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Отдел методологии и мониторинга\ОТДЕЛ\ОТКРЫТЫЙ БЮДЖЕТ\Открытость бюджетных данных_2019\Соц.сфера к проекту\"/>
    </mc:Choice>
  </mc:AlternateContent>
  <bookViews>
    <workbookView xWindow="0" yWindow="45" windowWidth="28560" windowHeight="12345"/>
  </bookViews>
  <sheets>
    <sheet name="Лист1" sheetId="1" r:id="rId1"/>
    <sheet name="Лист2" sheetId="2" r:id="rId2"/>
    <sheet name="Лист3" sheetId="3" r:id="rId3"/>
  </sheets>
  <calcPr calcId="162913" fullPrecision="0"/>
</workbook>
</file>

<file path=xl/calcChain.xml><?xml version="1.0" encoding="utf-8"?>
<calcChain xmlns="http://schemas.openxmlformats.org/spreadsheetml/2006/main">
  <c r="Q75" i="1" l="1"/>
  <c r="P75" i="1"/>
  <c r="P74" i="1"/>
  <c r="Q73" i="1"/>
  <c r="P73" i="1"/>
  <c r="Q72" i="1"/>
  <c r="Q71" i="1"/>
  <c r="Q70" i="1"/>
  <c r="Q69" i="1"/>
  <c r="P69" i="1"/>
  <c r="Q68" i="1"/>
  <c r="P68" i="1"/>
  <c r="Q67" i="1"/>
  <c r="P67" i="1"/>
  <c r="Q66" i="1"/>
  <c r="P66" i="1"/>
  <c r="Q65" i="1"/>
  <c r="P64" i="1"/>
  <c r="P63" i="1"/>
  <c r="P62" i="1"/>
  <c r="Q61" i="1"/>
  <c r="P61" i="1"/>
  <c r="P60" i="1"/>
  <c r="P59" i="1"/>
  <c r="Q58" i="1"/>
  <c r="P58" i="1"/>
  <c r="Q57" i="1"/>
  <c r="P57" i="1"/>
  <c r="Q56" i="1"/>
  <c r="P56" i="1"/>
  <c r="J75" i="1"/>
  <c r="I75" i="1"/>
  <c r="I74" i="1"/>
  <c r="I73" i="1"/>
  <c r="J72" i="1"/>
  <c r="J71" i="1"/>
  <c r="J70" i="1"/>
  <c r="I70" i="1"/>
  <c r="J69" i="1"/>
  <c r="I69" i="1"/>
  <c r="J68" i="1"/>
  <c r="I68" i="1"/>
  <c r="J67" i="1"/>
  <c r="I67" i="1"/>
  <c r="J66" i="1"/>
  <c r="I66" i="1"/>
  <c r="J65" i="1"/>
  <c r="J61" i="1"/>
  <c r="I61" i="1"/>
  <c r="J60" i="1"/>
  <c r="I60" i="1"/>
  <c r="J59" i="1"/>
  <c r="I59" i="1"/>
  <c r="J58" i="1"/>
  <c r="I58" i="1"/>
  <c r="J57" i="1"/>
  <c r="I57" i="1"/>
  <c r="J56" i="1"/>
  <c r="I56" i="1"/>
  <c r="Q15" i="1" l="1"/>
  <c r="P15" i="1"/>
  <c r="Q14" i="1"/>
  <c r="Q13" i="1"/>
  <c r="P13" i="1"/>
  <c r="Q12" i="1"/>
  <c r="P12" i="1"/>
  <c r="P11" i="1"/>
  <c r="Q10" i="1"/>
  <c r="Q9" i="1"/>
  <c r="Q8" i="1"/>
  <c r="P8" i="1"/>
  <c r="J15" i="1"/>
  <c r="I15" i="1"/>
  <c r="J14" i="1"/>
  <c r="J13" i="1"/>
  <c r="I13" i="1"/>
  <c r="J12" i="1"/>
  <c r="I12" i="1"/>
  <c r="J10" i="1"/>
  <c r="J9" i="1"/>
  <c r="J8" i="1"/>
  <c r="I8" i="1"/>
  <c r="K70" i="1" l="1"/>
  <c r="P70" i="1" s="1"/>
  <c r="G21" i="3"/>
  <c r="F21" i="3"/>
  <c r="F20" i="3"/>
  <c r="F19" i="3"/>
  <c r="F18" i="3"/>
  <c r="F17" i="3"/>
  <c r="Q133" i="1"/>
  <c r="Q132" i="1"/>
  <c r="Q131" i="1"/>
  <c r="P131" i="1"/>
  <c r="Q130" i="1"/>
  <c r="P130" i="1"/>
  <c r="Q129" i="1"/>
  <c r="P129" i="1"/>
  <c r="Q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J133" i="1"/>
  <c r="J132" i="1"/>
  <c r="J131" i="1"/>
  <c r="I131" i="1"/>
  <c r="J130" i="1"/>
  <c r="I130" i="1"/>
  <c r="J129" i="1"/>
  <c r="I129" i="1"/>
  <c r="J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Q169" i="1"/>
  <c r="P169" i="1"/>
  <c r="Q168" i="1"/>
  <c r="Q167" i="1"/>
  <c r="Q166" i="1"/>
  <c r="P166" i="1"/>
  <c r="J169" i="1"/>
  <c r="I169" i="1"/>
  <c r="J168" i="1"/>
  <c r="I168" i="1"/>
  <c r="J167" i="1"/>
  <c r="I167" i="1"/>
  <c r="J166" i="1"/>
  <c r="I166" i="1"/>
  <c r="J118" i="1" l="1"/>
  <c r="I118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Q117" i="1" l="1"/>
  <c r="P117" i="1"/>
  <c r="Q116" i="1"/>
  <c r="P116" i="1"/>
  <c r="Q115" i="1"/>
  <c r="P115" i="1"/>
  <c r="Q114" i="1"/>
  <c r="P114" i="1"/>
  <c r="Q113" i="1"/>
  <c r="P113" i="1"/>
  <c r="Q112" i="1"/>
  <c r="P112" i="1"/>
  <c r="Q108" i="1"/>
  <c r="P108" i="1"/>
  <c r="Q107" i="1"/>
  <c r="P107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 l="1"/>
  <c r="I106" i="1"/>
  <c r="Q121" i="1"/>
  <c r="P121" i="1"/>
  <c r="Q120" i="1"/>
  <c r="J121" i="1"/>
  <c r="I121" i="1"/>
  <c r="J120" i="1"/>
  <c r="Q118" i="1"/>
  <c r="P118" i="1"/>
  <c r="Q106" i="1"/>
  <c r="Q103" i="1"/>
  <c r="P103" i="1"/>
  <c r="Q102" i="1"/>
  <c r="P102" i="1"/>
  <c r="Q101" i="1"/>
  <c r="P101" i="1"/>
  <c r="Q100" i="1"/>
  <c r="P100" i="1"/>
  <c r="Q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Q88" i="1"/>
  <c r="Q87" i="1"/>
  <c r="Q86" i="1"/>
  <c r="P86" i="1"/>
  <c r="Q85" i="1"/>
  <c r="P85" i="1"/>
  <c r="Q84" i="1"/>
  <c r="Q83" i="1"/>
  <c r="P83" i="1"/>
  <c r="Q82" i="1"/>
  <c r="Q81" i="1"/>
  <c r="P81" i="1"/>
  <c r="Q80" i="1"/>
  <c r="P80" i="1"/>
  <c r="Q79" i="1"/>
  <c r="P79" i="1"/>
  <c r="Q78" i="1"/>
  <c r="P78" i="1"/>
  <c r="Q77" i="1"/>
  <c r="P77" i="1"/>
  <c r="J103" i="1"/>
  <c r="I103" i="1"/>
  <c r="J102" i="1"/>
  <c r="I102" i="1"/>
  <c r="J101" i="1"/>
  <c r="I101" i="1"/>
  <c r="J100" i="1"/>
  <c r="I100" i="1"/>
  <c r="J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J88" i="1"/>
  <c r="J87" i="1"/>
  <c r="J86" i="1"/>
  <c r="I86" i="1"/>
  <c r="J85" i="1"/>
  <c r="I85" i="1"/>
  <c r="J84" i="1"/>
  <c r="J83" i="1"/>
  <c r="I83" i="1"/>
  <c r="J82" i="1"/>
  <c r="J81" i="1"/>
  <c r="I81" i="1"/>
  <c r="J80" i="1"/>
  <c r="I80" i="1"/>
  <c r="J79" i="1"/>
  <c r="I79" i="1"/>
  <c r="J78" i="1"/>
  <c r="I78" i="1"/>
  <c r="J77" i="1"/>
  <c r="I77" i="1"/>
  <c r="Q49" i="1" l="1"/>
  <c r="P49" i="1"/>
  <c r="Q55" i="1"/>
  <c r="P55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Q47" i="1"/>
  <c r="P47" i="1"/>
  <c r="Q46" i="1"/>
  <c r="P46" i="1"/>
  <c r="Q45" i="1"/>
  <c r="P44" i="1"/>
  <c r="Q43" i="1"/>
  <c r="P43" i="1"/>
  <c r="Q42" i="1"/>
  <c r="P42" i="1"/>
  <c r="Q41" i="1"/>
  <c r="P41" i="1"/>
  <c r="J47" i="1"/>
  <c r="I47" i="1"/>
  <c r="J46" i="1"/>
  <c r="I46" i="1"/>
  <c r="J45" i="1"/>
  <c r="J43" i="1"/>
  <c r="I43" i="1"/>
  <c r="J42" i="1"/>
  <c r="I42" i="1"/>
  <c r="J41" i="1"/>
  <c r="I41" i="1"/>
  <c r="Q39" i="1"/>
  <c r="P39" i="1"/>
  <c r="Q37" i="1"/>
  <c r="P37" i="1"/>
  <c r="Q36" i="1"/>
  <c r="Q35" i="1"/>
  <c r="Q34" i="1"/>
  <c r="P34" i="1"/>
  <c r="Q33" i="1"/>
  <c r="Q32" i="1"/>
  <c r="P32" i="1"/>
  <c r="Q31" i="1"/>
  <c r="P31" i="1"/>
  <c r="Q30" i="1"/>
  <c r="Q29" i="1"/>
  <c r="P29" i="1"/>
  <c r="Q28" i="1"/>
  <c r="Q27" i="1"/>
  <c r="Q26" i="1"/>
  <c r="P26" i="1"/>
  <c r="Q24" i="1"/>
  <c r="P24" i="1"/>
  <c r="Q23" i="1"/>
  <c r="J39" i="1"/>
  <c r="I39" i="1"/>
  <c r="J38" i="1"/>
  <c r="I38" i="1"/>
  <c r="J37" i="1"/>
  <c r="I37" i="1"/>
  <c r="J36" i="1"/>
  <c r="J35" i="1"/>
  <c r="J34" i="1"/>
  <c r="I34" i="1"/>
  <c r="J33" i="1"/>
  <c r="J32" i="1"/>
  <c r="I32" i="1"/>
  <c r="J31" i="1"/>
  <c r="I31" i="1"/>
  <c r="J30" i="1"/>
  <c r="J29" i="1"/>
  <c r="I29" i="1"/>
  <c r="J28" i="1"/>
  <c r="J27" i="1"/>
  <c r="J26" i="1"/>
  <c r="I26" i="1"/>
  <c r="J25" i="1"/>
  <c r="I25" i="1"/>
  <c r="J24" i="1"/>
  <c r="I24" i="1"/>
  <c r="J23" i="1"/>
  <c r="Q21" i="1" l="1"/>
  <c r="P21" i="1"/>
  <c r="Q20" i="1"/>
  <c r="Q19" i="1"/>
  <c r="Q18" i="1"/>
  <c r="P18" i="1"/>
  <c r="Q17" i="1"/>
  <c r="P17" i="1"/>
  <c r="P16" i="1"/>
  <c r="J21" i="1"/>
  <c r="I21" i="1"/>
  <c r="J20" i="1"/>
  <c r="I20" i="1"/>
  <c r="J19" i="1"/>
  <c r="I19" i="1"/>
  <c r="J18" i="1"/>
  <c r="I18" i="1"/>
  <c r="J17" i="1"/>
  <c r="I17" i="1"/>
  <c r="J16" i="1"/>
  <c r="I16" i="1"/>
  <c r="P106" i="1"/>
  <c r="P19" i="1" l="1"/>
  <c r="P20" i="1"/>
  <c r="Q16" i="1"/>
</calcChain>
</file>

<file path=xl/sharedStrings.xml><?xml version="1.0" encoding="utf-8"?>
<sst xmlns="http://schemas.openxmlformats.org/spreadsheetml/2006/main" count="522" uniqueCount="261">
  <si>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</si>
  <si>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количество мероприятий</t>
  </si>
  <si>
    <t>Библиотечное, библиографическое и информационное обслуживание пользователей библиотеки</t>
  </si>
  <si>
    <t>Публичный показ музейных предметов, музейных коллекций</t>
  </si>
  <si>
    <t>Число посетителей</t>
  </si>
  <si>
    <t>Численность граждан, получивших социальные услуги</t>
  </si>
  <si>
    <t>Судебно-медицинская экспертиза</t>
  </si>
  <si>
    <t>количество экспертиз</t>
  </si>
  <si>
    <t>Количество койко-дней</t>
  </si>
  <si>
    <t>Организация круглосуточного приема, содержания, выхаживания и воспитания детей</t>
  </si>
  <si>
    <t>Паллиативная медицинская помощь</t>
  </si>
  <si>
    <t>Первичная медико-санитарная помощь, не включенная в базовую программу обязательного медицинского страхования</t>
  </si>
  <si>
    <t>Число посещений</t>
  </si>
  <si>
    <t>Число пациентов</t>
  </si>
  <si>
    <t>Медицинское освидетельствование на состояние опьянения (алкогольного, наркотического или иного токсического)</t>
  </si>
  <si>
    <t>Судебно-психиатрическая экспертиза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</si>
  <si>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</si>
  <si>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Количество полетных часов</t>
  </si>
  <si>
    <t>Обеспечение лечебным и профилактическим питанием</t>
  </si>
  <si>
    <t>количество обслуживаемых лиц</t>
  </si>
  <si>
    <t>Ед. изм.</t>
  </si>
  <si>
    <t>Наименование государственной услуги (работы)</t>
  </si>
  <si>
    <t xml:space="preserve">Наименования показателя объема государственной услуги (работы) </t>
  </si>
  <si>
    <t>Случаев лечения</t>
  </si>
  <si>
    <t>Спортивная подготовка по олимпийским видам спорта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</si>
  <si>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</si>
  <si>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</si>
  <si>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</si>
  <si>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количество проб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</si>
  <si>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</si>
  <si>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Спортивная подготовка по неолимпийским видам спорта</t>
  </si>
  <si>
    <t xml:space="preserve">Предупреждение возникновения и распространения лесных пожаров, включая территорию ООПТ  </t>
  </si>
  <si>
    <t>км</t>
  </si>
  <si>
    <t xml:space="preserve">обустройство,  эксплуатация лесных дорог, предназначенных для охраны лесов от пожаров, </t>
  </si>
  <si>
    <t xml:space="preserve">устройство, прочистка и обновление  противопожарных  минерализованных полос, </t>
  </si>
  <si>
    <t>Организация системы обнаружения и учета лесных пожаров, системы наблюдения за их развитием с использованием наземных, авиационных или космических средств, наземная зона 12 ПХС, авиационная зона- площадь мониторинга</t>
  </si>
  <si>
    <t>га</t>
  </si>
  <si>
    <t>Тушение лесных пожаров</t>
  </si>
  <si>
    <t>ликвидация лесных пожаров, доля лесных пожаров ликвидированных  в течение  первых 3 суток после обнаружения</t>
  </si>
  <si>
    <t>%</t>
  </si>
  <si>
    <t xml:space="preserve">Осуществление лесовосстановления и лесоразведения  </t>
  </si>
  <si>
    <t>Искусственное лесовосстановление</t>
  </si>
  <si>
    <t>Подготовка почвы под лесные культуры</t>
  </si>
  <si>
    <t>Проведение агротехнического ухода за лесными культурами</t>
  </si>
  <si>
    <t>кг</t>
  </si>
  <si>
    <t xml:space="preserve">Выполнение работ по лесному семеноводству  </t>
  </si>
  <si>
    <t>Заготовка  семян  лесных растений</t>
  </si>
  <si>
    <t>Выполнение наземных работ по локализации и ликвидации очагов вредных организмов</t>
  </si>
  <si>
    <t xml:space="preserve">Локализация и ликвидация очагов вредных организмов  
</t>
  </si>
  <si>
    <t>план</t>
  </si>
  <si>
    <t>факт</t>
  </si>
  <si>
    <t xml:space="preserve">Факт </t>
  </si>
  <si>
    <t xml:space="preserve"> Государственная  программа Республики Алтай «Развитие образования»</t>
  </si>
  <si>
    <t>Государственная программа Республики Алтай  «Развитие культуры»</t>
  </si>
  <si>
    <t>Государственная программа Республики Алтай «Развитие здравоохранения»</t>
  </si>
  <si>
    <t>Государственная программа Республики Алтай «Обеспечение социальной защищенности и занятости населения»</t>
  </si>
  <si>
    <t xml:space="preserve">Государственная  программа Республики Алтай «Развитие  физической культуры и спорта»  </t>
  </si>
  <si>
    <t>Государственная программа  Республики Алтай  «Развитие сельского хозяйства и регулирование рынков    сельскохозяйственной продукции, сырья и продовольствия»</t>
  </si>
  <si>
    <t>Государственная  программа Республики Алтай «Обеспечение экологической безопасности и улучшение состояния окружающей среды»</t>
  </si>
  <si>
    <t>Государственная программа Республики Алтай «Развитие экономического потенциала и предпринимательства»</t>
  </si>
  <si>
    <t>Государственная  программа Республики Алтай «Управление государственными финансами»</t>
  </si>
  <si>
    <t xml:space="preserve">Планируемый объем оказания государственых услуг  (работ) государственными бюджетными и автономными  учреждениями </t>
  </si>
  <si>
    <t>Объем субсидий государственным и бюджетным и автономным учреждениям  на финансовое обеспечение государственных заданий на оказание государственных услуг (выполнение работ), тыс.руб.</t>
  </si>
  <si>
    <t xml:space="preserve"> </t>
  </si>
  <si>
    <t>оценка</t>
  </si>
  <si>
    <t>Оформление и выдача ветеринарных сопроводительных документов</t>
  </si>
  <si>
    <t>Количество документов</t>
  </si>
  <si>
    <t>Штука</t>
  </si>
  <si>
    <t>Проведение мероприятий по защите населения от болезней общих для человека и животных и пищевых отравлений</t>
  </si>
  <si>
    <t>количество исследований</t>
  </si>
  <si>
    <t>Единица</t>
  </si>
  <si>
    <t/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</si>
  <si>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</si>
  <si>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Количество отчетов</t>
  </si>
  <si>
    <t>Мониторинг инвестиций в основной капитал по Республике Алтай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</si>
  <si>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</si>
  <si>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Минимальное число обращений заявителей за получением государственных (муниципальных) услуг</t>
  </si>
  <si>
    <t>Оказание имущественной поддержки субъектам малого и среднего предпринимательства в виде передачи в пользование государственного имущества на льготных условиях</t>
  </si>
  <si>
    <t>Количество субъектов МСП получивших услугу</t>
  </si>
  <si>
    <t>Площадь помещений представленных субъектам МСП</t>
  </si>
  <si>
    <t>Квадратный метр</t>
  </si>
  <si>
    <t>Организация проведения мероприятий, а также обеспечения участия Республики Алтай в приоритетных конгрессных и выставочно-ярмарочных мероприятиях на территории России и за ее пределами</t>
  </si>
  <si>
    <t>Предоставление информационной и консультационной поддержки субъектам инвестиционной деятельности с целью развития туризма</t>
  </si>
  <si>
    <t>Количество субъектов инвестиционной деятельности, получивших услугу</t>
  </si>
  <si>
    <t>Предоставление информационной и консультационной поддержки субъектам малого и среднего предпринимательства</t>
  </si>
  <si>
    <t>Количество СМСП получивших услугу и граждан планирующих заниматься предпринимательской деятельностью</t>
  </si>
  <si>
    <t>Предоставление консультационной и информационной поддержки органам власти</t>
  </si>
  <si>
    <t>Количество юридических лиц</t>
  </si>
  <si>
    <t>Предоставление консультационной и информационной поддержки субъектам инвестиционной деятельности</t>
  </si>
  <si>
    <t>Количество юридических лиц, физических лиц обратившихся за услугой</t>
  </si>
  <si>
    <t>Предоставление услуг по организации и содействию в проведении семинаров, совещаний, «круглых столов», выставочных мероприятий и иных мероприятий</t>
  </si>
  <si>
    <t>Прием документов для получения государственной поддержки в инвестиционной сфере</t>
  </si>
  <si>
    <t>Количество субъектов инвестиционной деятельности, обратившихся за услугой</t>
  </si>
  <si>
    <t>Разработка и реализация мероприятий по обучению сотрудников субъектов малого и среднего предпринимательства новым компетенциям в сфере ведения предпринимательской деятельности</t>
  </si>
  <si>
    <t>Количество сотрудников СМСП, граждан планирующих заниматься предпринимательской деятельностью получивших сертификаты, свидетельства, дипломы,  и др.</t>
  </si>
  <si>
    <t>Сбор, обработка, систематизация и накопление информации при определении кадастровой стоимости, необходимой для определения кадастровой стоимости, в том числе о данных рынка недвижимости</t>
  </si>
  <si>
    <t>Количество муниципальных образований по которым осуществляется сбор, обработка и ситематизация информации</t>
  </si>
  <si>
    <t>Техническое сопровождение и эксплуатация информационных систем и компонентов информационно-телекоммуникационной инфраструктуры</t>
  </si>
  <si>
    <t>Количество администрируемых информационных систем</t>
  </si>
  <si>
    <t>Количество автоматизированных рабочих мест</t>
  </si>
  <si>
    <t>Количество компонентов инфраструктуры электронного правительства</t>
  </si>
  <si>
    <t>Управление недвижимым имуществом за вознаграждение или на договорной основе</t>
  </si>
  <si>
    <t>Выполнение полного комплекса мероприятий по обеспечению деятельности учреждения</t>
  </si>
  <si>
    <t>Условная единица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</si>
  <si>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</si>
  <si>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Человек</t>
  </si>
  <si>
    <t>Предоставление социального обслуживания в стационарной форме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</si>
  <si>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</si>
  <si>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Предоставление социального обслуживания в форме на дому</t>
  </si>
  <si>
    <t>Техническое сопровождение и эксплуатация, вывод из эксплуатации информационных систем и компонентов информационно-телекаммуникационной инфраструктуры</t>
  </si>
  <si>
    <t>количество автоматизированных рабочих мест (Единица); количество программно-технических средств (Единица); количество типовых компонентов ИТКИ (Единица)</t>
  </si>
  <si>
    <t>Количество отчетов, подлежащих своду</t>
  </si>
  <si>
    <t>Формирование финансовой (бухгалтерской) отчетности бюджетных и автономных учреждений</t>
  </si>
  <si>
    <t>Количество объектов учета (регистров)</t>
  </si>
  <si>
    <t>Деятельность в области гидрометеорологии и смежных областях, мониторинга состояния окружающей среды, ее загрязнения</t>
  </si>
  <si>
    <t>Количество администрируемых экологических порталов</t>
  </si>
  <si>
    <t>Количество аналитических докладов, обзоров, записок</t>
  </si>
  <si>
    <t>Количество докладов о состоянии и об охране окружающей среды Республики Алтай</t>
  </si>
  <si>
    <t>Количество заключений, отзывов, рецензий</t>
  </si>
  <si>
    <t>Количество картографических материалов экологического содержания</t>
  </si>
  <si>
    <t>Количество консультаций</t>
  </si>
  <si>
    <t>Количество месяцев в году, в течение которых обеспечен охранный режим на территории ООПТ</t>
  </si>
  <si>
    <t>Месяц</t>
  </si>
  <si>
    <t>Реализация основных общеобразовательных программ основного общего образования</t>
  </si>
  <si>
    <t>Число обучающихся</t>
  </si>
  <si>
    <t>Реализация основных общеобразовательных программ среднего общего образования</t>
  </si>
  <si>
    <t>Реализация дополнительных общеразвивающих программ</t>
  </si>
  <si>
    <t>Количество человеко-часов</t>
  </si>
  <si>
    <t>Человеко-час</t>
  </si>
  <si>
    <t>Научно методическое обеспечение аттестации педагогических работников</t>
  </si>
  <si>
    <t>Обеспечение доступности  дополнительного образования  детей</t>
  </si>
  <si>
    <t>количество заочных школ и ежегодных сезонных школ для мотивированных школьников</t>
  </si>
  <si>
    <t>Обеспечение функционирования целевой модели развития региональной системы  дополнительного образования детей</t>
  </si>
  <si>
    <t>Количество организаций дополнительного образования, охваченных целевой моделью развития региональной системы дополнительного образовыания детей</t>
  </si>
  <si>
    <t>Оказание психолого-педагогической и медико-социальной помощи</t>
  </si>
  <si>
    <t>Число обучающихся, их родителей (законных представителей) и педагогических работников которым оказана психолого-педагогическая и медико-социальная помощь</t>
  </si>
  <si>
    <t>Методическое обеспечение образовательной деятельности</t>
  </si>
  <si>
    <t>количество методических мероприятий регионального уровня(семинар,мастер-класс и пр.)</t>
  </si>
  <si>
    <t>Организационно – методическое и информационное сопровождение образовательных организаций</t>
  </si>
  <si>
    <t>количество отчетов, составленных по результатам работы</t>
  </si>
  <si>
    <t>Организационно – технологическое сопровождение государственной итоговой аттестации обучающихся по образовательным программам основного общего и среднего общего образования</t>
  </si>
  <si>
    <t>количество записей</t>
  </si>
  <si>
    <t>Организация и проведение массовых мероприятий, направленных на выявление и развитие у обучающихся интеллектуальных и творческих способностей, способностей к занятию физической культурой и спортом, интереса к научной (научно-исследовательской) деятельности,творческой, физкультурно-спортивной деятельности</t>
  </si>
  <si>
    <t>Численность граждан, принявших участие в мероприятиях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</si>
  <si>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</si>
  <si>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Численность обучающихся</t>
  </si>
  <si>
    <t>Организация и проведение спортивно-массовых мероприятий</t>
  </si>
  <si>
    <t>Численность детей, принявших участие в мероприятиях, направленных на пропаганду физической культуры, спорта и здорового образа жизни</t>
  </si>
  <si>
    <t>Организация летнего отдыха и оздоровления детей</t>
  </si>
  <si>
    <t>численность детей  участвующих в программах отдыха и оздоровления</t>
  </si>
  <si>
    <t>организация мероприятий</t>
  </si>
  <si>
    <t>Количество проведенных мероприятий</t>
  </si>
  <si>
    <t>Организация работы и контроля за исполнением мероприятий по реализации ИПРА ребенка-инвалида в сфере образования</t>
  </si>
  <si>
    <t>Количество отчетов в Федеральное бюро медико-социальной экспертизы по количеству ИПРА, поступивших на детей-инвалидов</t>
  </si>
  <si>
    <t>Оценка качества образования</t>
  </si>
  <si>
    <t>количество проведенных мероприятий по оценке учебных достижений обучающихся общеобразовательных организаций</t>
  </si>
  <si>
    <t>Предоставление методических услуг</t>
  </si>
  <si>
    <t>Предоставление питания</t>
  </si>
  <si>
    <t>Содержание детей</t>
  </si>
  <si>
    <t>Проведение фундаментальных научных исследований</t>
  </si>
  <si>
    <t>Количество научно-иследовательских работ</t>
  </si>
  <si>
    <t>Количество публикаций в научных журналах</t>
  </si>
  <si>
    <t>Реализация дополнительных профессиональных программ повышения квалификации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</si>
  <si>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</si>
  <si>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</si>
  <si>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Число лиц, прошедших спортивную подготовку на этапах спортивной подготовки</t>
  </si>
  <si>
    <t>Реализация дополнительных предпрофессиональных программ в области физической культуры и спорта</t>
  </si>
  <si>
    <t>Количество посещений</t>
  </si>
  <si>
    <t>Организация и проведение мероприятий</t>
  </si>
  <si>
    <t>Показ (организация показа) спектаклей (театральных постановок)</t>
  </si>
  <si>
    <t>Количество публичных выступлений</t>
  </si>
  <si>
    <t>Организация деятельности клубных формирований и формирований самодеятельного народного творчества</t>
  </si>
  <si>
    <t>Час</t>
  </si>
  <si>
    <t>Человеко-день</t>
  </si>
  <si>
    <t>количество участников мероприятий</t>
  </si>
  <si>
    <t>Показ (организация показа) концертных программ</t>
  </si>
  <si>
    <t>Число зрителей</t>
  </si>
  <si>
    <t>Количество выставок</t>
  </si>
  <si>
    <t>Ведение информационных ресурсов и баз данных</t>
  </si>
  <si>
    <t>Диспансерное наблюдение</t>
  </si>
  <si>
    <t>Количество человек</t>
  </si>
  <si>
    <t>Заготовка, хранение, транспортировка и обеспечение безопасности донорской крови и ее компонентов « »</t>
  </si>
  <si>
    <t>условная единица продукта, переработки (в перерасчете на 1 литр цельной крови)</t>
  </si>
  <si>
    <t>Медицинская помощь в рамках клинической апробации методов профилактики, диагностики, лечения и реабилитации</t>
  </si>
  <si>
    <t>Количество пациентов</t>
  </si>
  <si>
    <t>количество освидетельствований (Штука)</t>
  </si>
  <si>
    <t>Койко-день</t>
  </si>
  <si>
    <t>Число обращений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</si>
  <si>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</si>
  <si>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Санаторно-курортное лечение</t>
  </si>
  <si>
    <t>Скорая, в том числе скорая специализированная, медицинская помощь (включая медицинскую эвакуацию), включенная в базовую программу обязательного медицинского страхования, а также оказание медицинской помощи при чрезвычайных ситуациях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</si>
  <si>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</t>
  </si>
  <si>
    <t>Случаев госпитализации</t>
  </si>
  <si>
    <t>Машино-часы работы</t>
  </si>
  <si>
    <t>Вагоно (машино)-час</t>
  </si>
  <si>
    <t>Количество программно-технических средств</t>
  </si>
  <si>
    <t>Количество типовых компонентов ИТКИ</t>
  </si>
  <si>
    <t>Количество ИС обеспечения типовой деятельности</t>
  </si>
  <si>
    <t>Количество пользователей</t>
  </si>
  <si>
    <t>Количество учетных записей</t>
  </si>
  <si>
    <t>Количество ИС обеспечения специальной деятельности</t>
  </si>
  <si>
    <t>Государственная программа Республики Алтай «Реализация государственной национальной политики»</t>
  </si>
  <si>
    <t>Осуществление издательской деятельности</t>
  </si>
  <si>
    <t>количество полос формата А3</t>
  </si>
  <si>
    <t>Организация и проведение мероприятий в сфере национальной политики</t>
  </si>
  <si>
    <t>количество экземпляров</t>
  </si>
  <si>
    <t>объем тиража</t>
  </si>
  <si>
    <t>Содержание (эксплуатация) имущества, находящегося в государственной (муниципальной) собственности</t>
  </si>
  <si>
    <t>Эксплуатируемая площадь административных зданий</t>
  </si>
  <si>
    <t>Тысяча квадратных метров</t>
  </si>
  <si>
    <t>Обеспечение участия в официальных физкультурных (физкультурно-оздоровительных) мероприятиях</t>
  </si>
  <si>
    <t>Обеспечение участия спортивных сборных команд в официальных спортивных мероприятиях</t>
  </si>
  <si>
    <t>Организация и проведение официальных спортивных мероприятий</t>
  </si>
  <si>
    <t>Организация и проведение официальных физкультурных (физкультурно-оздоровительных) мероприятий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</si>
  <si>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</si>
  <si>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</si>
  <si>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Осуществление спортивной подготовки в соответствии с федеральными стандартами спортивной подготовки</t>
  </si>
  <si>
    <t>Проведение тестирования выполнения нормативов испытаний (тестов) комплекса ГТО</t>
  </si>
  <si>
    <t>Спортивная подготовка по спорту глухих</t>
  </si>
  <si>
    <t>Спортивная подготовка по спорту лиц с поражением ОДА</t>
  </si>
  <si>
    <t>содействие естественному лесовостановлению</t>
  </si>
  <si>
    <t>га.</t>
  </si>
  <si>
    <t>проведение искусственного лесовостановления</t>
  </si>
  <si>
    <t>ручное рыхление почвы и окучивание растений, рыхление около лунок тяпкой или окашивание в междурядьях косой или секором</t>
  </si>
  <si>
    <t>посадка сеянцев и саженцев вручную под меч(лопату) Колесова на месте погибших растений</t>
  </si>
  <si>
    <t>минерализация почвы</t>
  </si>
  <si>
    <t>количество закупленных семян</t>
  </si>
  <si>
    <t>кг.</t>
  </si>
  <si>
    <t>уход за архивами клонов</t>
  </si>
  <si>
    <t>уход за лесосеменными плантациями</t>
  </si>
  <si>
    <t>уход за постоянными лесосеменными участками</t>
  </si>
  <si>
    <t>протяженность реконструированных лесных дорог предназначенных для охраны лесов от пожаров</t>
  </si>
  <si>
    <t>площадь обустроенных/ эксплуатируемых посадочных площадок для самолетов, вертолетов, используемых в целях проведения авиационных работ по охране и защите лесов</t>
  </si>
  <si>
    <t>м2</t>
  </si>
  <si>
    <t>протяженность устраиваемых противопожарных минерализированных полос</t>
  </si>
  <si>
    <t>км.</t>
  </si>
  <si>
    <t>протяженность прочищаемых и обновляемых противопожарных минерализированных полос</t>
  </si>
  <si>
    <t>площадь лесного фонда, на территории которого осуществляется мониторинг пожарной опасности в лесах</t>
  </si>
  <si>
    <t>площадь пройденная лесными пожарами</t>
  </si>
  <si>
    <t>сбор и уничтожение яйцекладок непарного шелкопряда</t>
  </si>
  <si>
    <t>проведение истребительных мероприятий против вредителей леса (распыление препарата "Лепидоцид СК-М"</t>
  </si>
  <si>
    <t>Организация и осуществление транспортного обслуживания должностных лиц государственных органов и государственных учреждений</t>
  </si>
  <si>
    <t>Предоставление услуг в области животноводства</t>
  </si>
  <si>
    <t>Количество оказанных консультаций</t>
  </si>
  <si>
    <t>Поголовье племенного крупного рогатого скота</t>
  </si>
  <si>
    <t>Голов</t>
  </si>
  <si>
    <t>поголовье племенных животных</t>
  </si>
  <si>
    <t>Поголовье племенных лошадей</t>
  </si>
  <si>
    <t>Поголовье племенных овец и коз</t>
  </si>
  <si>
    <t>Поголовье скота, прошедшего бонитировку</t>
  </si>
  <si>
    <t xml:space="preserve">          Сведения о планируемых на 2020 год и плановый период 2021 и 2022 годов объемах оказания  государственных услуг (работ)  государственными  учреждениями  Республики Алтай,</t>
  </si>
  <si>
    <t>Очередной финансовый   год  (2020 год)</t>
  </si>
  <si>
    <t>Первый год  планового периода (2021 год)</t>
  </si>
  <si>
    <t>Второй  год  планового периода (2022 год)</t>
  </si>
  <si>
    <t>Темп роста 2020 года к 2018 году</t>
  </si>
  <si>
    <t>Темп роста 2020 года к 2019 году</t>
  </si>
  <si>
    <t>Создание лесных дорог предназначенных для охраны лесов от пожаров,км</t>
  </si>
  <si>
    <t>Благоустройство зон отдыха граждан, пребывающих в лесах</t>
  </si>
  <si>
    <t>Установка и размещение стендов и изготовление и распространение листовок, содержащих информацию о мерах пожарной безопасности в лесах</t>
  </si>
  <si>
    <t>Сохранение природных комплексов, уникальных и эталонных природных участков и объектов</t>
  </si>
  <si>
    <t xml:space="preserve">                   а также о планируемых объемах  их  финансового обеспечения  в сравнении с ожидаемым исполнением за 2019 год  и отчетом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</si>
</sst>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##\ ###\ ###\ ###\ ##0.00"/>
    <numFmt numFmtId="166" formatCode="0.0%"/>
    <numFmt numFmtId="167" formatCode="#,##0.0"/>
    <numFmt numFmtId="168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Lao UI"/>
      <family val="2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2" fillId="0" borderId="0" xfId="0" applyFont="1" applyAlignment="1">
      <alignment horizontal="justify"/>
    </xf>
    <xf numFmtId="0" fontId="2" fillId="0" borderId="1" xfId="0" applyFont="1" applyFill="1" applyBorder="1" applyAlignment="1">
      <alignment horizontal="justify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Border="1" applyAlignment="1">
      <alignment horizontal="justify"/>
    </xf>
    <xf numFmtId="0" fontId="2" fillId="0" borderId="1" xfId="0" applyFont="1" applyFill="1" applyBorder="1" applyAlignment="1">
      <alignment horizontal="justify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/>
    <xf numFmtId="164" fontId="3" fillId="0" borderId="1" xfId="0" applyNumberFormat="1" applyFont="1" applyFill="1" applyBorder="1" applyAlignment="1"/>
    <xf numFmtId="164" fontId="3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7" fillId="0" borderId="10" xfId="0" applyFont="1" applyFill="1" applyBorder="1" applyAlignment="1">
      <alignment horizontal="justify"/>
    </xf>
    <xf numFmtId="164" fontId="0" fillId="0" borderId="1" xfId="0" applyNumberFormat="1" applyBorder="1" applyAlignment="1">
      <alignment wrapText="1"/>
    </xf>
    <xf numFmtId="167" fontId="3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167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68" fontId="3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2" xfId="0" applyFont="1" applyFill="1" applyBorder="1" applyAlignment="1">
      <alignment horizontal="justify" vertical="center"/>
    </xf>
    <xf numFmtId="0" fontId="7" fillId="2" borderId="3" xfId="0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justify"/>
    </xf>
    <xf numFmtId="0" fontId="2" fillId="0" borderId="4" xfId="0" applyFont="1" applyFill="1" applyBorder="1" applyAlignment="1">
      <alignment horizontal="justify"/>
    </xf>
    <xf numFmtId="167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/>
    </xf>
    <xf numFmtId="0" fontId="3" fillId="2" borderId="1" xfId="0" applyNumberFormat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center" vertical="center" wrapText="1"/>
    </xf>
    <xf numFmtId="167" fontId="3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justify"/>
    </xf>
    <xf numFmtId="0" fontId="6" fillId="2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justify" vertical="center" wrapText="1"/>
    </xf>
    <xf numFmtId="0" fontId="3" fillId="0" borderId="6" xfId="0" applyNumberFormat="1" applyFont="1" applyFill="1" applyBorder="1" applyAlignment="1">
      <alignment horizontal="justify" vertical="center" wrapText="1"/>
    </xf>
    <xf numFmtId="0" fontId="3" fillId="0" borderId="7" xfId="0" applyNumberFormat="1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/>
    </xf>
    <xf numFmtId="0" fontId="7" fillId="0" borderId="9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justify"/>
    </xf>
    <xf numFmtId="0" fontId="7" fillId="0" borderId="8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8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7"/>
  <sheetViews>
    <sheetView tabSelected="1" workbookViewId="0">
      <selection activeCell="E5" sqref="E5"/>
    </sheetView>
  </sheetViews>
  <sheetFormatPr defaultRowHeight="15.75" x14ac:dyDescent="0.25"/>
  <cols>
    <col min="1" max="1" width="49.7109375" style="1" customWidth="1"/>
    <col min="2" max="2" width="35" style="1" customWidth="1"/>
    <col min="3" max="3" width="9.7109375" style="1" customWidth="1"/>
    <col min="4" max="10" width="13.140625" customWidth="1"/>
    <col min="11" max="12" width="12.42578125" customWidth="1"/>
    <col min="13" max="13" width="11.7109375" customWidth="1"/>
    <col min="14" max="14" width="14.7109375" customWidth="1"/>
    <col min="15" max="15" width="13.5703125" customWidth="1"/>
  </cols>
  <sheetData>
    <row r="2" spans="1:17" x14ac:dyDescent="0.25">
      <c r="A2" s="61" t="s">
        <v>250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5"/>
    </row>
    <row r="3" spans="1:17" x14ac:dyDescent="0.25">
      <c r="A3" s="61" t="s">
        <v>260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5"/>
    </row>
    <row r="5" spans="1:17" ht="120" customHeight="1" x14ac:dyDescent="0.25">
      <c r="A5" s="62" t="s">
        <v>21</v>
      </c>
      <c r="B5" s="62" t="s">
        <v>22</v>
      </c>
      <c r="C5" s="62" t="s">
        <v>20</v>
      </c>
      <c r="D5" s="10">
        <v>2018</v>
      </c>
      <c r="E5" s="10">
        <v>2019</v>
      </c>
      <c r="F5" s="47" t="s">
        <v>61</v>
      </c>
      <c r="G5" s="47"/>
      <c r="H5" s="47"/>
      <c r="I5" s="42" t="s">
        <v>254</v>
      </c>
      <c r="J5" s="42" t="s">
        <v>255</v>
      </c>
      <c r="K5" s="10">
        <v>2018</v>
      </c>
      <c r="L5" s="10">
        <v>2019</v>
      </c>
      <c r="M5" s="47" t="s">
        <v>62</v>
      </c>
      <c r="N5" s="47"/>
      <c r="O5" s="47"/>
      <c r="P5" s="42" t="s">
        <v>254</v>
      </c>
      <c r="Q5" s="42" t="s">
        <v>255</v>
      </c>
    </row>
    <row r="6" spans="1:17" ht="88.5" customHeight="1" x14ac:dyDescent="0.25">
      <c r="A6" s="62"/>
      <c r="B6" s="62"/>
      <c r="C6" s="62"/>
      <c r="D6" s="36" t="s">
        <v>50</v>
      </c>
      <c r="E6" s="36" t="s">
        <v>64</v>
      </c>
      <c r="F6" s="6" t="s">
        <v>251</v>
      </c>
      <c r="G6" s="11" t="s">
        <v>252</v>
      </c>
      <c r="H6" s="11" t="s">
        <v>253</v>
      </c>
      <c r="I6" s="43"/>
      <c r="J6" s="43"/>
      <c r="K6" s="36" t="s">
        <v>51</v>
      </c>
      <c r="L6" s="36" t="s">
        <v>49</v>
      </c>
      <c r="M6" s="6" t="s">
        <v>251</v>
      </c>
      <c r="N6" s="11" t="s">
        <v>252</v>
      </c>
      <c r="O6" s="11" t="s">
        <v>253</v>
      </c>
      <c r="P6" s="43"/>
      <c r="Q6" s="43"/>
    </row>
    <row r="7" spans="1:17" ht="46.5" customHeight="1" x14ac:dyDescent="0.25">
      <c r="A7" s="58" t="s">
        <v>57</v>
      </c>
      <c r="B7" s="58"/>
      <c r="C7" s="58"/>
      <c r="D7" s="58"/>
      <c r="E7" s="12"/>
      <c r="F7" s="12"/>
      <c r="G7" s="12"/>
      <c r="H7" s="12"/>
      <c r="I7" s="12"/>
      <c r="J7" s="12" t="s">
        <v>63</v>
      </c>
      <c r="K7" s="12"/>
      <c r="L7" s="12"/>
      <c r="M7" s="8"/>
      <c r="N7" s="8"/>
      <c r="O7" s="8"/>
      <c r="P7" s="12"/>
      <c r="Q7" s="12" t="s">
        <v>63</v>
      </c>
    </row>
    <row r="8" spans="1:17" ht="46.5" customHeight="1" x14ac:dyDescent="0.25">
      <c r="A8" s="30" t="s">
        <v>241</v>
      </c>
      <c r="B8" s="30" t="s">
        <v>193</v>
      </c>
      <c r="C8" s="27" t="s">
        <v>70</v>
      </c>
      <c r="D8" s="27">
        <v>3187</v>
      </c>
      <c r="E8" s="27">
        <v>3187</v>
      </c>
      <c r="F8" s="27">
        <v>3187</v>
      </c>
      <c r="G8" s="27">
        <v>3187</v>
      </c>
      <c r="H8" s="27">
        <v>3187</v>
      </c>
      <c r="I8" s="23">
        <f t="shared" ref="I8:I15" si="0">F8/D8</f>
        <v>1</v>
      </c>
      <c r="J8" s="23">
        <f t="shared" ref="J8:J15" si="1">F8/E8</f>
        <v>1</v>
      </c>
      <c r="K8" s="27">
        <v>4460.3</v>
      </c>
      <c r="L8" s="27">
        <v>3936.6</v>
      </c>
      <c r="M8" s="27">
        <v>4806.7</v>
      </c>
      <c r="N8" s="27">
        <v>4806.7</v>
      </c>
      <c r="O8" s="27">
        <v>4806.7</v>
      </c>
      <c r="P8" s="23">
        <f t="shared" ref="P8:P15" si="2">M8/K8</f>
        <v>1.0780000000000001</v>
      </c>
      <c r="Q8" s="23">
        <f t="shared" ref="Q8:Q15" si="3">M8/L8</f>
        <v>1.2210000000000001</v>
      </c>
    </row>
    <row r="9" spans="1:17" ht="46.5" customHeight="1" x14ac:dyDescent="0.25">
      <c r="A9" s="46" t="s">
        <v>242</v>
      </c>
      <c r="B9" s="30" t="s">
        <v>243</v>
      </c>
      <c r="C9" s="27" t="s">
        <v>70</v>
      </c>
      <c r="D9" s="27">
        <v>0</v>
      </c>
      <c r="E9" s="27">
        <v>156</v>
      </c>
      <c r="F9" s="27">
        <v>250</v>
      </c>
      <c r="G9" s="27">
        <v>250</v>
      </c>
      <c r="H9" s="27">
        <v>250</v>
      </c>
      <c r="I9" s="23"/>
      <c r="J9" s="23">
        <f t="shared" si="1"/>
        <v>1.603</v>
      </c>
      <c r="K9" s="27">
        <v>0</v>
      </c>
      <c r="L9" s="27">
        <v>1727.7</v>
      </c>
      <c r="M9" s="27">
        <v>2229.6999999999998</v>
      </c>
      <c r="N9" s="27">
        <v>2229.6999999999998</v>
      </c>
      <c r="O9" s="27">
        <v>2229.6999999999998</v>
      </c>
      <c r="P9" s="23"/>
      <c r="Q9" s="23">
        <f t="shared" si="3"/>
        <v>1.2909999999999999</v>
      </c>
    </row>
    <row r="10" spans="1:17" ht="46.5" customHeight="1" x14ac:dyDescent="0.25">
      <c r="A10" s="46"/>
      <c r="B10" s="30" t="s">
        <v>244</v>
      </c>
      <c r="C10" s="27" t="s">
        <v>245</v>
      </c>
      <c r="D10" s="27">
        <v>0</v>
      </c>
      <c r="E10" s="27">
        <v>13</v>
      </c>
      <c r="F10" s="27">
        <v>11</v>
      </c>
      <c r="G10" s="27">
        <v>11</v>
      </c>
      <c r="H10" s="27">
        <v>11</v>
      </c>
      <c r="I10" s="23"/>
      <c r="J10" s="23">
        <f t="shared" si="1"/>
        <v>0.84599999999999997</v>
      </c>
      <c r="K10" s="27">
        <v>0</v>
      </c>
      <c r="L10" s="27">
        <v>718.2</v>
      </c>
      <c r="M10" s="27">
        <v>460.8</v>
      </c>
      <c r="N10" s="27">
        <v>460.8</v>
      </c>
      <c r="O10" s="27">
        <v>460.8</v>
      </c>
      <c r="P10" s="23"/>
      <c r="Q10" s="23">
        <f t="shared" si="3"/>
        <v>0.64200000000000002</v>
      </c>
    </row>
    <row r="11" spans="1:17" ht="46.5" customHeight="1" x14ac:dyDescent="0.25">
      <c r="A11" s="46"/>
      <c r="B11" s="30" t="s">
        <v>246</v>
      </c>
      <c r="C11" s="27" t="s">
        <v>103</v>
      </c>
      <c r="D11" s="27">
        <v>20300</v>
      </c>
      <c r="E11" s="27" t="s">
        <v>71</v>
      </c>
      <c r="F11" s="27" t="s">
        <v>71</v>
      </c>
      <c r="G11" s="27" t="s">
        <v>71</v>
      </c>
      <c r="H11" s="27" t="s">
        <v>71</v>
      </c>
      <c r="I11" s="23"/>
      <c r="J11" s="23"/>
      <c r="K11" s="27">
        <v>5930.8</v>
      </c>
      <c r="L11" s="27">
        <v>0</v>
      </c>
      <c r="M11" s="27">
        <v>0</v>
      </c>
      <c r="N11" s="27">
        <v>0</v>
      </c>
      <c r="O11" s="27">
        <v>0</v>
      </c>
      <c r="P11" s="23">
        <f t="shared" si="2"/>
        <v>0</v>
      </c>
      <c r="Q11" s="23"/>
    </row>
    <row r="12" spans="1:17" ht="46.5" customHeight="1" x14ac:dyDescent="0.25">
      <c r="A12" s="46"/>
      <c r="B12" s="30" t="s">
        <v>247</v>
      </c>
      <c r="C12" s="27" t="s">
        <v>245</v>
      </c>
      <c r="D12" s="27">
        <v>84</v>
      </c>
      <c r="E12" s="27">
        <v>52</v>
      </c>
      <c r="F12" s="27">
        <v>100</v>
      </c>
      <c r="G12" s="27">
        <v>100</v>
      </c>
      <c r="H12" s="27">
        <v>100</v>
      </c>
      <c r="I12" s="23">
        <f t="shared" si="0"/>
        <v>1.19</v>
      </c>
      <c r="J12" s="23">
        <f t="shared" si="1"/>
        <v>1.923</v>
      </c>
      <c r="K12" s="27">
        <v>8464.7999999999993</v>
      </c>
      <c r="L12" s="27">
        <v>11256.1</v>
      </c>
      <c r="M12" s="27">
        <v>6391.5</v>
      </c>
      <c r="N12" s="27">
        <v>6391.5</v>
      </c>
      <c r="O12" s="27">
        <v>6391.5</v>
      </c>
      <c r="P12" s="23">
        <f t="shared" si="2"/>
        <v>0.755</v>
      </c>
      <c r="Q12" s="23">
        <f t="shared" si="3"/>
        <v>0.56799999999999995</v>
      </c>
    </row>
    <row r="13" spans="1:17" ht="46.5" customHeight="1" x14ac:dyDescent="0.25">
      <c r="A13" s="46"/>
      <c r="B13" s="30" t="s">
        <v>248</v>
      </c>
      <c r="C13" s="27" t="s">
        <v>245</v>
      </c>
      <c r="D13" s="27">
        <v>170</v>
      </c>
      <c r="E13" s="27">
        <v>179</v>
      </c>
      <c r="F13" s="27">
        <v>210</v>
      </c>
      <c r="G13" s="27">
        <v>210</v>
      </c>
      <c r="H13" s="27">
        <v>210</v>
      </c>
      <c r="I13" s="23">
        <f t="shared" si="0"/>
        <v>1.2350000000000001</v>
      </c>
      <c r="J13" s="23">
        <f t="shared" si="1"/>
        <v>1.173</v>
      </c>
      <c r="K13" s="27">
        <v>2654</v>
      </c>
      <c r="L13" s="27">
        <v>1631.7</v>
      </c>
      <c r="M13" s="27">
        <v>3947.8</v>
      </c>
      <c r="N13" s="27">
        <v>3947.8</v>
      </c>
      <c r="O13" s="27">
        <v>3947.8</v>
      </c>
      <c r="P13" s="23">
        <f t="shared" si="2"/>
        <v>1.4870000000000001</v>
      </c>
      <c r="Q13" s="23">
        <f t="shared" si="3"/>
        <v>2.419</v>
      </c>
    </row>
    <row r="14" spans="1:17" ht="46.5" customHeight="1" x14ac:dyDescent="0.25">
      <c r="A14" s="46"/>
      <c r="B14" s="30" t="s">
        <v>249</v>
      </c>
      <c r="C14" s="27" t="s">
        <v>103</v>
      </c>
      <c r="D14" s="27">
        <v>0</v>
      </c>
      <c r="E14" s="27">
        <v>8700</v>
      </c>
      <c r="F14" s="27">
        <v>5500</v>
      </c>
      <c r="G14" s="27">
        <v>5500</v>
      </c>
      <c r="H14" s="27">
        <v>5500</v>
      </c>
      <c r="I14" s="23"/>
      <c r="J14" s="23">
        <f t="shared" si="1"/>
        <v>0.63200000000000001</v>
      </c>
      <c r="K14" s="27">
        <v>0</v>
      </c>
      <c r="L14" s="27">
        <v>1049.5</v>
      </c>
      <c r="M14" s="27">
        <v>1189.7</v>
      </c>
      <c r="N14" s="27">
        <v>1189.7</v>
      </c>
      <c r="O14" s="27">
        <v>1189.7</v>
      </c>
      <c r="P14" s="23"/>
      <c r="Q14" s="23">
        <f t="shared" si="3"/>
        <v>1.1339999999999999</v>
      </c>
    </row>
    <row r="15" spans="1:17" ht="46.5" customHeight="1" x14ac:dyDescent="0.25">
      <c r="A15" s="30" t="s">
        <v>207</v>
      </c>
      <c r="B15" s="30" t="s">
        <v>208</v>
      </c>
      <c r="C15" s="27" t="s">
        <v>209</v>
      </c>
      <c r="D15" s="35">
        <v>0.89300000000000002</v>
      </c>
      <c r="E15" s="35">
        <v>0.89300000000000002</v>
      </c>
      <c r="F15" s="35">
        <v>0.89300000000000002</v>
      </c>
      <c r="G15" s="35">
        <v>0.89300000000000002</v>
      </c>
      <c r="H15" s="35">
        <v>0.89300000000000002</v>
      </c>
      <c r="I15" s="23">
        <f t="shared" si="0"/>
        <v>1</v>
      </c>
      <c r="J15" s="23">
        <f t="shared" si="1"/>
        <v>1</v>
      </c>
      <c r="K15" s="27">
        <v>3769.3</v>
      </c>
      <c r="L15" s="27">
        <v>2929.3</v>
      </c>
      <c r="M15" s="27">
        <v>4213.8</v>
      </c>
      <c r="N15" s="27">
        <v>4213.8</v>
      </c>
      <c r="O15" s="27">
        <v>4213.8</v>
      </c>
      <c r="P15" s="23">
        <f t="shared" si="2"/>
        <v>1.1180000000000001</v>
      </c>
      <c r="Q15" s="23">
        <f t="shared" si="3"/>
        <v>1.4390000000000001</v>
      </c>
    </row>
    <row r="16" spans="1:17" ht="30" x14ac:dyDescent="0.25">
      <c r="A16" s="30" t="s">
        <v>65</v>
      </c>
      <c r="B16" s="30" t="s">
        <v>66</v>
      </c>
      <c r="C16" s="27" t="s">
        <v>67</v>
      </c>
      <c r="D16" s="27">
        <v>28878</v>
      </c>
      <c r="E16" s="27">
        <v>28700</v>
      </c>
      <c r="F16" s="27">
        <v>30800</v>
      </c>
      <c r="G16" s="27">
        <v>30800</v>
      </c>
      <c r="H16" s="27">
        <v>30800</v>
      </c>
      <c r="I16" s="23">
        <f t="shared" ref="I16:I21" si="4">F16/D16</f>
        <v>1.0669999999999999</v>
      </c>
      <c r="J16" s="23">
        <f t="shared" ref="J16:J21" si="5">F16/E16</f>
        <v>1.073</v>
      </c>
      <c r="K16" s="27">
        <v>9584.7999999999993</v>
      </c>
      <c r="L16" s="27">
        <v>9532.2999999999993</v>
      </c>
      <c r="M16" s="27">
        <v>10598.9</v>
      </c>
      <c r="N16" s="27">
        <v>10526</v>
      </c>
      <c r="O16" s="27">
        <v>10518.6</v>
      </c>
      <c r="P16" s="23">
        <f t="shared" ref="P16:P21" si="6">M16/K16</f>
        <v>1.1060000000000001</v>
      </c>
      <c r="Q16" s="23">
        <f t="shared" ref="Q16:Q21" si="7">M16/L16</f>
        <v>1.1120000000000001</v>
      </c>
    </row>
    <row r="17" spans="1:17" ht="45" customHeight="1" x14ac:dyDescent="0.25">
      <c r="A17" s="41" t="s">
        <v>68</v>
      </c>
      <c r="B17" s="30" t="s">
        <v>69</v>
      </c>
      <c r="C17" s="27" t="s">
        <v>70</v>
      </c>
      <c r="D17" s="27">
        <v>1804</v>
      </c>
      <c r="E17" s="27">
        <v>1830</v>
      </c>
      <c r="F17" s="27">
        <v>1830</v>
      </c>
      <c r="G17" s="27">
        <v>1830</v>
      </c>
      <c r="H17" s="27">
        <v>1830</v>
      </c>
      <c r="I17" s="23">
        <f t="shared" si="4"/>
        <v>1.014</v>
      </c>
      <c r="J17" s="23">
        <f t="shared" si="5"/>
        <v>1</v>
      </c>
      <c r="K17" s="27">
        <v>3352.9</v>
      </c>
      <c r="L17" s="27">
        <v>3316.4</v>
      </c>
      <c r="M17" s="27">
        <v>3756.4</v>
      </c>
      <c r="N17" s="27">
        <v>3755.8</v>
      </c>
      <c r="O17" s="27">
        <v>3700.7</v>
      </c>
      <c r="P17" s="23">
        <f t="shared" si="6"/>
        <v>1.1200000000000001</v>
      </c>
      <c r="Q17" s="23">
        <f t="shared" si="7"/>
        <v>1.133</v>
      </c>
    </row>
    <row r="18" spans="1:17" ht="15" x14ac:dyDescent="0.25">
      <c r="A18" s="41"/>
      <c r="B18" s="30" t="s">
        <v>28</v>
      </c>
      <c r="C18" s="27" t="s">
        <v>67</v>
      </c>
      <c r="D18" s="27">
        <v>1789</v>
      </c>
      <c r="E18" s="27">
        <v>1815</v>
      </c>
      <c r="F18" s="27">
        <v>1815</v>
      </c>
      <c r="G18" s="27">
        <v>1815</v>
      </c>
      <c r="H18" s="27">
        <v>1815</v>
      </c>
      <c r="I18" s="23">
        <f t="shared" si="4"/>
        <v>1.0149999999999999</v>
      </c>
      <c r="J18" s="23">
        <f t="shared" si="5"/>
        <v>1</v>
      </c>
      <c r="K18" s="27">
        <v>3300</v>
      </c>
      <c r="L18" s="27">
        <v>3300</v>
      </c>
      <c r="M18" s="27">
        <v>3600</v>
      </c>
      <c r="N18" s="27">
        <v>3550</v>
      </c>
      <c r="O18" s="27">
        <v>3600</v>
      </c>
      <c r="P18" s="23">
        <f t="shared" si="6"/>
        <v>1.091</v>
      </c>
      <c r="Q18" s="23">
        <f t="shared" si="7"/>
        <v>1.091</v>
      </c>
    </row>
    <row r="19" spans="1:17" ht="75" customHeight="1" x14ac:dyDescent="0.25">
      <c r="A19" s="41" t="s">
        <v>72</v>
      </c>
      <c r="B19" s="30" t="s">
        <v>66</v>
      </c>
      <c r="C19" s="27" t="s">
        <v>67</v>
      </c>
      <c r="D19" s="27">
        <v>21354</v>
      </c>
      <c r="E19" s="27">
        <v>23330</v>
      </c>
      <c r="F19" s="27">
        <v>24994</v>
      </c>
      <c r="G19" s="27">
        <v>24995</v>
      </c>
      <c r="H19" s="27">
        <v>24996</v>
      </c>
      <c r="I19" s="23">
        <f t="shared" si="4"/>
        <v>1.17</v>
      </c>
      <c r="J19" s="23">
        <f t="shared" si="5"/>
        <v>1.071</v>
      </c>
      <c r="K19" s="27">
        <v>21731.4</v>
      </c>
      <c r="L19" s="27">
        <v>21612.3</v>
      </c>
      <c r="M19" s="27">
        <v>24029.9</v>
      </c>
      <c r="N19" s="27">
        <v>23864.7</v>
      </c>
      <c r="O19" s="27">
        <v>23848</v>
      </c>
      <c r="P19" s="23">
        <f t="shared" si="6"/>
        <v>1.1060000000000001</v>
      </c>
      <c r="Q19" s="23">
        <f t="shared" si="7"/>
        <v>1.1120000000000001</v>
      </c>
    </row>
    <row r="20" spans="1:17" ht="15" x14ac:dyDescent="0.25">
      <c r="A20" s="41"/>
      <c r="B20" s="30" t="s">
        <v>1</v>
      </c>
      <c r="C20" s="27" t="s">
        <v>70</v>
      </c>
      <c r="D20" s="27">
        <v>2852286</v>
      </c>
      <c r="E20" s="27">
        <v>3052736</v>
      </c>
      <c r="F20" s="27">
        <v>2718257</v>
      </c>
      <c r="G20" s="27">
        <v>2722345</v>
      </c>
      <c r="H20" s="27">
        <v>2726385</v>
      </c>
      <c r="I20" s="23">
        <f t="shared" si="4"/>
        <v>0.95299999999999996</v>
      </c>
      <c r="J20" s="23">
        <f t="shared" si="5"/>
        <v>0.89</v>
      </c>
      <c r="K20" s="27">
        <v>68142.2</v>
      </c>
      <c r="L20" s="27">
        <v>67768.7</v>
      </c>
      <c r="M20" s="27">
        <v>75349.3</v>
      </c>
      <c r="N20" s="27">
        <v>74831.3</v>
      </c>
      <c r="O20" s="27">
        <v>74778.899999999994</v>
      </c>
      <c r="P20" s="23">
        <f t="shared" si="6"/>
        <v>1.1060000000000001</v>
      </c>
      <c r="Q20" s="23">
        <f t="shared" si="7"/>
        <v>1.1120000000000001</v>
      </c>
    </row>
    <row r="21" spans="1:17" ht="15" x14ac:dyDescent="0.25">
      <c r="A21" s="41"/>
      <c r="B21" s="30" t="s">
        <v>73</v>
      </c>
      <c r="C21" s="27" t="s">
        <v>67</v>
      </c>
      <c r="D21" s="27">
        <v>439</v>
      </c>
      <c r="E21" s="27">
        <v>608</v>
      </c>
      <c r="F21" s="27">
        <v>610</v>
      </c>
      <c r="G21" s="27">
        <v>610</v>
      </c>
      <c r="H21" s="27">
        <v>610</v>
      </c>
      <c r="I21" s="23">
        <f t="shared" si="4"/>
        <v>1.39</v>
      </c>
      <c r="J21" s="23">
        <f t="shared" si="5"/>
        <v>1.0029999999999999</v>
      </c>
      <c r="K21" s="27">
        <v>6201.5</v>
      </c>
      <c r="L21" s="27">
        <v>6167.5</v>
      </c>
      <c r="M21" s="27">
        <v>6857.3</v>
      </c>
      <c r="N21" s="27">
        <v>6810.2</v>
      </c>
      <c r="O21" s="27">
        <v>6805.4</v>
      </c>
      <c r="P21" s="23">
        <f t="shared" si="6"/>
        <v>1.1060000000000001</v>
      </c>
      <c r="Q21" s="23">
        <f t="shared" si="7"/>
        <v>1.1120000000000001</v>
      </c>
    </row>
    <row r="22" spans="1:17" ht="48" customHeight="1" x14ac:dyDescent="0.25">
      <c r="A22" s="60" t="s">
        <v>59</v>
      </c>
      <c r="B22" s="60"/>
      <c r="C22" s="60"/>
      <c r="D22" s="22"/>
      <c r="E22" s="22"/>
      <c r="F22" s="22"/>
      <c r="G22" s="22"/>
      <c r="H22" s="22"/>
      <c r="I22" s="23"/>
      <c r="J22" s="23"/>
      <c r="K22" s="8"/>
      <c r="L22" s="8"/>
      <c r="M22" s="8"/>
      <c r="N22" s="8"/>
      <c r="O22" s="8"/>
      <c r="P22" s="23"/>
      <c r="Q22" s="23"/>
    </row>
    <row r="23" spans="1:17" ht="48" customHeight="1" x14ac:dyDescent="0.25">
      <c r="A23" s="30" t="s">
        <v>74</v>
      </c>
      <c r="B23" s="30" t="s">
        <v>73</v>
      </c>
      <c r="C23" s="31" t="s">
        <v>70</v>
      </c>
      <c r="D23" s="27">
        <v>0</v>
      </c>
      <c r="E23" s="27">
        <v>24</v>
      </c>
      <c r="F23" s="27">
        <v>24</v>
      </c>
      <c r="G23" s="27">
        <v>24</v>
      </c>
      <c r="H23" s="27">
        <v>24</v>
      </c>
      <c r="I23" s="23"/>
      <c r="J23" s="23">
        <f t="shared" ref="J23:J39" si="8">F23/E23</f>
        <v>1</v>
      </c>
      <c r="K23" s="27">
        <v>0</v>
      </c>
      <c r="L23" s="27">
        <v>888</v>
      </c>
      <c r="M23" s="27">
        <v>1170</v>
      </c>
      <c r="N23" s="27">
        <v>990</v>
      </c>
      <c r="O23" s="27">
        <v>1170</v>
      </c>
      <c r="P23" s="23"/>
      <c r="Q23" s="23">
        <f t="shared" ref="Q23:Q39" si="9">M23/L23</f>
        <v>1.3180000000000001</v>
      </c>
    </row>
    <row r="24" spans="1:17" ht="66.75" customHeight="1" x14ac:dyDescent="0.25">
      <c r="A24" s="30" t="s">
        <v>75</v>
      </c>
      <c r="B24" s="30" t="s">
        <v>76</v>
      </c>
      <c r="C24" s="31" t="s">
        <v>70</v>
      </c>
      <c r="D24" s="27">
        <v>330000</v>
      </c>
      <c r="E24" s="27">
        <v>405793</v>
      </c>
      <c r="F24" s="27">
        <v>405793</v>
      </c>
      <c r="G24" s="27">
        <v>405793</v>
      </c>
      <c r="H24" s="27">
        <v>405793</v>
      </c>
      <c r="I24" s="23">
        <f t="shared" ref="I24:I39" si="10">F24/D24</f>
        <v>1.23</v>
      </c>
      <c r="J24" s="23">
        <f t="shared" si="8"/>
        <v>1</v>
      </c>
      <c r="K24" s="27">
        <v>50623.9</v>
      </c>
      <c r="L24" s="27">
        <v>56073.7</v>
      </c>
      <c r="M24" s="27">
        <v>56073.7</v>
      </c>
      <c r="N24" s="27">
        <v>51373.7</v>
      </c>
      <c r="O24" s="27">
        <v>56573.7</v>
      </c>
      <c r="P24" s="23">
        <f t="shared" ref="P24:P39" si="11">M24/K24</f>
        <v>1.1080000000000001</v>
      </c>
      <c r="Q24" s="23">
        <f t="shared" si="9"/>
        <v>1</v>
      </c>
    </row>
    <row r="25" spans="1:17" ht="41.25" customHeight="1" x14ac:dyDescent="0.25">
      <c r="A25" s="51" t="s">
        <v>77</v>
      </c>
      <c r="B25" s="30" t="s">
        <v>78</v>
      </c>
      <c r="C25" s="31" t="s">
        <v>70</v>
      </c>
      <c r="D25" s="27">
        <v>16</v>
      </c>
      <c r="E25" s="27">
        <v>16</v>
      </c>
      <c r="F25" s="27">
        <v>16</v>
      </c>
      <c r="G25" s="27">
        <v>16</v>
      </c>
      <c r="H25" s="27">
        <v>16</v>
      </c>
      <c r="I25" s="23">
        <f t="shared" si="10"/>
        <v>1</v>
      </c>
      <c r="J25" s="23">
        <f t="shared" si="8"/>
        <v>1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3"/>
      <c r="Q25" s="23"/>
    </row>
    <row r="26" spans="1:17" ht="30.75" customHeight="1" x14ac:dyDescent="0.25">
      <c r="A26" s="52"/>
      <c r="B26" s="30" t="s">
        <v>79</v>
      </c>
      <c r="C26" s="31" t="s">
        <v>80</v>
      </c>
      <c r="D26" s="27">
        <v>179</v>
      </c>
      <c r="E26" s="27">
        <v>286</v>
      </c>
      <c r="F26" s="27">
        <v>286</v>
      </c>
      <c r="G26" s="27">
        <v>286</v>
      </c>
      <c r="H26" s="27">
        <v>286</v>
      </c>
      <c r="I26" s="23">
        <f t="shared" si="10"/>
        <v>1.5980000000000001</v>
      </c>
      <c r="J26" s="23">
        <f t="shared" si="8"/>
        <v>1</v>
      </c>
      <c r="K26" s="27">
        <v>6423.8</v>
      </c>
      <c r="L26" s="27">
        <v>7050</v>
      </c>
      <c r="M26" s="27">
        <v>7410</v>
      </c>
      <c r="N26" s="27">
        <v>6269.9</v>
      </c>
      <c r="O26" s="27">
        <v>7410</v>
      </c>
      <c r="P26" s="23">
        <f t="shared" si="11"/>
        <v>1.1539999999999999</v>
      </c>
      <c r="Q26" s="23">
        <f t="shared" si="9"/>
        <v>1.0509999999999999</v>
      </c>
    </row>
    <row r="27" spans="1:17" ht="73.5" customHeight="1" x14ac:dyDescent="0.25">
      <c r="A27" s="30" t="s">
        <v>81</v>
      </c>
      <c r="B27" s="30" t="s">
        <v>1</v>
      </c>
      <c r="C27" s="31" t="s">
        <v>70</v>
      </c>
      <c r="D27" s="27">
        <v>0</v>
      </c>
      <c r="E27" s="27">
        <v>1</v>
      </c>
      <c r="F27" s="27">
        <v>1</v>
      </c>
      <c r="G27" s="27">
        <v>1</v>
      </c>
      <c r="H27" s="27">
        <v>1</v>
      </c>
      <c r="I27" s="23"/>
      <c r="J27" s="23">
        <f t="shared" si="8"/>
        <v>1</v>
      </c>
      <c r="K27" s="27">
        <v>0</v>
      </c>
      <c r="L27" s="27">
        <v>1129.4000000000001</v>
      </c>
      <c r="M27" s="27">
        <v>1170</v>
      </c>
      <c r="N27" s="27">
        <v>990</v>
      </c>
      <c r="O27" s="27">
        <v>1170</v>
      </c>
      <c r="P27" s="23"/>
      <c r="Q27" s="23">
        <f t="shared" si="9"/>
        <v>1.036</v>
      </c>
    </row>
    <row r="28" spans="1:17" ht="48" customHeight="1" x14ac:dyDescent="0.25">
      <c r="A28" s="30" t="s">
        <v>82</v>
      </c>
      <c r="B28" s="30" t="s">
        <v>83</v>
      </c>
      <c r="C28" s="31" t="s">
        <v>70</v>
      </c>
      <c r="D28" s="27">
        <v>0</v>
      </c>
      <c r="E28" s="27">
        <v>30</v>
      </c>
      <c r="F28" s="27">
        <v>30</v>
      </c>
      <c r="G28" s="27">
        <v>30</v>
      </c>
      <c r="H28" s="27">
        <v>30</v>
      </c>
      <c r="I28" s="23"/>
      <c r="J28" s="23">
        <f t="shared" si="8"/>
        <v>1</v>
      </c>
      <c r="K28" s="27">
        <v>0</v>
      </c>
      <c r="L28" s="27">
        <v>5513.7</v>
      </c>
      <c r="M28" s="27">
        <v>5513.7</v>
      </c>
      <c r="N28" s="27">
        <v>5513.7</v>
      </c>
      <c r="O28" s="27">
        <v>5513.7</v>
      </c>
      <c r="P28" s="23"/>
      <c r="Q28" s="23">
        <f t="shared" si="9"/>
        <v>1</v>
      </c>
    </row>
    <row r="29" spans="1:17" ht="48" customHeight="1" x14ac:dyDescent="0.25">
      <c r="A29" s="30" t="s">
        <v>84</v>
      </c>
      <c r="B29" s="30" t="s">
        <v>85</v>
      </c>
      <c r="C29" s="31" t="s">
        <v>70</v>
      </c>
      <c r="D29" s="27">
        <v>412</v>
      </c>
      <c r="E29" s="27">
        <v>428</v>
      </c>
      <c r="F29" s="27">
        <v>428</v>
      </c>
      <c r="G29" s="27">
        <v>428</v>
      </c>
      <c r="H29" s="27">
        <v>428</v>
      </c>
      <c r="I29" s="23">
        <f t="shared" si="10"/>
        <v>1.0389999999999999</v>
      </c>
      <c r="J29" s="23">
        <f t="shared" si="8"/>
        <v>1</v>
      </c>
      <c r="K29" s="27">
        <v>1624.6</v>
      </c>
      <c r="L29" s="27">
        <v>1636.4</v>
      </c>
      <c r="M29" s="27">
        <v>1560</v>
      </c>
      <c r="N29" s="27">
        <v>1320</v>
      </c>
      <c r="O29" s="27">
        <v>1560</v>
      </c>
      <c r="P29" s="23">
        <f t="shared" si="11"/>
        <v>0.96</v>
      </c>
      <c r="Q29" s="23">
        <f t="shared" si="9"/>
        <v>0.95299999999999996</v>
      </c>
    </row>
    <row r="30" spans="1:17" ht="48" customHeight="1" x14ac:dyDescent="0.25">
      <c r="A30" s="30" t="s">
        <v>86</v>
      </c>
      <c r="B30" s="30" t="s">
        <v>87</v>
      </c>
      <c r="C30" s="31" t="s">
        <v>70</v>
      </c>
      <c r="D30" s="27">
        <v>0</v>
      </c>
      <c r="E30" s="27">
        <v>10</v>
      </c>
      <c r="F30" s="27">
        <v>10</v>
      </c>
      <c r="G30" s="27">
        <v>10</v>
      </c>
      <c r="H30" s="27">
        <v>10</v>
      </c>
      <c r="I30" s="23"/>
      <c r="J30" s="23">
        <f t="shared" si="8"/>
        <v>1</v>
      </c>
      <c r="K30" s="27">
        <v>0</v>
      </c>
      <c r="L30" s="27">
        <v>888</v>
      </c>
      <c r="M30" s="27">
        <v>1170</v>
      </c>
      <c r="N30" s="27">
        <v>990</v>
      </c>
      <c r="O30" s="27">
        <v>1170</v>
      </c>
      <c r="P30" s="23"/>
      <c r="Q30" s="23">
        <f t="shared" si="9"/>
        <v>1.3180000000000001</v>
      </c>
    </row>
    <row r="31" spans="1:17" ht="48" customHeight="1" x14ac:dyDescent="0.25">
      <c r="A31" s="30" t="s">
        <v>88</v>
      </c>
      <c r="B31" s="30" t="s">
        <v>89</v>
      </c>
      <c r="C31" s="31" t="s">
        <v>70</v>
      </c>
      <c r="D31" s="27">
        <v>95</v>
      </c>
      <c r="E31" s="27">
        <v>99</v>
      </c>
      <c r="F31" s="27">
        <v>99</v>
      </c>
      <c r="G31" s="27">
        <v>99</v>
      </c>
      <c r="H31" s="27">
        <v>99</v>
      </c>
      <c r="I31" s="23">
        <f t="shared" si="10"/>
        <v>1.042</v>
      </c>
      <c r="J31" s="23">
        <f t="shared" si="8"/>
        <v>1</v>
      </c>
      <c r="K31" s="27">
        <v>775.8</v>
      </c>
      <c r="L31" s="27">
        <v>2468</v>
      </c>
      <c r="M31" s="27">
        <v>2452</v>
      </c>
      <c r="N31" s="27">
        <v>2074.8000000000002</v>
      </c>
      <c r="O31" s="27">
        <v>2452</v>
      </c>
      <c r="P31" s="23">
        <f t="shared" si="11"/>
        <v>3.161</v>
      </c>
      <c r="Q31" s="23">
        <f t="shared" si="9"/>
        <v>0.99399999999999999</v>
      </c>
    </row>
    <row r="32" spans="1:17" ht="48" customHeight="1" x14ac:dyDescent="0.25">
      <c r="A32" s="30" t="s">
        <v>90</v>
      </c>
      <c r="B32" s="30" t="s">
        <v>85</v>
      </c>
      <c r="C32" s="31" t="s">
        <v>70</v>
      </c>
      <c r="D32" s="27">
        <v>631</v>
      </c>
      <c r="E32" s="27">
        <v>428</v>
      </c>
      <c r="F32" s="27">
        <v>428</v>
      </c>
      <c r="G32" s="27">
        <v>428</v>
      </c>
      <c r="H32" s="27">
        <v>428</v>
      </c>
      <c r="I32" s="23">
        <f t="shared" si="10"/>
        <v>0.67800000000000005</v>
      </c>
      <c r="J32" s="23">
        <f t="shared" si="8"/>
        <v>1</v>
      </c>
      <c r="K32" s="27">
        <v>2910.2</v>
      </c>
      <c r="L32" s="27">
        <v>1604</v>
      </c>
      <c r="M32" s="27">
        <v>1360</v>
      </c>
      <c r="N32" s="27">
        <v>1320</v>
      </c>
      <c r="O32" s="27">
        <v>1560</v>
      </c>
      <c r="P32" s="23">
        <f t="shared" si="11"/>
        <v>0.46700000000000003</v>
      </c>
      <c r="Q32" s="23">
        <f t="shared" si="9"/>
        <v>0.84799999999999998</v>
      </c>
    </row>
    <row r="33" spans="1:17" ht="48" customHeight="1" x14ac:dyDescent="0.25">
      <c r="A33" s="30" t="s">
        <v>91</v>
      </c>
      <c r="B33" s="30" t="s">
        <v>92</v>
      </c>
      <c r="C33" s="31" t="s">
        <v>70</v>
      </c>
      <c r="D33" s="27">
        <v>0</v>
      </c>
      <c r="E33" s="27">
        <v>5</v>
      </c>
      <c r="F33" s="27">
        <v>5</v>
      </c>
      <c r="G33" s="27">
        <v>5</v>
      </c>
      <c r="H33" s="27">
        <v>5</v>
      </c>
      <c r="I33" s="23"/>
      <c r="J33" s="23">
        <f t="shared" si="8"/>
        <v>1</v>
      </c>
      <c r="K33" s="27">
        <v>0</v>
      </c>
      <c r="L33" s="27">
        <v>674.3</v>
      </c>
      <c r="M33" s="27">
        <v>664</v>
      </c>
      <c r="N33" s="27">
        <v>561.79999999999995</v>
      </c>
      <c r="O33" s="27">
        <v>664</v>
      </c>
      <c r="P33" s="23"/>
      <c r="Q33" s="23">
        <f t="shared" si="9"/>
        <v>0.98499999999999999</v>
      </c>
    </row>
    <row r="34" spans="1:17" ht="72.75" customHeight="1" x14ac:dyDescent="0.25">
      <c r="A34" s="30" t="s">
        <v>93</v>
      </c>
      <c r="B34" s="30" t="s">
        <v>94</v>
      </c>
      <c r="C34" s="31" t="s">
        <v>70</v>
      </c>
      <c r="D34" s="27">
        <v>80</v>
      </c>
      <c r="E34" s="27">
        <v>80</v>
      </c>
      <c r="F34" s="27">
        <v>80</v>
      </c>
      <c r="G34" s="27">
        <v>80</v>
      </c>
      <c r="H34" s="27">
        <v>80</v>
      </c>
      <c r="I34" s="23">
        <f t="shared" si="10"/>
        <v>1</v>
      </c>
      <c r="J34" s="23">
        <f t="shared" si="8"/>
        <v>1</v>
      </c>
      <c r="K34" s="27">
        <v>542.79999999999995</v>
      </c>
      <c r="L34" s="27">
        <v>1369.6</v>
      </c>
      <c r="M34" s="27">
        <v>1365.5</v>
      </c>
      <c r="N34" s="27">
        <v>1155.4000000000001</v>
      </c>
      <c r="O34" s="27">
        <v>1365.5</v>
      </c>
      <c r="P34" s="23">
        <f t="shared" si="11"/>
        <v>2.516</v>
      </c>
      <c r="Q34" s="23">
        <f t="shared" si="9"/>
        <v>0.997</v>
      </c>
    </row>
    <row r="35" spans="1:17" ht="77.25" customHeight="1" x14ac:dyDescent="0.25">
      <c r="A35" s="30" t="s">
        <v>95</v>
      </c>
      <c r="B35" s="30" t="s">
        <v>96</v>
      </c>
      <c r="C35" s="31" t="s">
        <v>70</v>
      </c>
      <c r="D35" s="27">
        <v>0</v>
      </c>
      <c r="E35" s="27">
        <v>8</v>
      </c>
      <c r="F35" s="27">
        <v>11</v>
      </c>
      <c r="G35" s="27">
        <v>11</v>
      </c>
      <c r="H35" s="27">
        <v>11</v>
      </c>
      <c r="I35" s="23"/>
      <c r="J35" s="23">
        <f t="shared" si="8"/>
        <v>1.375</v>
      </c>
      <c r="K35" s="27">
        <v>0</v>
      </c>
      <c r="L35" s="27">
        <v>3808</v>
      </c>
      <c r="M35" s="27">
        <v>8485.4</v>
      </c>
      <c r="N35" s="27">
        <v>7977.6</v>
      </c>
      <c r="O35" s="27">
        <v>8502.4</v>
      </c>
      <c r="P35" s="23"/>
      <c r="Q35" s="23">
        <f t="shared" si="9"/>
        <v>2.2280000000000002</v>
      </c>
    </row>
    <row r="36" spans="1:17" ht="68.25" customHeight="1" x14ac:dyDescent="0.25">
      <c r="A36" s="30" t="s">
        <v>97</v>
      </c>
      <c r="B36" s="30" t="s">
        <v>98</v>
      </c>
      <c r="C36" s="31" t="s">
        <v>70</v>
      </c>
      <c r="D36" s="27">
        <v>0</v>
      </c>
      <c r="E36" s="27">
        <v>1</v>
      </c>
      <c r="F36" s="27">
        <v>1</v>
      </c>
      <c r="G36" s="27">
        <v>1</v>
      </c>
      <c r="H36" s="27">
        <v>1</v>
      </c>
      <c r="I36" s="23"/>
      <c r="J36" s="23">
        <f t="shared" si="8"/>
        <v>1</v>
      </c>
      <c r="K36" s="27">
        <v>0</v>
      </c>
      <c r="L36" s="27">
        <v>877.7</v>
      </c>
      <c r="M36" s="27">
        <v>977.9</v>
      </c>
      <c r="N36" s="27">
        <v>827.4</v>
      </c>
      <c r="O36" s="27">
        <v>977.9</v>
      </c>
      <c r="P36" s="23"/>
      <c r="Q36" s="23">
        <f t="shared" si="9"/>
        <v>1.1140000000000001</v>
      </c>
    </row>
    <row r="37" spans="1:17" ht="34.5" customHeight="1" x14ac:dyDescent="0.25">
      <c r="A37" s="41" t="s">
        <v>27</v>
      </c>
      <c r="B37" s="30" t="s">
        <v>99</v>
      </c>
      <c r="C37" s="31" t="s">
        <v>70</v>
      </c>
      <c r="D37" s="27">
        <v>250</v>
      </c>
      <c r="E37" s="27">
        <v>250</v>
      </c>
      <c r="F37" s="27">
        <v>250</v>
      </c>
      <c r="G37" s="27">
        <v>250</v>
      </c>
      <c r="H37" s="27">
        <v>250</v>
      </c>
      <c r="I37" s="23">
        <f t="shared" si="10"/>
        <v>1</v>
      </c>
      <c r="J37" s="23">
        <f t="shared" si="8"/>
        <v>1</v>
      </c>
      <c r="K37" s="27">
        <v>33266.6</v>
      </c>
      <c r="L37" s="27">
        <v>17513.3</v>
      </c>
      <c r="M37" s="27">
        <v>17513.400000000001</v>
      </c>
      <c r="N37" s="27">
        <v>17144.400000000001</v>
      </c>
      <c r="O37" s="27">
        <v>17144.400000000001</v>
      </c>
      <c r="P37" s="23">
        <f t="shared" si="11"/>
        <v>0.52600000000000002</v>
      </c>
      <c r="Q37" s="23">
        <f t="shared" si="9"/>
        <v>1</v>
      </c>
    </row>
    <row r="38" spans="1:17" ht="44.25" customHeight="1" x14ac:dyDescent="0.25">
      <c r="A38" s="41"/>
      <c r="B38" s="30" t="s">
        <v>100</v>
      </c>
      <c r="C38" s="31" t="s">
        <v>70</v>
      </c>
      <c r="D38" s="27">
        <v>1</v>
      </c>
      <c r="E38" s="27">
        <v>1</v>
      </c>
      <c r="F38" s="27">
        <v>1</v>
      </c>
      <c r="G38" s="27">
        <v>1</v>
      </c>
      <c r="H38" s="27">
        <v>1</v>
      </c>
      <c r="I38" s="23">
        <f t="shared" si="10"/>
        <v>1</v>
      </c>
      <c r="J38" s="23">
        <f t="shared" si="8"/>
        <v>1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3"/>
      <c r="Q38" s="23"/>
    </row>
    <row r="39" spans="1:17" ht="45" customHeight="1" x14ac:dyDescent="0.25">
      <c r="A39" s="30" t="s">
        <v>101</v>
      </c>
      <c r="B39" s="30" t="s">
        <v>102</v>
      </c>
      <c r="C39" s="31" t="s">
        <v>103</v>
      </c>
      <c r="D39" s="27">
        <v>1</v>
      </c>
      <c r="E39" s="27">
        <v>1</v>
      </c>
      <c r="F39" s="27">
        <v>1</v>
      </c>
      <c r="G39" s="27">
        <v>1</v>
      </c>
      <c r="H39" s="27">
        <v>1</v>
      </c>
      <c r="I39" s="23">
        <f t="shared" si="10"/>
        <v>1</v>
      </c>
      <c r="J39" s="23">
        <f t="shared" si="8"/>
        <v>1</v>
      </c>
      <c r="K39" s="27">
        <v>18427</v>
      </c>
      <c r="L39" s="27">
        <v>20219.400000000001</v>
      </c>
      <c r="M39" s="27">
        <v>20219.400000000001</v>
      </c>
      <c r="N39" s="27">
        <v>12314</v>
      </c>
      <c r="O39" s="27">
        <v>20219.400000000001</v>
      </c>
      <c r="P39" s="23">
        <f t="shared" si="11"/>
        <v>1.097</v>
      </c>
      <c r="Q39" s="23">
        <f t="shared" si="9"/>
        <v>1</v>
      </c>
    </row>
    <row r="40" spans="1:17" ht="48" customHeight="1" x14ac:dyDescent="0.25">
      <c r="A40" s="59" t="s">
        <v>55</v>
      </c>
      <c r="B40" s="59"/>
      <c r="C40" s="59"/>
      <c r="D40" s="59"/>
      <c r="E40" s="12"/>
      <c r="F40" s="12"/>
      <c r="G40" s="12"/>
      <c r="H40" s="12"/>
      <c r="I40" s="23"/>
      <c r="J40" s="23"/>
      <c r="K40" s="8"/>
      <c r="L40" s="8"/>
      <c r="M40" s="8"/>
      <c r="N40" s="8"/>
      <c r="O40" s="8"/>
      <c r="P40" s="23"/>
      <c r="Q40" s="23"/>
    </row>
    <row r="41" spans="1:17" ht="150" x14ac:dyDescent="0.25">
      <c r="A41" s="30" t="s">
        <v>104</v>
      </c>
      <c r="B41" s="30" t="s">
        <v>5</v>
      </c>
      <c r="C41" s="31" t="s">
        <v>105</v>
      </c>
      <c r="D41" s="27">
        <v>17460</v>
      </c>
      <c r="E41" s="27">
        <v>3910</v>
      </c>
      <c r="F41" s="27">
        <v>3910</v>
      </c>
      <c r="G41" s="27">
        <v>3910</v>
      </c>
      <c r="H41" s="27">
        <v>3910</v>
      </c>
      <c r="I41" s="23">
        <f t="shared" ref="I41:I47" si="12">F41/D41</f>
        <v>0.224</v>
      </c>
      <c r="J41" s="23">
        <f t="shared" ref="J41:J47" si="13">F41/E41</f>
        <v>1</v>
      </c>
      <c r="K41" s="27">
        <v>126632.4</v>
      </c>
      <c r="L41" s="27">
        <v>8803.4</v>
      </c>
      <c r="M41" s="27">
        <v>8803.4</v>
      </c>
      <c r="N41" s="27">
        <v>8803.4</v>
      </c>
      <c r="O41" s="27">
        <v>8803.4</v>
      </c>
      <c r="P41" s="23">
        <f t="shared" ref="P41:P47" si="14">M41/K41</f>
        <v>7.0000000000000007E-2</v>
      </c>
      <c r="Q41" s="23">
        <f t="shared" ref="Q41:Q47" si="15">M41/L41</f>
        <v>1</v>
      </c>
    </row>
    <row r="42" spans="1:17" ht="30" x14ac:dyDescent="0.25">
      <c r="A42" s="30" t="s">
        <v>106</v>
      </c>
      <c r="B42" s="30" t="s">
        <v>5</v>
      </c>
      <c r="C42" s="31" t="s">
        <v>105</v>
      </c>
      <c r="D42" s="27">
        <v>701</v>
      </c>
      <c r="E42" s="27">
        <v>732</v>
      </c>
      <c r="F42" s="27">
        <v>732</v>
      </c>
      <c r="G42" s="27">
        <v>732</v>
      </c>
      <c r="H42" s="27">
        <v>732</v>
      </c>
      <c r="I42" s="23">
        <f t="shared" si="12"/>
        <v>1.044</v>
      </c>
      <c r="J42" s="23">
        <f t="shared" si="13"/>
        <v>1</v>
      </c>
      <c r="K42" s="27">
        <v>125069.9</v>
      </c>
      <c r="L42" s="27">
        <v>130120.8</v>
      </c>
      <c r="M42" s="27">
        <v>139732.4</v>
      </c>
      <c r="N42" s="27">
        <v>98254.7</v>
      </c>
      <c r="O42" s="27">
        <v>101324.8</v>
      </c>
      <c r="P42" s="23">
        <f t="shared" si="14"/>
        <v>1.117</v>
      </c>
      <c r="Q42" s="23">
        <f t="shared" si="15"/>
        <v>1.0740000000000001</v>
      </c>
    </row>
    <row r="43" spans="1:17" ht="135" x14ac:dyDescent="0.25">
      <c r="A43" s="30" t="s">
        <v>107</v>
      </c>
      <c r="B43" s="30" t="s">
        <v>5</v>
      </c>
      <c r="C43" s="31" t="s">
        <v>105</v>
      </c>
      <c r="D43" s="27">
        <v>300</v>
      </c>
      <c r="E43" s="27">
        <v>300</v>
      </c>
      <c r="F43" s="27">
        <v>300</v>
      </c>
      <c r="G43" s="27">
        <v>300</v>
      </c>
      <c r="H43" s="27">
        <v>300</v>
      </c>
      <c r="I43" s="23">
        <f t="shared" si="12"/>
        <v>1</v>
      </c>
      <c r="J43" s="23">
        <f t="shared" si="13"/>
        <v>1</v>
      </c>
      <c r="K43" s="27">
        <v>20515.7</v>
      </c>
      <c r="L43" s="27">
        <v>26635.3</v>
      </c>
      <c r="M43" s="27">
        <v>28848.1</v>
      </c>
      <c r="N43" s="27">
        <v>23466.1</v>
      </c>
      <c r="O43" s="27">
        <v>23466.1</v>
      </c>
      <c r="P43" s="23">
        <f t="shared" si="14"/>
        <v>1.4059999999999999</v>
      </c>
      <c r="Q43" s="23">
        <f t="shared" si="15"/>
        <v>1.083</v>
      </c>
    </row>
    <row r="44" spans="1:17" ht="30" x14ac:dyDescent="0.25">
      <c r="A44" s="30" t="s">
        <v>108</v>
      </c>
      <c r="B44" s="30" t="s">
        <v>5</v>
      </c>
      <c r="C44" s="31" t="s">
        <v>105</v>
      </c>
      <c r="D44" s="27">
        <v>1042</v>
      </c>
      <c r="E44" s="27" t="s">
        <v>71</v>
      </c>
      <c r="F44" s="27" t="s">
        <v>71</v>
      </c>
      <c r="G44" s="27" t="s">
        <v>71</v>
      </c>
      <c r="H44" s="27" t="s">
        <v>71</v>
      </c>
      <c r="I44" s="23"/>
      <c r="J44" s="23"/>
      <c r="K44" s="27">
        <v>56045.5</v>
      </c>
      <c r="L44" s="27">
        <v>0</v>
      </c>
      <c r="M44" s="27">
        <v>0</v>
      </c>
      <c r="N44" s="27">
        <v>0</v>
      </c>
      <c r="O44" s="27">
        <v>0</v>
      </c>
      <c r="P44" s="23">
        <f t="shared" si="14"/>
        <v>0</v>
      </c>
      <c r="Q44" s="23"/>
    </row>
    <row r="45" spans="1:17" ht="64.5" customHeight="1" x14ac:dyDescent="0.25">
      <c r="A45" s="30" t="s">
        <v>109</v>
      </c>
      <c r="B45" s="30" t="s">
        <v>110</v>
      </c>
      <c r="C45" s="31" t="s">
        <v>70</v>
      </c>
      <c r="D45" s="27">
        <v>0</v>
      </c>
      <c r="E45" s="27">
        <v>126</v>
      </c>
      <c r="F45" s="27">
        <v>126</v>
      </c>
      <c r="G45" s="27">
        <v>126</v>
      </c>
      <c r="H45" s="27">
        <v>126</v>
      </c>
      <c r="I45" s="23"/>
      <c r="J45" s="23">
        <f t="shared" si="13"/>
        <v>1</v>
      </c>
      <c r="K45" s="27">
        <v>0</v>
      </c>
      <c r="L45" s="27">
        <v>1455.6</v>
      </c>
      <c r="M45" s="27">
        <v>1474.2</v>
      </c>
      <c r="N45" s="27">
        <v>825</v>
      </c>
      <c r="O45" s="27">
        <v>1048.5999999999999</v>
      </c>
      <c r="P45" s="23"/>
      <c r="Q45" s="23">
        <f t="shared" si="15"/>
        <v>1.0129999999999999</v>
      </c>
    </row>
    <row r="46" spans="1:17" ht="59.25" customHeight="1" x14ac:dyDescent="0.25">
      <c r="A46" s="30" t="s">
        <v>25</v>
      </c>
      <c r="B46" s="30" t="s">
        <v>111</v>
      </c>
      <c r="C46" s="31" t="s">
        <v>70</v>
      </c>
      <c r="D46" s="27">
        <v>583</v>
      </c>
      <c r="E46" s="27">
        <v>587</v>
      </c>
      <c r="F46" s="27">
        <v>587</v>
      </c>
      <c r="G46" s="27">
        <v>587</v>
      </c>
      <c r="H46" s="27">
        <v>587</v>
      </c>
      <c r="I46" s="23">
        <f t="shared" si="12"/>
        <v>1.0069999999999999</v>
      </c>
      <c r="J46" s="23">
        <f t="shared" si="13"/>
        <v>1</v>
      </c>
      <c r="K46" s="27">
        <v>7087.5</v>
      </c>
      <c r="L46" s="27">
        <v>6781.1</v>
      </c>
      <c r="M46" s="27">
        <v>6868</v>
      </c>
      <c r="N46" s="27">
        <v>3843.5</v>
      </c>
      <c r="O46" s="27">
        <v>4885.2</v>
      </c>
      <c r="P46" s="23">
        <f t="shared" si="14"/>
        <v>0.96899999999999997</v>
      </c>
      <c r="Q46" s="23">
        <f t="shared" si="15"/>
        <v>1.0129999999999999</v>
      </c>
    </row>
    <row r="47" spans="1:17" ht="48" customHeight="1" x14ac:dyDescent="0.25">
      <c r="A47" s="30" t="s">
        <v>112</v>
      </c>
      <c r="B47" s="30" t="s">
        <v>113</v>
      </c>
      <c r="C47" s="31" t="s">
        <v>70</v>
      </c>
      <c r="D47" s="27">
        <v>1219</v>
      </c>
      <c r="E47" s="27">
        <v>1204</v>
      </c>
      <c r="F47" s="27">
        <v>1204</v>
      </c>
      <c r="G47" s="27">
        <v>1204</v>
      </c>
      <c r="H47" s="27">
        <v>1204</v>
      </c>
      <c r="I47" s="23">
        <f t="shared" si="12"/>
        <v>0.98799999999999999</v>
      </c>
      <c r="J47" s="23">
        <f t="shared" si="13"/>
        <v>1</v>
      </c>
      <c r="K47" s="27">
        <v>14819.3</v>
      </c>
      <c r="L47" s="27">
        <v>13908.8</v>
      </c>
      <c r="M47" s="27">
        <v>14087</v>
      </c>
      <c r="N47" s="27">
        <v>6764.4</v>
      </c>
      <c r="O47" s="27">
        <v>8901</v>
      </c>
      <c r="P47" s="23">
        <f t="shared" si="14"/>
        <v>0.95099999999999996</v>
      </c>
      <c r="Q47" s="23">
        <f t="shared" si="15"/>
        <v>1.0129999999999999</v>
      </c>
    </row>
    <row r="48" spans="1:17" ht="30.75" customHeight="1" x14ac:dyDescent="0.25">
      <c r="A48" s="59" t="s">
        <v>58</v>
      </c>
      <c r="B48" s="59"/>
      <c r="C48" s="59"/>
      <c r="D48" s="22"/>
      <c r="E48" s="22"/>
      <c r="F48" s="22"/>
      <c r="G48" s="22"/>
      <c r="H48" s="22"/>
      <c r="I48" s="23"/>
      <c r="J48" s="23"/>
      <c r="K48" s="8"/>
      <c r="L48" s="8"/>
      <c r="M48" s="8"/>
      <c r="N48" s="8"/>
      <c r="O48" s="8"/>
      <c r="P48" s="23"/>
      <c r="Q48" s="23"/>
    </row>
    <row r="49" spans="1:17" ht="48.75" customHeight="1" x14ac:dyDescent="0.25">
      <c r="A49" s="30" t="s">
        <v>114</v>
      </c>
      <c r="B49" s="30" t="s">
        <v>115</v>
      </c>
      <c r="C49" s="31" t="s">
        <v>67</v>
      </c>
      <c r="D49" s="27">
        <v>1</v>
      </c>
      <c r="E49" s="27">
        <v>1</v>
      </c>
      <c r="F49" s="27">
        <v>1</v>
      </c>
      <c r="G49" s="27">
        <v>1</v>
      </c>
      <c r="H49" s="27">
        <v>1</v>
      </c>
      <c r="I49" s="23">
        <f t="shared" ref="I49:I55" si="16">F49/D49</f>
        <v>1</v>
      </c>
      <c r="J49" s="23">
        <f t="shared" ref="J49:J55" si="17">F49/E49</f>
        <v>1</v>
      </c>
      <c r="K49" s="44">
        <v>1412.6</v>
      </c>
      <c r="L49" s="44">
        <v>1438.6</v>
      </c>
      <c r="M49" s="44">
        <v>1501.2</v>
      </c>
      <c r="N49" s="44">
        <v>1501.2</v>
      </c>
      <c r="O49" s="44">
        <v>1501.2</v>
      </c>
      <c r="P49" s="45">
        <f>M49/K49</f>
        <v>1.0629999999999999</v>
      </c>
      <c r="Q49" s="45">
        <f>M49/L49</f>
        <v>1.044</v>
      </c>
    </row>
    <row r="50" spans="1:17" ht="36" customHeight="1" x14ac:dyDescent="0.25">
      <c r="A50" s="30" t="s">
        <v>71</v>
      </c>
      <c r="B50" s="30" t="s">
        <v>116</v>
      </c>
      <c r="C50" s="31" t="s">
        <v>67</v>
      </c>
      <c r="D50" s="27">
        <v>4</v>
      </c>
      <c r="E50" s="27">
        <v>4</v>
      </c>
      <c r="F50" s="27">
        <v>4</v>
      </c>
      <c r="G50" s="27">
        <v>4</v>
      </c>
      <c r="H50" s="27">
        <v>4</v>
      </c>
      <c r="I50" s="23">
        <f t="shared" si="16"/>
        <v>1</v>
      </c>
      <c r="J50" s="23">
        <f t="shared" si="17"/>
        <v>1</v>
      </c>
      <c r="K50" s="44"/>
      <c r="L50" s="44"/>
      <c r="M50" s="44"/>
      <c r="N50" s="44"/>
      <c r="O50" s="44"/>
      <c r="P50" s="45"/>
      <c r="Q50" s="45"/>
    </row>
    <row r="51" spans="1:17" ht="49.5" customHeight="1" x14ac:dyDescent="0.25">
      <c r="A51" s="30" t="s">
        <v>71</v>
      </c>
      <c r="B51" s="30" t="s">
        <v>117</v>
      </c>
      <c r="C51" s="31" t="s">
        <v>67</v>
      </c>
      <c r="D51" s="27">
        <v>1</v>
      </c>
      <c r="E51" s="27">
        <v>1</v>
      </c>
      <c r="F51" s="27">
        <v>1</v>
      </c>
      <c r="G51" s="27">
        <v>1</v>
      </c>
      <c r="H51" s="27">
        <v>1</v>
      </c>
      <c r="I51" s="23">
        <f t="shared" si="16"/>
        <v>1</v>
      </c>
      <c r="J51" s="23">
        <f t="shared" si="17"/>
        <v>1</v>
      </c>
      <c r="K51" s="44"/>
      <c r="L51" s="44"/>
      <c r="M51" s="44"/>
      <c r="N51" s="44"/>
      <c r="O51" s="44"/>
      <c r="P51" s="45"/>
      <c r="Q51" s="45"/>
    </row>
    <row r="52" spans="1:17" ht="32.25" customHeight="1" x14ac:dyDescent="0.25">
      <c r="A52" s="30" t="s">
        <v>71</v>
      </c>
      <c r="B52" s="30" t="s">
        <v>118</v>
      </c>
      <c r="C52" s="31" t="s">
        <v>67</v>
      </c>
      <c r="D52" s="27">
        <v>20</v>
      </c>
      <c r="E52" s="27">
        <v>20</v>
      </c>
      <c r="F52" s="27">
        <v>20</v>
      </c>
      <c r="G52" s="27">
        <v>20</v>
      </c>
      <c r="H52" s="27">
        <v>20</v>
      </c>
      <c r="I52" s="23">
        <f t="shared" si="16"/>
        <v>1</v>
      </c>
      <c r="J52" s="23">
        <f t="shared" si="17"/>
        <v>1</v>
      </c>
      <c r="K52" s="44"/>
      <c r="L52" s="44"/>
      <c r="M52" s="44"/>
      <c r="N52" s="44"/>
      <c r="O52" s="44"/>
      <c r="P52" s="45"/>
      <c r="Q52" s="45"/>
    </row>
    <row r="53" spans="1:17" ht="48" customHeight="1" x14ac:dyDescent="0.25">
      <c r="A53" s="30" t="s">
        <v>71</v>
      </c>
      <c r="B53" s="30" t="s">
        <v>119</v>
      </c>
      <c r="C53" s="31" t="s">
        <v>67</v>
      </c>
      <c r="D53" s="27">
        <v>11</v>
      </c>
      <c r="E53" s="27">
        <v>11</v>
      </c>
      <c r="F53" s="27">
        <v>11</v>
      </c>
      <c r="G53" s="27">
        <v>11</v>
      </c>
      <c r="H53" s="27">
        <v>11</v>
      </c>
      <c r="I53" s="23">
        <f t="shared" si="16"/>
        <v>1</v>
      </c>
      <c r="J53" s="23">
        <f t="shared" si="17"/>
        <v>1</v>
      </c>
      <c r="K53" s="44"/>
      <c r="L53" s="44"/>
      <c r="M53" s="44"/>
      <c r="N53" s="44"/>
      <c r="O53" s="44"/>
      <c r="P53" s="45"/>
      <c r="Q53" s="45"/>
    </row>
    <row r="54" spans="1:17" ht="24.75" customHeight="1" x14ac:dyDescent="0.25">
      <c r="A54" s="30" t="s">
        <v>71</v>
      </c>
      <c r="B54" s="30" t="s">
        <v>120</v>
      </c>
      <c r="C54" s="31" t="s">
        <v>67</v>
      </c>
      <c r="D54" s="27">
        <v>46</v>
      </c>
      <c r="E54" s="27">
        <v>63</v>
      </c>
      <c r="F54" s="27">
        <v>63</v>
      </c>
      <c r="G54" s="27">
        <v>63</v>
      </c>
      <c r="H54" s="27">
        <v>63</v>
      </c>
      <c r="I54" s="23">
        <f t="shared" si="16"/>
        <v>1.37</v>
      </c>
      <c r="J54" s="23">
        <f t="shared" si="17"/>
        <v>1</v>
      </c>
      <c r="K54" s="44"/>
      <c r="L54" s="44"/>
      <c r="M54" s="44"/>
      <c r="N54" s="44"/>
      <c r="O54" s="44"/>
      <c r="P54" s="45"/>
      <c r="Q54" s="45"/>
    </row>
    <row r="55" spans="1:17" ht="63.75" customHeight="1" x14ac:dyDescent="0.25">
      <c r="A55" s="30" t="s">
        <v>259</v>
      </c>
      <c r="B55" s="30" t="s">
        <v>121</v>
      </c>
      <c r="C55" s="31" t="s">
        <v>122</v>
      </c>
      <c r="D55" s="27">
        <v>12</v>
      </c>
      <c r="E55" s="27">
        <v>12</v>
      </c>
      <c r="F55" s="27">
        <v>12</v>
      </c>
      <c r="G55" s="27">
        <v>12</v>
      </c>
      <c r="H55" s="27">
        <v>12</v>
      </c>
      <c r="I55" s="23">
        <f t="shared" si="16"/>
        <v>1</v>
      </c>
      <c r="J55" s="23">
        <f t="shared" si="17"/>
        <v>1</v>
      </c>
      <c r="K55" s="27">
        <v>5183.5</v>
      </c>
      <c r="L55" s="27">
        <v>4799.8999999999996</v>
      </c>
      <c r="M55" s="27">
        <v>4623.3999999999996</v>
      </c>
      <c r="N55" s="27">
        <v>4623.3999999999996</v>
      </c>
      <c r="O55" s="27">
        <v>4623.3999999999996</v>
      </c>
      <c r="P55" s="23">
        <f t="shared" ref="P55" si="18">M55/K55</f>
        <v>0.89200000000000002</v>
      </c>
      <c r="Q55" s="23">
        <f t="shared" ref="Q55" si="19">M55/L55</f>
        <v>0.96299999999999997</v>
      </c>
    </row>
    <row r="56" spans="1:17" ht="30" customHeight="1" x14ac:dyDescent="0.25">
      <c r="A56" s="48" t="s">
        <v>40</v>
      </c>
      <c r="B56" s="30" t="s">
        <v>220</v>
      </c>
      <c r="C56" s="30" t="s">
        <v>221</v>
      </c>
      <c r="D56" s="24">
        <v>200</v>
      </c>
      <c r="E56" s="24">
        <v>200</v>
      </c>
      <c r="F56" s="24">
        <v>200</v>
      </c>
      <c r="G56" s="24">
        <v>200</v>
      </c>
      <c r="H56" s="24">
        <v>200</v>
      </c>
      <c r="I56" s="23">
        <f t="shared" ref="I56:I61" si="20">F56/D56</f>
        <v>1</v>
      </c>
      <c r="J56" s="23">
        <f t="shared" ref="J56:J61" si="21">F56/E56</f>
        <v>1</v>
      </c>
      <c r="K56" s="25">
        <v>85</v>
      </c>
      <c r="L56" s="27">
        <v>855.2</v>
      </c>
      <c r="M56" s="27">
        <v>855.2</v>
      </c>
      <c r="N56" s="27">
        <v>855.2</v>
      </c>
      <c r="O56" s="27">
        <v>855.2</v>
      </c>
      <c r="P56" s="23">
        <f t="shared" ref="P56:P75" si="22">M56/K56</f>
        <v>10.061</v>
      </c>
      <c r="Q56" s="23">
        <f t="shared" ref="Q56:Q75" si="23">M56/L56</f>
        <v>1</v>
      </c>
    </row>
    <row r="57" spans="1:17" ht="36.75" customHeight="1" x14ac:dyDescent="0.25">
      <c r="A57" s="48"/>
      <c r="B57" s="30" t="s">
        <v>222</v>
      </c>
      <c r="C57" s="30" t="s">
        <v>221</v>
      </c>
      <c r="D57" s="24">
        <v>213</v>
      </c>
      <c r="E57" s="24">
        <v>380</v>
      </c>
      <c r="F57" s="24">
        <v>380</v>
      </c>
      <c r="G57" s="24">
        <v>380</v>
      </c>
      <c r="H57" s="24">
        <v>380</v>
      </c>
      <c r="I57" s="23">
        <f t="shared" si="20"/>
        <v>1.784</v>
      </c>
      <c r="J57" s="23">
        <f t="shared" si="21"/>
        <v>1</v>
      </c>
      <c r="K57" s="25">
        <v>1815</v>
      </c>
      <c r="L57" s="27">
        <v>2847.5</v>
      </c>
      <c r="M57" s="27">
        <v>2847.5</v>
      </c>
      <c r="N57" s="27">
        <v>2847.5</v>
      </c>
      <c r="O57" s="27">
        <v>2847.5</v>
      </c>
      <c r="P57" s="23">
        <f t="shared" si="22"/>
        <v>1.569</v>
      </c>
      <c r="Q57" s="23">
        <f t="shared" si="23"/>
        <v>1</v>
      </c>
    </row>
    <row r="58" spans="1:17" ht="63.75" customHeight="1" x14ac:dyDescent="0.25">
      <c r="A58" s="48"/>
      <c r="B58" s="30" t="s">
        <v>223</v>
      </c>
      <c r="C58" s="30" t="s">
        <v>221</v>
      </c>
      <c r="D58" s="24">
        <v>1000</v>
      </c>
      <c r="E58" s="24">
        <v>1000</v>
      </c>
      <c r="F58" s="24">
        <v>1000</v>
      </c>
      <c r="G58" s="24">
        <v>1000</v>
      </c>
      <c r="H58" s="24">
        <v>1000</v>
      </c>
      <c r="I58" s="23">
        <f t="shared" si="20"/>
        <v>1</v>
      </c>
      <c r="J58" s="23">
        <f t="shared" si="21"/>
        <v>1</v>
      </c>
      <c r="K58" s="25">
        <v>1809</v>
      </c>
      <c r="L58" s="55">
        <v>2616</v>
      </c>
      <c r="M58" s="55">
        <v>2616</v>
      </c>
      <c r="N58" s="55">
        <v>2616</v>
      </c>
      <c r="O58" s="55">
        <v>2616</v>
      </c>
      <c r="P58" s="23">
        <f t="shared" si="22"/>
        <v>1.446</v>
      </c>
      <c r="Q58" s="23">
        <f t="shared" si="23"/>
        <v>1</v>
      </c>
    </row>
    <row r="59" spans="1:17" ht="63.75" customHeight="1" x14ac:dyDescent="0.25">
      <c r="A59" s="48"/>
      <c r="B59" s="30" t="s">
        <v>224</v>
      </c>
      <c r="C59" s="30" t="s">
        <v>221</v>
      </c>
      <c r="D59" s="24">
        <v>150</v>
      </c>
      <c r="E59" s="24">
        <v>140</v>
      </c>
      <c r="F59" s="24">
        <v>140</v>
      </c>
      <c r="G59" s="24">
        <v>140</v>
      </c>
      <c r="H59" s="24">
        <v>140</v>
      </c>
      <c r="I59" s="23">
        <f t="shared" si="20"/>
        <v>0.93300000000000005</v>
      </c>
      <c r="J59" s="23">
        <f t="shared" si="21"/>
        <v>1</v>
      </c>
      <c r="K59" s="25">
        <v>82</v>
      </c>
      <c r="L59" s="56"/>
      <c r="M59" s="56"/>
      <c r="N59" s="56"/>
      <c r="O59" s="56"/>
      <c r="P59" s="23">
        <f t="shared" si="22"/>
        <v>0</v>
      </c>
      <c r="Q59" s="23"/>
    </row>
    <row r="60" spans="1:17" ht="23.25" customHeight="1" x14ac:dyDescent="0.25">
      <c r="A60" s="48"/>
      <c r="B60" s="30" t="s">
        <v>225</v>
      </c>
      <c r="C60" s="30" t="s">
        <v>221</v>
      </c>
      <c r="D60" s="24">
        <v>200</v>
      </c>
      <c r="E60" s="24">
        <v>200</v>
      </c>
      <c r="F60" s="24">
        <v>200</v>
      </c>
      <c r="G60" s="24">
        <v>200</v>
      </c>
      <c r="H60" s="24">
        <v>200</v>
      </c>
      <c r="I60" s="23">
        <f t="shared" si="20"/>
        <v>1</v>
      </c>
      <c r="J60" s="23">
        <f t="shared" si="21"/>
        <v>1</v>
      </c>
      <c r="K60" s="25">
        <v>1228</v>
      </c>
      <c r="L60" s="57"/>
      <c r="M60" s="57"/>
      <c r="N60" s="57"/>
      <c r="O60" s="57"/>
      <c r="P60" s="23">
        <f t="shared" si="22"/>
        <v>0</v>
      </c>
      <c r="Q60" s="23"/>
    </row>
    <row r="61" spans="1:17" ht="21.75" customHeight="1" x14ac:dyDescent="0.25">
      <c r="A61" s="49" t="s">
        <v>45</v>
      </c>
      <c r="B61" s="30" t="s">
        <v>226</v>
      </c>
      <c r="C61" s="30" t="s">
        <v>227</v>
      </c>
      <c r="D61" s="24">
        <v>213</v>
      </c>
      <c r="E61" s="24">
        <v>2295</v>
      </c>
      <c r="F61" s="24">
        <v>2295</v>
      </c>
      <c r="G61" s="24">
        <v>2295</v>
      </c>
      <c r="H61" s="24">
        <v>2295</v>
      </c>
      <c r="I61" s="23">
        <f t="shared" si="20"/>
        <v>10.775</v>
      </c>
      <c r="J61" s="23">
        <f t="shared" si="21"/>
        <v>1</v>
      </c>
      <c r="K61" s="24">
        <v>813.37</v>
      </c>
      <c r="L61" s="27">
        <v>525.6</v>
      </c>
      <c r="M61" s="27">
        <v>525.6</v>
      </c>
      <c r="N61" s="27">
        <v>525.6</v>
      </c>
      <c r="O61" s="27">
        <v>525.6</v>
      </c>
      <c r="P61" s="23">
        <f t="shared" si="22"/>
        <v>0.64600000000000002</v>
      </c>
      <c r="Q61" s="23">
        <f t="shared" si="23"/>
        <v>1</v>
      </c>
    </row>
    <row r="62" spans="1:17" ht="21" customHeight="1" x14ac:dyDescent="0.25">
      <c r="A62" s="49"/>
      <c r="B62" s="30" t="s">
        <v>228</v>
      </c>
      <c r="C62" s="30" t="s">
        <v>221</v>
      </c>
      <c r="D62" s="24">
        <v>12.3</v>
      </c>
      <c r="E62" s="24"/>
      <c r="F62" s="24"/>
      <c r="G62" s="24"/>
      <c r="H62" s="24"/>
      <c r="I62" s="23"/>
      <c r="J62" s="23"/>
      <c r="K62" s="24">
        <v>383</v>
      </c>
      <c r="L62" s="27"/>
      <c r="M62" s="27"/>
      <c r="N62" s="27"/>
      <c r="O62" s="27"/>
      <c r="P62" s="23">
        <f t="shared" si="22"/>
        <v>0</v>
      </c>
      <c r="Q62" s="23"/>
    </row>
    <row r="63" spans="1:17" ht="20.25" customHeight="1" x14ac:dyDescent="0.25">
      <c r="A63" s="49"/>
      <c r="B63" s="30" t="s">
        <v>229</v>
      </c>
      <c r="C63" s="30" t="s">
        <v>221</v>
      </c>
      <c r="D63" s="24">
        <v>45.2</v>
      </c>
      <c r="E63" s="24"/>
      <c r="F63" s="24"/>
      <c r="G63" s="24"/>
      <c r="H63" s="24"/>
      <c r="I63" s="23"/>
      <c r="J63" s="23"/>
      <c r="K63" s="24">
        <v>1017</v>
      </c>
      <c r="L63" s="27"/>
      <c r="M63" s="27"/>
      <c r="N63" s="27"/>
      <c r="O63" s="27"/>
      <c r="P63" s="23">
        <f t="shared" si="22"/>
        <v>0</v>
      </c>
      <c r="Q63" s="23"/>
    </row>
    <row r="64" spans="1:17" ht="30" customHeight="1" x14ac:dyDescent="0.25">
      <c r="A64" s="49"/>
      <c r="B64" s="30" t="s">
        <v>230</v>
      </c>
      <c r="C64" s="30" t="s">
        <v>221</v>
      </c>
      <c r="D64" s="24">
        <v>10</v>
      </c>
      <c r="E64" s="24"/>
      <c r="F64" s="24"/>
      <c r="G64" s="24"/>
      <c r="H64" s="24"/>
      <c r="I64" s="23"/>
      <c r="J64" s="23"/>
      <c r="K64" s="24">
        <v>76</v>
      </c>
      <c r="L64" s="27"/>
      <c r="M64" s="27"/>
      <c r="N64" s="27"/>
      <c r="O64" s="27"/>
      <c r="P64" s="23">
        <f t="shared" si="22"/>
        <v>0</v>
      </c>
      <c r="Q64" s="23"/>
    </row>
    <row r="65" spans="1:17" ht="30" customHeight="1" x14ac:dyDescent="0.25">
      <c r="A65" s="38" t="s">
        <v>31</v>
      </c>
      <c r="B65" s="30" t="s">
        <v>256</v>
      </c>
      <c r="C65" s="30" t="s">
        <v>235</v>
      </c>
      <c r="D65" s="24"/>
      <c r="E65" s="24">
        <v>25</v>
      </c>
      <c r="F65" s="24">
        <v>25</v>
      </c>
      <c r="G65" s="24">
        <v>25</v>
      </c>
      <c r="H65" s="24">
        <v>25</v>
      </c>
      <c r="I65" s="23"/>
      <c r="J65" s="23">
        <f t="shared" ref="J65:J75" si="24">F65/E65</f>
        <v>1</v>
      </c>
      <c r="K65" s="24"/>
      <c r="L65" s="27">
        <v>25247.7</v>
      </c>
      <c r="M65" s="27">
        <v>25247.7</v>
      </c>
      <c r="N65" s="27">
        <v>25247.7</v>
      </c>
      <c r="O65" s="27">
        <v>25247.7</v>
      </c>
      <c r="P65" s="23"/>
      <c r="Q65" s="23">
        <f t="shared" si="23"/>
        <v>1</v>
      </c>
    </row>
    <row r="66" spans="1:17" ht="48.75" customHeight="1" x14ac:dyDescent="0.25">
      <c r="A66" s="39"/>
      <c r="B66" s="30" t="s">
        <v>231</v>
      </c>
      <c r="C66" s="32" t="s">
        <v>32</v>
      </c>
      <c r="D66" s="8">
        <v>50</v>
      </c>
      <c r="E66" s="8">
        <v>50</v>
      </c>
      <c r="F66" s="8">
        <v>50</v>
      </c>
      <c r="G66" s="8">
        <v>50</v>
      </c>
      <c r="H66" s="8">
        <v>50</v>
      </c>
      <c r="I66" s="23">
        <f t="shared" ref="I66:I75" si="25">F66/D66</f>
        <v>1</v>
      </c>
      <c r="J66" s="23">
        <f t="shared" si="24"/>
        <v>1</v>
      </c>
      <c r="K66" s="26">
        <v>856.7</v>
      </c>
      <c r="L66" s="27">
        <v>14071.2</v>
      </c>
      <c r="M66" s="27">
        <v>14071.2</v>
      </c>
      <c r="N66" s="27">
        <v>14071.2</v>
      </c>
      <c r="O66" s="27">
        <v>14071.2</v>
      </c>
      <c r="P66" s="23">
        <f t="shared" si="22"/>
        <v>16.425000000000001</v>
      </c>
      <c r="Q66" s="23">
        <f t="shared" si="23"/>
        <v>1</v>
      </c>
    </row>
    <row r="67" spans="1:17" ht="87.75" customHeight="1" x14ac:dyDescent="0.25">
      <c r="A67" s="39"/>
      <c r="B67" s="30" t="s">
        <v>232</v>
      </c>
      <c r="C67" s="30" t="s">
        <v>233</v>
      </c>
      <c r="D67" s="24">
        <v>10000</v>
      </c>
      <c r="E67" s="24">
        <v>10000</v>
      </c>
      <c r="F67" s="24">
        <v>10000</v>
      </c>
      <c r="G67" s="24">
        <v>10000</v>
      </c>
      <c r="H67" s="24">
        <v>10000</v>
      </c>
      <c r="I67" s="23">
        <f t="shared" si="25"/>
        <v>1</v>
      </c>
      <c r="J67" s="23">
        <f t="shared" si="24"/>
        <v>1</v>
      </c>
      <c r="K67" s="24">
        <v>9.4</v>
      </c>
      <c r="L67" s="27">
        <v>62.3</v>
      </c>
      <c r="M67" s="27">
        <v>62.3</v>
      </c>
      <c r="N67" s="27">
        <v>62.3</v>
      </c>
      <c r="O67" s="27">
        <v>62.3</v>
      </c>
      <c r="P67" s="23">
        <f t="shared" si="22"/>
        <v>6.6280000000000001</v>
      </c>
      <c r="Q67" s="23">
        <f t="shared" si="23"/>
        <v>1</v>
      </c>
    </row>
    <row r="68" spans="1:17" ht="51.75" customHeight="1" x14ac:dyDescent="0.25">
      <c r="A68" s="39"/>
      <c r="B68" s="30" t="s">
        <v>234</v>
      </c>
      <c r="C68" s="30" t="s">
        <v>235</v>
      </c>
      <c r="D68" s="24">
        <v>37</v>
      </c>
      <c r="E68" s="24">
        <v>37</v>
      </c>
      <c r="F68" s="24">
        <v>37</v>
      </c>
      <c r="G68" s="24">
        <v>37</v>
      </c>
      <c r="H68" s="24">
        <v>37</v>
      </c>
      <c r="I68" s="23">
        <f t="shared" si="25"/>
        <v>1</v>
      </c>
      <c r="J68" s="23">
        <f t="shared" si="24"/>
        <v>1</v>
      </c>
      <c r="K68" s="24">
        <v>21.36</v>
      </c>
      <c r="L68" s="27">
        <v>1375.3</v>
      </c>
      <c r="M68" s="27">
        <v>1375.3</v>
      </c>
      <c r="N68" s="27">
        <v>1375.3</v>
      </c>
      <c r="O68" s="27">
        <v>1375.3</v>
      </c>
      <c r="P68" s="23">
        <f t="shared" si="22"/>
        <v>64.387</v>
      </c>
      <c r="Q68" s="23">
        <f t="shared" si="23"/>
        <v>1</v>
      </c>
    </row>
    <row r="69" spans="1:17" ht="46.5" customHeight="1" x14ac:dyDescent="0.25">
      <c r="A69" s="39"/>
      <c r="B69" s="30" t="s">
        <v>236</v>
      </c>
      <c r="C69" s="30" t="s">
        <v>235</v>
      </c>
      <c r="D69" s="24">
        <v>37</v>
      </c>
      <c r="E69" s="24">
        <v>74</v>
      </c>
      <c r="F69" s="24">
        <v>74</v>
      </c>
      <c r="G69" s="24">
        <v>74</v>
      </c>
      <c r="H69" s="24">
        <v>74</v>
      </c>
      <c r="I69" s="23">
        <f t="shared" si="25"/>
        <v>2</v>
      </c>
      <c r="J69" s="23">
        <f t="shared" si="24"/>
        <v>1</v>
      </c>
      <c r="K69" s="24">
        <v>18.7</v>
      </c>
      <c r="L69" s="27">
        <v>2605.8000000000002</v>
      </c>
      <c r="M69" s="27">
        <v>2605.8000000000002</v>
      </c>
      <c r="N69" s="27">
        <v>2605.8000000000002</v>
      </c>
      <c r="O69" s="27">
        <v>2605.8000000000002</v>
      </c>
      <c r="P69" s="23">
        <f t="shared" si="22"/>
        <v>139.34800000000001</v>
      </c>
      <c r="Q69" s="23">
        <f t="shared" si="23"/>
        <v>1</v>
      </c>
    </row>
    <row r="70" spans="1:17" ht="63.75" customHeight="1" x14ac:dyDescent="0.25">
      <c r="A70" s="40"/>
      <c r="B70" s="30" t="s">
        <v>237</v>
      </c>
      <c r="C70" s="30" t="s">
        <v>221</v>
      </c>
      <c r="D70" s="24">
        <v>1103563.7</v>
      </c>
      <c r="E70" s="24">
        <v>1103563.7</v>
      </c>
      <c r="F70" s="24">
        <v>1103563.7</v>
      </c>
      <c r="G70" s="24">
        <v>1103563.7</v>
      </c>
      <c r="H70" s="24">
        <v>1103563.7</v>
      </c>
      <c r="I70" s="23">
        <f t="shared" si="25"/>
        <v>1</v>
      </c>
      <c r="J70" s="23">
        <f t="shared" si="24"/>
        <v>1</v>
      </c>
      <c r="K70" s="24">
        <f t="shared" ref="K70" si="26">109291.4+3973.8</f>
        <v>113265.2</v>
      </c>
      <c r="L70" s="27">
        <v>55476</v>
      </c>
      <c r="M70" s="27">
        <v>28531.7</v>
      </c>
      <c r="N70" s="27">
        <v>31776.7</v>
      </c>
      <c r="O70" s="27">
        <v>34450.9</v>
      </c>
      <c r="P70" s="23">
        <f t="shared" si="22"/>
        <v>0.252</v>
      </c>
      <c r="Q70" s="23">
        <f t="shared" si="23"/>
        <v>0.51400000000000001</v>
      </c>
    </row>
    <row r="71" spans="1:17" ht="82.5" customHeight="1" x14ac:dyDescent="0.25">
      <c r="A71" s="37"/>
      <c r="B71" s="30" t="s">
        <v>258</v>
      </c>
      <c r="C71" s="30" t="s">
        <v>67</v>
      </c>
      <c r="D71" s="24"/>
      <c r="E71" s="24">
        <v>100</v>
      </c>
      <c r="F71" s="24">
        <v>100</v>
      </c>
      <c r="G71" s="24">
        <v>100</v>
      </c>
      <c r="H71" s="24">
        <v>100</v>
      </c>
      <c r="I71" s="23"/>
      <c r="J71" s="23">
        <f t="shared" si="24"/>
        <v>1</v>
      </c>
      <c r="K71" s="24"/>
      <c r="L71" s="27">
        <v>10880.1</v>
      </c>
      <c r="M71" s="27">
        <v>10880.1</v>
      </c>
      <c r="N71" s="27">
        <v>10880.1</v>
      </c>
      <c r="O71" s="27">
        <v>10880.1</v>
      </c>
      <c r="P71" s="23"/>
      <c r="Q71" s="23">
        <f t="shared" si="23"/>
        <v>1</v>
      </c>
    </row>
    <row r="72" spans="1:17" ht="63.75" customHeight="1" x14ac:dyDescent="0.25">
      <c r="A72" s="37"/>
      <c r="B72" s="30" t="s">
        <v>257</v>
      </c>
      <c r="C72" s="30" t="s">
        <v>235</v>
      </c>
      <c r="D72" s="24"/>
      <c r="E72" s="24">
        <v>25</v>
      </c>
      <c r="F72" s="24">
        <v>25</v>
      </c>
      <c r="G72" s="24">
        <v>25</v>
      </c>
      <c r="H72" s="24">
        <v>25</v>
      </c>
      <c r="I72" s="23"/>
      <c r="J72" s="23">
        <f t="shared" si="24"/>
        <v>1</v>
      </c>
      <c r="K72" s="24"/>
      <c r="L72" s="27">
        <v>2045.7</v>
      </c>
      <c r="M72" s="27">
        <v>2045.7</v>
      </c>
      <c r="N72" s="27">
        <v>2045.7</v>
      </c>
      <c r="O72" s="27">
        <v>2045.7</v>
      </c>
      <c r="P72" s="23"/>
      <c r="Q72" s="23">
        <f t="shared" si="23"/>
        <v>1</v>
      </c>
    </row>
    <row r="73" spans="1:17" ht="37.5" customHeight="1" x14ac:dyDescent="0.25">
      <c r="A73" s="33" t="s">
        <v>37</v>
      </c>
      <c r="B73" s="30" t="s">
        <v>238</v>
      </c>
      <c r="C73" s="30" t="s">
        <v>221</v>
      </c>
      <c r="D73" s="24">
        <v>594.1</v>
      </c>
      <c r="E73" s="24"/>
      <c r="F73" s="24"/>
      <c r="G73" s="24"/>
      <c r="H73" s="24"/>
      <c r="I73" s="23">
        <f t="shared" si="25"/>
        <v>0</v>
      </c>
      <c r="J73" s="23"/>
      <c r="K73" s="25">
        <v>24869.8</v>
      </c>
      <c r="L73" s="27">
        <v>9319.4</v>
      </c>
      <c r="M73" s="27">
        <v>9319.4</v>
      </c>
      <c r="N73" s="27">
        <v>9319.4</v>
      </c>
      <c r="O73" s="27">
        <v>9319.4</v>
      </c>
      <c r="P73" s="23">
        <f t="shared" si="22"/>
        <v>0.375</v>
      </c>
      <c r="Q73" s="23">
        <f t="shared" si="23"/>
        <v>1</v>
      </c>
    </row>
    <row r="74" spans="1:17" ht="33" customHeight="1" x14ac:dyDescent="0.25">
      <c r="A74" s="50" t="s">
        <v>48</v>
      </c>
      <c r="B74" s="30" t="s">
        <v>239</v>
      </c>
      <c r="C74" s="30" t="s">
        <v>227</v>
      </c>
      <c r="D74" s="24">
        <v>300</v>
      </c>
      <c r="E74" s="24"/>
      <c r="F74" s="24"/>
      <c r="G74" s="24"/>
      <c r="H74" s="24"/>
      <c r="I74" s="23">
        <f t="shared" si="25"/>
        <v>0</v>
      </c>
      <c r="J74" s="23"/>
      <c r="K74" s="24">
        <v>300</v>
      </c>
      <c r="L74" s="27"/>
      <c r="M74" s="27"/>
      <c r="N74" s="27"/>
      <c r="O74" s="27"/>
      <c r="P74" s="23">
        <f t="shared" si="22"/>
        <v>0</v>
      </c>
      <c r="Q74" s="23"/>
    </row>
    <row r="75" spans="1:17" ht="63.75" customHeight="1" x14ac:dyDescent="0.25">
      <c r="A75" s="50"/>
      <c r="B75" s="30" t="s">
        <v>240</v>
      </c>
      <c r="C75" s="30" t="s">
        <v>221</v>
      </c>
      <c r="D75" s="24">
        <v>2015.1</v>
      </c>
      <c r="E75" s="24">
        <v>1900</v>
      </c>
      <c r="F75" s="24">
        <v>1900</v>
      </c>
      <c r="G75" s="24">
        <v>1900</v>
      </c>
      <c r="H75" s="24">
        <v>1900</v>
      </c>
      <c r="I75" s="23">
        <f t="shared" si="25"/>
        <v>0.94299999999999995</v>
      </c>
      <c r="J75" s="23">
        <f t="shared" si="24"/>
        <v>1</v>
      </c>
      <c r="K75" s="24">
        <v>15000</v>
      </c>
      <c r="L75" s="27">
        <v>344.3</v>
      </c>
      <c r="M75" s="27">
        <v>344.3</v>
      </c>
      <c r="N75" s="27">
        <v>344.3</v>
      </c>
      <c r="O75" s="27">
        <v>344.3</v>
      </c>
      <c r="P75" s="23">
        <f t="shared" si="22"/>
        <v>2.3E-2</v>
      </c>
      <c r="Q75" s="23">
        <f t="shared" si="23"/>
        <v>1</v>
      </c>
    </row>
    <row r="76" spans="1:17" ht="15" x14ac:dyDescent="0.25">
      <c r="A76" s="58" t="s">
        <v>52</v>
      </c>
      <c r="B76" s="58"/>
      <c r="C76" s="58"/>
      <c r="D76" s="8"/>
      <c r="E76" s="8"/>
      <c r="F76" s="8"/>
      <c r="G76" s="8"/>
      <c r="H76" s="8"/>
      <c r="I76" s="23"/>
      <c r="J76" s="23"/>
      <c r="K76" s="8"/>
      <c r="L76" s="8"/>
      <c r="M76" s="8"/>
      <c r="N76" s="8"/>
      <c r="O76" s="8"/>
      <c r="P76" s="23"/>
      <c r="Q76" s="23"/>
    </row>
    <row r="77" spans="1:17" ht="31.5" customHeight="1" x14ac:dyDescent="0.25">
      <c r="A77" s="30" t="s">
        <v>123</v>
      </c>
      <c r="B77" s="30" t="s">
        <v>124</v>
      </c>
      <c r="C77" s="31" t="s">
        <v>105</v>
      </c>
      <c r="D77" s="27">
        <v>594</v>
      </c>
      <c r="E77" s="27">
        <v>645</v>
      </c>
      <c r="F77" s="27">
        <v>650</v>
      </c>
      <c r="G77" s="27">
        <v>650</v>
      </c>
      <c r="H77" s="27">
        <v>650</v>
      </c>
      <c r="I77" s="23">
        <f t="shared" ref="I77:I103" si="27">F77/D77</f>
        <v>1.0940000000000001</v>
      </c>
      <c r="J77" s="23">
        <f t="shared" ref="J77:J103" si="28">F77/E77</f>
        <v>1.008</v>
      </c>
      <c r="K77" s="27">
        <v>29061.4</v>
      </c>
      <c r="L77" s="27">
        <v>23232.1</v>
      </c>
      <c r="M77" s="27">
        <v>23622</v>
      </c>
      <c r="N77" s="27">
        <v>3855.1</v>
      </c>
      <c r="O77" s="27">
        <v>3855.1</v>
      </c>
      <c r="P77" s="23">
        <f t="shared" ref="P77:P118" si="29">M77/K77</f>
        <v>0.81299999999999994</v>
      </c>
      <c r="Q77" s="23">
        <f t="shared" ref="Q77:Q118" si="30">M77/L77</f>
        <v>1.0169999999999999</v>
      </c>
    </row>
    <row r="78" spans="1:17" ht="45.75" customHeight="1" x14ac:dyDescent="0.25">
      <c r="A78" s="30" t="s">
        <v>125</v>
      </c>
      <c r="B78" s="30" t="s">
        <v>124</v>
      </c>
      <c r="C78" s="31" t="s">
        <v>105</v>
      </c>
      <c r="D78" s="27">
        <v>359</v>
      </c>
      <c r="E78" s="27">
        <v>330</v>
      </c>
      <c r="F78" s="27">
        <v>340</v>
      </c>
      <c r="G78" s="27">
        <v>340</v>
      </c>
      <c r="H78" s="27">
        <v>340</v>
      </c>
      <c r="I78" s="23">
        <f t="shared" si="27"/>
        <v>0.94699999999999995</v>
      </c>
      <c r="J78" s="23">
        <f t="shared" si="28"/>
        <v>1.03</v>
      </c>
      <c r="K78" s="27">
        <v>21605.7</v>
      </c>
      <c r="L78" s="27">
        <v>24797.4</v>
      </c>
      <c r="M78" s="27">
        <v>25187.4</v>
      </c>
      <c r="N78" s="27">
        <v>4112.8999999999996</v>
      </c>
      <c r="O78" s="27">
        <v>4112.8999999999996</v>
      </c>
      <c r="P78" s="23">
        <f t="shared" si="29"/>
        <v>1.1659999999999999</v>
      </c>
      <c r="Q78" s="23">
        <f t="shared" si="30"/>
        <v>1.016</v>
      </c>
    </row>
    <row r="79" spans="1:17" ht="36.75" customHeight="1" x14ac:dyDescent="0.25">
      <c r="A79" s="30" t="s">
        <v>126</v>
      </c>
      <c r="B79" s="30" t="s">
        <v>127</v>
      </c>
      <c r="C79" s="31" t="s">
        <v>128</v>
      </c>
      <c r="D79" s="27">
        <v>639973</v>
      </c>
      <c r="E79" s="27">
        <v>667774</v>
      </c>
      <c r="F79" s="27">
        <v>694881</v>
      </c>
      <c r="G79" s="27">
        <v>694881</v>
      </c>
      <c r="H79" s="27">
        <v>694881</v>
      </c>
      <c r="I79" s="23">
        <f t="shared" si="27"/>
        <v>1.0860000000000001</v>
      </c>
      <c r="J79" s="23">
        <f t="shared" si="28"/>
        <v>1.0409999999999999</v>
      </c>
      <c r="K79" s="27">
        <v>52781.3</v>
      </c>
      <c r="L79" s="27">
        <v>41543.5</v>
      </c>
      <c r="M79" s="27">
        <v>48278.8</v>
      </c>
      <c r="N79" s="27">
        <v>48722.8</v>
      </c>
      <c r="O79" s="27">
        <v>48722.8</v>
      </c>
      <c r="P79" s="23">
        <f t="shared" si="29"/>
        <v>0.91500000000000004</v>
      </c>
      <c r="Q79" s="23">
        <f t="shared" si="30"/>
        <v>1.1619999999999999</v>
      </c>
    </row>
    <row r="80" spans="1:17" ht="35.25" customHeight="1" x14ac:dyDescent="0.25">
      <c r="A80" s="30" t="s">
        <v>129</v>
      </c>
      <c r="B80" s="30" t="s">
        <v>1</v>
      </c>
      <c r="C80" s="31" t="s">
        <v>67</v>
      </c>
      <c r="D80" s="27">
        <v>20</v>
      </c>
      <c r="E80" s="27">
        <v>20</v>
      </c>
      <c r="F80" s="27">
        <v>20</v>
      </c>
      <c r="G80" s="27">
        <v>20</v>
      </c>
      <c r="H80" s="27">
        <v>20</v>
      </c>
      <c r="I80" s="23">
        <f t="shared" si="27"/>
        <v>1</v>
      </c>
      <c r="J80" s="23">
        <f t="shared" si="28"/>
        <v>1</v>
      </c>
      <c r="K80" s="27">
        <v>5254.4</v>
      </c>
      <c r="L80" s="27">
        <v>4903.1000000000004</v>
      </c>
      <c r="M80" s="27">
        <v>5752.4</v>
      </c>
      <c r="N80" s="27">
        <v>5752.4</v>
      </c>
      <c r="O80" s="27">
        <v>5752.4</v>
      </c>
      <c r="P80" s="23">
        <f t="shared" si="29"/>
        <v>1.095</v>
      </c>
      <c r="Q80" s="23">
        <f t="shared" si="30"/>
        <v>1.173</v>
      </c>
    </row>
    <row r="81" spans="1:17" ht="45.75" customHeight="1" x14ac:dyDescent="0.25">
      <c r="A81" s="30" t="s">
        <v>130</v>
      </c>
      <c r="B81" s="30" t="s">
        <v>131</v>
      </c>
      <c r="C81" s="31" t="s">
        <v>70</v>
      </c>
      <c r="D81" s="27">
        <v>2</v>
      </c>
      <c r="E81" s="27">
        <v>2</v>
      </c>
      <c r="F81" s="27">
        <v>2</v>
      </c>
      <c r="G81" s="27">
        <v>2</v>
      </c>
      <c r="H81" s="27">
        <v>2</v>
      </c>
      <c r="I81" s="23">
        <f t="shared" si="27"/>
        <v>1</v>
      </c>
      <c r="J81" s="23">
        <f t="shared" si="28"/>
        <v>1</v>
      </c>
      <c r="K81" s="27">
        <v>4790.8</v>
      </c>
      <c r="L81" s="27">
        <v>24</v>
      </c>
      <c r="M81" s="27">
        <v>26</v>
      </c>
      <c r="N81" s="27">
        <v>26</v>
      </c>
      <c r="O81" s="27">
        <v>26</v>
      </c>
      <c r="P81" s="23">
        <f t="shared" si="29"/>
        <v>5.0000000000000001E-3</v>
      </c>
      <c r="Q81" s="23">
        <f t="shared" si="30"/>
        <v>1.083</v>
      </c>
    </row>
    <row r="82" spans="1:17" ht="79.5" customHeight="1" x14ac:dyDescent="0.25">
      <c r="A82" s="30" t="s">
        <v>132</v>
      </c>
      <c r="B82" s="30" t="s">
        <v>133</v>
      </c>
      <c r="C82" s="31" t="s">
        <v>70</v>
      </c>
      <c r="D82" s="27" t="s">
        <v>71</v>
      </c>
      <c r="E82" s="27">
        <v>49</v>
      </c>
      <c r="F82" s="27">
        <v>49</v>
      </c>
      <c r="G82" s="27">
        <v>49</v>
      </c>
      <c r="H82" s="27">
        <v>49</v>
      </c>
      <c r="I82" s="23"/>
      <c r="J82" s="23">
        <f t="shared" si="28"/>
        <v>1</v>
      </c>
      <c r="K82" s="27">
        <v>0</v>
      </c>
      <c r="L82" s="27">
        <v>800.4</v>
      </c>
      <c r="M82" s="27">
        <v>868.6</v>
      </c>
      <c r="N82" s="27">
        <v>868.6</v>
      </c>
      <c r="O82" s="27">
        <v>868.6</v>
      </c>
      <c r="P82" s="23"/>
      <c r="Q82" s="23">
        <f t="shared" si="30"/>
        <v>1.085</v>
      </c>
    </row>
    <row r="83" spans="1:17" ht="79.5" customHeight="1" x14ac:dyDescent="0.25">
      <c r="A83" s="30" t="s">
        <v>134</v>
      </c>
      <c r="B83" s="30" t="s">
        <v>135</v>
      </c>
      <c r="C83" s="31" t="s">
        <v>105</v>
      </c>
      <c r="D83" s="27">
        <v>2045</v>
      </c>
      <c r="E83" s="27">
        <v>2155</v>
      </c>
      <c r="F83" s="27">
        <v>2310</v>
      </c>
      <c r="G83" s="27">
        <v>2310</v>
      </c>
      <c r="H83" s="27">
        <v>2310</v>
      </c>
      <c r="I83" s="23">
        <f t="shared" si="27"/>
        <v>1.1299999999999999</v>
      </c>
      <c r="J83" s="23">
        <f t="shared" si="28"/>
        <v>1.0720000000000001</v>
      </c>
      <c r="K83" s="27">
        <v>2985.4</v>
      </c>
      <c r="L83" s="27">
        <v>3255.7</v>
      </c>
      <c r="M83" s="27">
        <v>3405.7</v>
      </c>
      <c r="N83" s="27">
        <v>3405.7</v>
      </c>
      <c r="O83" s="27">
        <v>3405.7</v>
      </c>
      <c r="P83" s="23">
        <f t="shared" si="29"/>
        <v>1.141</v>
      </c>
      <c r="Q83" s="23">
        <f t="shared" si="30"/>
        <v>1.046</v>
      </c>
    </row>
    <row r="84" spans="1:17" ht="45" x14ac:dyDescent="0.25">
      <c r="A84" s="30" t="s">
        <v>136</v>
      </c>
      <c r="B84" s="30" t="s">
        <v>137</v>
      </c>
      <c r="C84" s="31" t="s">
        <v>70</v>
      </c>
      <c r="D84" s="27" t="s">
        <v>71</v>
      </c>
      <c r="E84" s="27">
        <v>6</v>
      </c>
      <c r="F84" s="27">
        <v>6</v>
      </c>
      <c r="G84" s="27">
        <v>6</v>
      </c>
      <c r="H84" s="27">
        <v>6</v>
      </c>
      <c r="I84" s="23"/>
      <c r="J84" s="23">
        <f t="shared" si="28"/>
        <v>1</v>
      </c>
      <c r="K84" s="27">
        <v>0</v>
      </c>
      <c r="L84" s="27">
        <v>201.8</v>
      </c>
      <c r="M84" s="27">
        <v>221.1</v>
      </c>
      <c r="N84" s="27">
        <v>221.1</v>
      </c>
      <c r="O84" s="27">
        <v>221.1</v>
      </c>
      <c r="P84" s="23"/>
      <c r="Q84" s="23">
        <f t="shared" si="30"/>
        <v>1.0960000000000001</v>
      </c>
    </row>
    <row r="85" spans="1:17" ht="30" x14ac:dyDescent="0.25">
      <c r="A85" s="30" t="s">
        <v>138</v>
      </c>
      <c r="B85" s="30" t="s">
        <v>139</v>
      </c>
      <c r="C85" s="31" t="s">
        <v>67</v>
      </c>
      <c r="D85" s="27">
        <v>6</v>
      </c>
      <c r="E85" s="27">
        <v>6</v>
      </c>
      <c r="F85" s="27">
        <v>6</v>
      </c>
      <c r="G85" s="27">
        <v>6</v>
      </c>
      <c r="H85" s="27">
        <v>6</v>
      </c>
      <c r="I85" s="23">
        <f t="shared" si="27"/>
        <v>1</v>
      </c>
      <c r="J85" s="23">
        <f t="shared" si="28"/>
        <v>1</v>
      </c>
      <c r="K85" s="27">
        <v>4774.7</v>
      </c>
      <c r="L85" s="27">
        <v>4932.7</v>
      </c>
      <c r="M85" s="27">
        <v>5557.9</v>
      </c>
      <c r="N85" s="27">
        <v>5557.9</v>
      </c>
      <c r="O85" s="27">
        <v>5557.9</v>
      </c>
      <c r="P85" s="23">
        <f t="shared" si="29"/>
        <v>1.1639999999999999</v>
      </c>
      <c r="Q85" s="23">
        <f t="shared" si="30"/>
        <v>1.127</v>
      </c>
    </row>
    <row r="86" spans="1:17" ht="60" x14ac:dyDescent="0.25">
      <c r="A86" s="30" t="s">
        <v>140</v>
      </c>
      <c r="B86" s="30" t="s">
        <v>141</v>
      </c>
      <c r="C86" s="31" t="s">
        <v>67</v>
      </c>
      <c r="D86" s="27">
        <v>9006</v>
      </c>
      <c r="E86" s="27">
        <v>12347</v>
      </c>
      <c r="F86" s="27">
        <v>12347</v>
      </c>
      <c r="G86" s="27">
        <v>12347</v>
      </c>
      <c r="H86" s="27">
        <v>12347</v>
      </c>
      <c r="I86" s="23">
        <f t="shared" si="27"/>
        <v>1.371</v>
      </c>
      <c r="J86" s="23">
        <f t="shared" si="28"/>
        <v>1</v>
      </c>
      <c r="K86" s="27">
        <v>13757.7</v>
      </c>
      <c r="L86" s="27">
        <v>9890.4</v>
      </c>
      <c r="M86" s="27">
        <v>10038.5</v>
      </c>
      <c r="N86" s="27">
        <v>10038.5</v>
      </c>
      <c r="O86" s="27">
        <v>10038.5</v>
      </c>
      <c r="P86" s="23">
        <f t="shared" si="29"/>
        <v>0.73</v>
      </c>
      <c r="Q86" s="23">
        <f t="shared" si="30"/>
        <v>1.0149999999999999</v>
      </c>
    </row>
    <row r="87" spans="1:17" ht="105" x14ac:dyDescent="0.25">
      <c r="A87" s="30" t="s">
        <v>142</v>
      </c>
      <c r="B87" s="30" t="s">
        <v>143</v>
      </c>
      <c r="C87" s="31" t="s">
        <v>105</v>
      </c>
      <c r="D87" s="27" t="s">
        <v>71</v>
      </c>
      <c r="E87" s="27">
        <v>1200</v>
      </c>
      <c r="F87" s="27">
        <v>1200</v>
      </c>
      <c r="G87" s="27">
        <v>1200</v>
      </c>
      <c r="H87" s="27">
        <v>1200</v>
      </c>
      <c r="I87" s="23"/>
      <c r="J87" s="23">
        <f t="shared" si="28"/>
        <v>1</v>
      </c>
      <c r="K87" s="27">
        <v>0</v>
      </c>
      <c r="L87" s="27">
        <v>3457.2</v>
      </c>
      <c r="M87" s="27">
        <v>3788.5</v>
      </c>
      <c r="N87" s="27">
        <v>3788.5</v>
      </c>
      <c r="O87" s="27">
        <v>3788.5</v>
      </c>
      <c r="P87" s="23"/>
      <c r="Q87" s="23">
        <f t="shared" si="30"/>
        <v>1.0960000000000001</v>
      </c>
    </row>
    <row r="88" spans="1:17" ht="106.5" customHeight="1" x14ac:dyDescent="0.25">
      <c r="A88" s="30" t="s">
        <v>144</v>
      </c>
      <c r="B88" s="30" t="s">
        <v>145</v>
      </c>
      <c r="C88" s="31" t="s">
        <v>105</v>
      </c>
      <c r="D88" s="27" t="s">
        <v>71</v>
      </c>
      <c r="E88" s="27">
        <v>290</v>
      </c>
      <c r="F88" s="27">
        <v>300</v>
      </c>
      <c r="G88" s="27">
        <v>300</v>
      </c>
      <c r="H88" s="27">
        <v>300</v>
      </c>
      <c r="I88" s="23"/>
      <c r="J88" s="23">
        <f t="shared" si="28"/>
        <v>1.034</v>
      </c>
      <c r="K88" s="27">
        <v>0</v>
      </c>
      <c r="L88" s="27">
        <v>4752.8999999999996</v>
      </c>
      <c r="M88" s="27">
        <v>4818.2</v>
      </c>
      <c r="N88" s="27">
        <v>4818.2</v>
      </c>
      <c r="O88" s="27">
        <v>4818.2</v>
      </c>
      <c r="P88" s="23"/>
      <c r="Q88" s="23">
        <f t="shared" si="30"/>
        <v>1.014</v>
      </c>
    </row>
    <row r="89" spans="1:17" ht="75" x14ac:dyDescent="0.25">
      <c r="A89" s="30" t="s">
        <v>146</v>
      </c>
      <c r="B89" s="30" t="s">
        <v>147</v>
      </c>
      <c r="C89" s="31" t="s">
        <v>105</v>
      </c>
      <c r="D89" s="27" t="s">
        <v>71</v>
      </c>
      <c r="E89" s="27">
        <v>250</v>
      </c>
      <c r="F89" s="27">
        <v>250</v>
      </c>
      <c r="G89" s="27">
        <v>250</v>
      </c>
      <c r="H89" s="27">
        <v>250</v>
      </c>
      <c r="I89" s="23"/>
      <c r="J89" s="23">
        <f t="shared" si="28"/>
        <v>1</v>
      </c>
      <c r="K89" s="27">
        <v>0</v>
      </c>
      <c r="L89" s="27">
        <v>297.7</v>
      </c>
      <c r="M89" s="27">
        <v>356</v>
      </c>
      <c r="N89" s="27">
        <v>356</v>
      </c>
      <c r="O89" s="27">
        <v>356</v>
      </c>
      <c r="P89" s="23"/>
      <c r="Q89" s="23">
        <f t="shared" si="30"/>
        <v>1.196</v>
      </c>
    </row>
    <row r="90" spans="1:17" ht="30" x14ac:dyDescent="0.25">
      <c r="A90" s="30" t="s">
        <v>148</v>
      </c>
      <c r="B90" s="30" t="s">
        <v>149</v>
      </c>
      <c r="C90" s="31" t="s">
        <v>105</v>
      </c>
      <c r="D90" s="27">
        <v>830</v>
      </c>
      <c r="E90" s="27">
        <v>830</v>
      </c>
      <c r="F90" s="27">
        <v>830</v>
      </c>
      <c r="G90" s="27">
        <v>830</v>
      </c>
      <c r="H90" s="27">
        <v>830</v>
      </c>
      <c r="I90" s="23">
        <f t="shared" si="27"/>
        <v>1</v>
      </c>
      <c r="J90" s="23">
        <f t="shared" si="28"/>
        <v>1</v>
      </c>
      <c r="K90" s="27">
        <v>3459.4</v>
      </c>
      <c r="L90" s="27">
        <v>6659.4</v>
      </c>
      <c r="M90" s="27">
        <v>7259.4</v>
      </c>
      <c r="N90" s="27">
        <v>7259.4</v>
      </c>
      <c r="O90" s="27">
        <v>7259.4</v>
      </c>
      <c r="P90" s="23">
        <f t="shared" si="29"/>
        <v>2.0979999999999999</v>
      </c>
      <c r="Q90" s="23">
        <f t="shared" si="30"/>
        <v>1.0900000000000001</v>
      </c>
    </row>
    <row r="91" spans="1:17" ht="30" x14ac:dyDescent="0.25">
      <c r="A91" s="30" t="s">
        <v>150</v>
      </c>
      <c r="B91" s="30" t="s">
        <v>151</v>
      </c>
      <c r="C91" s="31" t="s">
        <v>67</v>
      </c>
      <c r="D91" s="27">
        <v>66</v>
      </c>
      <c r="E91" s="27">
        <v>63</v>
      </c>
      <c r="F91" s="27">
        <v>63</v>
      </c>
      <c r="G91" s="27">
        <v>63</v>
      </c>
      <c r="H91" s="27">
        <v>63</v>
      </c>
      <c r="I91" s="23">
        <f t="shared" si="27"/>
        <v>0.95499999999999996</v>
      </c>
      <c r="J91" s="23">
        <f t="shared" si="28"/>
        <v>1</v>
      </c>
      <c r="K91" s="27">
        <v>1077.8</v>
      </c>
      <c r="L91" s="27">
        <v>792.5</v>
      </c>
      <c r="M91" s="27">
        <v>859.3</v>
      </c>
      <c r="N91" s="27">
        <v>859.3</v>
      </c>
      <c r="O91" s="27">
        <v>859.3</v>
      </c>
      <c r="P91" s="23">
        <f t="shared" si="29"/>
        <v>0.79700000000000004</v>
      </c>
      <c r="Q91" s="23">
        <f t="shared" si="30"/>
        <v>1.0840000000000001</v>
      </c>
    </row>
    <row r="92" spans="1:17" ht="105" x14ac:dyDescent="0.25">
      <c r="A92" s="30" t="s">
        <v>0</v>
      </c>
      <c r="B92" s="30" t="s">
        <v>151</v>
      </c>
      <c r="C92" s="31" t="s">
        <v>67</v>
      </c>
      <c r="D92" s="27">
        <v>80</v>
      </c>
      <c r="E92" s="27">
        <v>80</v>
      </c>
      <c r="F92" s="27">
        <v>80</v>
      </c>
      <c r="G92" s="27">
        <v>80</v>
      </c>
      <c r="H92" s="27">
        <v>80</v>
      </c>
      <c r="I92" s="23">
        <f t="shared" si="27"/>
        <v>1</v>
      </c>
      <c r="J92" s="23">
        <f t="shared" si="28"/>
        <v>1</v>
      </c>
      <c r="K92" s="27">
        <v>8056.9</v>
      </c>
      <c r="L92" s="27">
        <v>8838.7999999999993</v>
      </c>
      <c r="M92" s="27">
        <v>8719.7999999999993</v>
      </c>
      <c r="N92" s="27">
        <v>8719.7999999999993</v>
      </c>
      <c r="O92" s="27">
        <v>8719.7999999999993</v>
      </c>
      <c r="P92" s="23">
        <f t="shared" si="29"/>
        <v>1.0820000000000001</v>
      </c>
      <c r="Q92" s="23">
        <f t="shared" si="30"/>
        <v>0.98699999999999999</v>
      </c>
    </row>
    <row r="93" spans="1:17" ht="60" x14ac:dyDescent="0.25">
      <c r="A93" s="30" t="s">
        <v>152</v>
      </c>
      <c r="B93" s="30" t="s">
        <v>153</v>
      </c>
      <c r="C93" s="31" t="s">
        <v>67</v>
      </c>
      <c r="D93" s="27">
        <v>330</v>
      </c>
      <c r="E93" s="27">
        <v>350</v>
      </c>
      <c r="F93" s="27">
        <v>360</v>
      </c>
      <c r="G93" s="27">
        <v>360</v>
      </c>
      <c r="H93" s="27">
        <v>360</v>
      </c>
      <c r="I93" s="23">
        <f t="shared" si="27"/>
        <v>1.091</v>
      </c>
      <c r="J93" s="23">
        <f t="shared" si="28"/>
        <v>1.0289999999999999</v>
      </c>
      <c r="K93" s="27">
        <v>203.9</v>
      </c>
      <c r="L93" s="27">
        <v>262.2</v>
      </c>
      <c r="M93" s="27">
        <v>307.5</v>
      </c>
      <c r="N93" s="27">
        <v>307.5</v>
      </c>
      <c r="O93" s="27">
        <v>307.5</v>
      </c>
      <c r="P93" s="23">
        <f t="shared" si="29"/>
        <v>1.508</v>
      </c>
      <c r="Q93" s="23">
        <f t="shared" si="30"/>
        <v>1.173</v>
      </c>
    </row>
    <row r="94" spans="1:17" ht="60" x14ac:dyDescent="0.25">
      <c r="A94" s="30" t="s">
        <v>154</v>
      </c>
      <c r="B94" s="30" t="s">
        <v>155</v>
      </c>
      <c r="C94" s="31" t="s">
        <v>67</v>
      </c>
      <c r="D94" s="27">
        <v>4</v>
      </c>
      <c r="E94" s="27">
        <v>4</v>
      </c>
      <c r="F94" s="27">
        <v>4</v>
      </c>
      <c r="G94" s="27">
        <v>4</v>
      </c>
      <c r="H94" s="27">
        <v>4</v>
      </c>
      <c r="I94" s="23">
        <f t="shared" si="27"/>
        <v>1</v>
      </c>
      <c r="J94" s="23">
        <f t="shared" si="28"/>
        <v>1</v>
      </c>
      <c r="K94" s="27">
        <v>3528.5</v>
      </c>
      <c r="L94" s="27">
        <v>4097.2</v>
      </c>
      <c r="M94" s="27">
        <v>4725.2</v>
      </c>
      <c r="N94" s="27">
        <v>4725.2</v>
      </c>
      <c r="O94" s="27">
        <v>4725.2</v>
      </c>
      <c r="P94" s="23">
        <f t="shared" si="29"/>
        <v>1.339</v>
      </c>
      <c r="Q94" s="23">
        <f t="shared" si="30"/>
        <v>1.153</v>
      </c>
    </row>
    <row r="95" spans="1:17" ht="45" x14ac:dyDescent="0.25">
      <c r="A95" s="30" t="s">
        <v>156</v>
      </c>
      <c r="B95" s="30" t="s">
        <v>137</v>
      </c>
      <c r="C95" s="31" t="s">
        <v>67</v>
      </c>
      <c r="D95" s="27">
        <v>18</v>
      </c>
      <c r="E95" s="27">
        <v>2</v>
      </c>
      <c r="F95" s="27">
        <v>2</v>
      </c>
      <c r="G95" s="27">
        <v>2</v>
      </c>
      <c r="H95" s="27">
        <v>2</v>
      </c>
      <c r="I95" s="23">
        <f t="shared" si="27"/>
        <v>0.111</v>
      </c>
      <c r="J95" s="23">
        <f t="shared" si="28"/>
        <v>1</v>
      </c>
      <c r="K95" s="27">
        <v>1533</v>
      </c>
      <c r="L95" s="27">
        <v>162.69999999999999</v>
      </c>
      <c r="M95" s="27">
        <v>176.4</v>
      </c>
      <c r="N95" s="27">
        <v>176.4</v>
      </c>
      <c r="O95" s="27">
        <v>176.4</v>
      </c>
      <c r="P95" s="23">
        <f t="shared" si="29"/>
        <v>0.115</v>
      </c>
      <c r="Q95" s="23">
        <f t="shared" si="30"/>
        <v>1.0840000000000001</v>
      </c>
    </row>
    <row r="96" spans="1:17" ht="15" x14ac:dyDescent="0.25">
      <c r="A96" s="30" t="s">
        <v>157</v>
      </c>
      <c r="B96" s="30" t="s">
        <v>124</v>
      </c>
      <c r="C96" s="31" t="s">
        <v>105</v>
      </c>
      <c r="D96" s="27">
        <v>837</v>
      </c>
      <c r="E96" s="27">
        <v>550</v>
      </c>
      <c r="F96" s="27">
        <v>560</v>
      </c>
      <c r="G96" s="27">
        <v>560</v>
      </c>
      <c r="H96" s="27">
        <v>560</v>
      </c>
      <c r="I96" s="23">
        <f t="shared" si="27"/>
        <v>0.66900000000000004</v>
      </c>
      <c r="J96" s="23">
        <f t="shared" si="28"/>
        <v>1.018</v>
      </c>
      <c r="K96" s="27">
        <v>12484</v>
      </c>
      <c r="L96" s="27">
        <v>10945</v>
      </c>
      <c r="M96" s="27">
        <v>11119.6</v>
      </c>
      <c r="N96" s="27">
        <v>11119.6</v>
      </c>
      <c r="O96" s="27">
        <v>11119.6</v>
      </c>
      <c r="P96" s="23">
        <f t="shared" si="29"/>
        <v>0.89100000000000001</v>
      </c>
      <c r="Q96" s="23">
        <f t="shared" si="30"/>
        <v>1.016</v>
      </c>
    </row>
    <row r="97" spans="1:17" ht="15" x14ac:dyDescent="0.25">
      <c r="A97" s="30" t="s">
        <v>158</v>
      </c>
      <c r="B97" s="30" t="s">
        <v>124</v>
      </c>
      <c r="C97" s="31" t="s">
        <v>105</v>
      </c>
      <c r="D97" s="27">
        <v>279</v>
      </c>
      <c r="E97" s="27">
        <v>290</v>
      </c>
      <c r="F97" s="27">
        <v>290</v>
      </c>
      <c r="G97" s="27">
        <v>290</v>
      </c>
      <c r="H97" s="27">
        <v>290</v>
      </c>
      <c r="I97" s="23">
        <f t="shared" si="27"/>
        <v>1.0389999999999999</v>
      </c>
      <c r="J97" s="23">
        <f t="shared" si="28"/>
        <v>1</v>
      </c>
      <c r="K97" s="27">
        <v>23115.9</v>
      </c>
      <c r="L97" s="27">
        <v>25601.1</v>
      </c>
      <c r="M97" s="27">
        <v>26043.5</v>
      </c>
      <c r="N97" s="27">
        <v>4250.3</v>
      </c>
      <c r="O97" s="27">
        <v>4250.3</v>
      </c>
      <c r="P97" s="23">
        <f t="shared" si="29"/>
        <v>1.127</v>
      </c>
      <c r="Q97" s="23">
        <f t="shared" si="30"/>
        <v>1.0169999999999999</v>
      </c>
    </row>
    <row r="98" spans="1:17" ht="30" x14ac:dyDescent="0.25">
      <c r="A98" s="41" t="s">
        <v>159</v>
      </c>
      <c r="B98" s="30" t="s">
        <v>160</v>
      </c>
      <c r="C98" s="31" t="s">
        <v>67</v>
      </c>
      <c r="D98" s="27">
        <v>5</v>
      </c>
      <c r="E98" s="27">
        <v>5</v>
      </c>
      <c r="F98" s="27">
        <v>5</v>
      </c>
      <c r="G98" s="27">
        <v>5</v>
      </c>
      <c r="H98" s="27">
        <v>5</v>
      </c>
      <c r="I98" s="23">
        <f t="shared" si="27"/>
        <v>1</v>
      </c>
      <c r="J98" s="23">
        <f t="shared" si="28"/>
        <v>1</v>
      </c>
      <c r="K98" s="27">
        <v>19679.3</v>
      </c>
      <c r="L98" s="27">
        <v>19300</v>
      </c>
      <c r="M98" s="27">
        <v>19537.400000000001</v>
      </c>
      <c r="N98" s="27">
        <v>19537.400000000001</v>
      </c>
      <c r="O98" s="27">
        <v>19537.400000000001</v>
      </c>
      <c r="P98" s="23">
        <f t="shared" si="29"/>
        <v>0.99299999999999999</v>
      </c>
      <c r="Q98" s="23">
        <f t="shared" si="30"/>
        <v>1.012</v>
      </c>
    </row>
    <row r="99" spans="1:17" ht="30" x14ac:dyDescent="0.25">
      <c r="A99" s="41"/>
      <c r="B99" s="30" t="s">
        <v>161</v>
      </c>
      <c r="C99" s="31" t="s">
        <v>67</v>
      </c>
      <c r="D99" s="27" t="s">
        <v>71</v>
      </c>
      <c r="E99" s="27">
        <v>5</v>
      </c>
      <c r="F99" s="27">
        <v>5</v>
      </c>
      <c r="G99" s="27">
        <v>5</v>
      </c>
      <c r="H99" s="27">
        <v>5</v>
      </c>
      <c r="I99" s="23"/>
      <c r="J99" s="23">
        <f t="shared" si="28"/>
        <v>1</v>
      </c>
      <c r="K99" s="27">
        <v>0</v>
      </c>
      <c r="L99" s="27">
        <v>647.79999999999995</v>
      </c>
      <c r="M99" s="27">
        <v>647.79999999999995</v>
      </c>
      <c r="N99" s="27">
        <v>647.79999999999995</v>
      </c>
      <c r="O99" s="27">
        <v>647.79999999999995</v>
      </c>
      <c r="P99" s="23"/>
      <c r="Q99" s="23">
        <f t="shared" si="30"/>
        <v>1</v>
      </c>
    </row>
    <row r="100" spans="1:17" ht="30" x14ac:dyDescent="0.25">
      <c r="A100" s="30" t="s">
        <v>162</v>
      </c>
      <c r="B100" s="30" t="s">
        <v>127</v>
      </c>
      <c r="C100" s="31" t="s">
        <v>128</v>
      </c>
      <c r="D100" s="27">
        <v>173763</v>
      </c>
      <c r="E100" s="27">
        <v>171963</v>
      </c>
      <c r="F100" s="27">
        <v>171963</v>
      </c>
      <c r="G100" s="27">
        <v>171963</v>
      </c>
      <c r="H100" s="27">
        <v>171963</v>
      </c>
      <c r="I100" s="23">
        <f t="shared" si="27"/>
        <v>0.99</v>
      </c>
      <c r="J100" s="23">
        <f t="shared" si="28"/>
        <v>1</v>
      </c>
      <c r="K100" s="27">
        <v>14940.7</v>
      </c>
      <c r="L100" s="27">
        <v>15503.2</v>
      </c>
      <c r="M100" s="27">
        <v>16392.900000000001</v>
      </c>
      <c r="N100" s="27">
        <v>16392.900000000001</v>
      </c>
      <c r="O100" s="27">
        <v>16392.900000000001</v>
      </c>
      <c r="P100" s="23">
        <f t="shared" si="29"/>
        <v>1.097</v>
      </c>
      <c r="Q100" s="23">
        <f t="shared" si="30"/>
        <v>1.0569999999999999</v>
      </c>
    </row>
    <row r="101" spans="1:17" ht="45" x14ac:dyDescent="0.25">
      <c r="A101" s="30" t="s">
        <v>29</v>
      </c>
      <c r="B101" s="30" t="s">
        <v>145</v>
      </c>
      <c r="C101" s="31" t="s">
        <v>105</v>
      </c>
      <c r="D101" s="27">
        <v>1030</v>
      </c>
      <c r="E101" s="27">
        <v>1030</v>
      </c>
      <c r="F101" s="27">
        <v>1030</v>
      </c>
      <c r="G101" s="27">
        <v>1030</v>
      </c>
      <c r="H101" s="27">
        <v>1030</v>
      </c>
      <c r="I101" s="23">
        <f t="shared" si="27"/>
        <v>1</v>
      </c>
      <c r="J101" s="23">
        <f t="shared" si="28"/>
        <v>1</v>
      </c>
      <c r="K101" s="27">
        <v>69859</v>
      </c>
      <c r="L101" s="27">
        <v>66022.100000000006</v>
      </c>
      <c r="M101" s="27">
        <v>68798.100000000006</v>
      </c>
      <c r="N101" s="27">
        <v>41014.6</v>
      </c>
      <c r="O101" s="27">
        <v>41014.6</v>
      </c>
      <c r="P101" s="23">
        <f t="shared" si="29"/>
        <v>0.98499999999999999</v>
      </c>
      <c r="Q101" s="23">
        <f t="shared" si="30"/>
        <v>1.042</v>
      </c>
    </row>
    <row r="102" spans="1:17" ht="45" x14ac:dyDescent="0.25">
      <c r="A102" s="30" t="s">
        <v>163</v>
      </c>
      <c r="B102" s="30" t="s">
        <v>145</v>
      </c>
      <c r="C102" s="31" t="s">
        <v>105</v>
      </c>
      <c r="D102" s="27">
        <v>3811</v>
      </c>
      <c r="E102" s="27">
        <v>3813</v>
      </c>
      <c r="F102" s="27">
        <v>3813</v>
      </c>
      <c r="G102" s="27">
        <v>3813</v>
      </c>
      <c r="H102" s="27">
        <v>3813</v>
      </c>
      <c r="I102" s="23">
        <f t="shared" si="27"/>
        <v>1.0009999999999999</v>
      </c>
      <c r="J102" s="23">
        <f t="shared" si="28"/>
        <v>1</v>
      </c>
      <c r="K102" s="27">
        <v>219681.2</v>
      </c>
      <c r="L102" s="27">
        <v>233895.2</v>
      </c>
      <c r="M102" s="27">
        <v>242409.5</v>
      </c>
      <c r="N102" s="27">
        <v>145329.29999999999</v>
      </c>
      <c r="O102" s="27">
        <v>144277</v>
      </c>
      <c r="P102" s="23">
        <f t="shared" si="29"/>
        <v>1.103</v>
      </c>
      <c r="Q102" s="23">
        <f t="shared" si="30"/>
        <v>1.036</v>
      </c>
    </row>
    <row r="103" spans="1:17" ht="60" x14ac:dyDescent="0.25">
      <c r="A103" s="30" t="s">
        <v>164</v>
      </c>
      <c r="B103" s="30" t="s">
        <v>127</v>
      </c>
      <c r="C103" s="31" t="s">
        <v>128</v>
      </c>
      <c r="D103" s="27">
        <v>62460</v>
      </c>
      <c r="E103" s="27">
        <v>62460</v>
      </c>
      <c r="F103" s="27">
        <v>62460</v>
      </c>
      <c r="G103" s="27">
        <v>62460</v>
      </c>
      <c r="H103" s="27">
        <v>62460</v>
      </c>
      <c r="I103" s="23">
        <f t="shared" si="27"/>
        <v>1</v>
      </c>
      <c r="J103" s="23">
        <f t="shared" si="28"/>
        <v>1</v>
      </c>
      <c r="K103" s="27">
        <v>5137.2</v>
      </c>
      <c r="L103" s="27">
        <v>5150.7</v>
      </c>
      <c r="M103" s="27">
        <v>5200</v>
      </c>
      <c r="N103" s="27">
        <v>5000</v>
      </c>
      <c r="O103" s="27">
        <v>5000</v>
      </c>
      <c r="P103" s="23">
        <f t="shared" si="29"/>
        <v>1.012</v>
      </c>
      <c r="Q103" s="23">
        <f t="shared" si="30"/>
        <v>1.01</v>
      </c>
    </row>
    <row r="104" spans="1:17" ht="15" x14ac:dyDescent="0.25">
      <c r="A104" s="30"/>
      <c r="B104" s="30"/>
      <c r="C104" s="31"/>
      <c r="D104" s="35"/>
      <c r="E104" s="35"/>
      <c r="F104" s="35"/>
      <c r="G104" s="35"/>
      <c r="H104" s="35"/>
      <c r="I104" s="27"/>
      <c r="J104" s="27"/>
      <c r="K104" s="27"/>
      <c r="L104" s="27"/>
      <c r="M104" s="27"/>
      <c r="N104" s="8"/>
      <c r="O104" s="8"/>
      <c r="P104" s="23"/>
      <c r="Q104" s="23"/>
    </row>
    <row r="105" spans="1:17" ht="17.25" customHeight="1" x14ac:dyDescent="0.25">
      <c r="A105" s="58" t="s">
        <v>53</v>
      </c>
      <c r="B105" s="58"/>
      <c r="C105" s="32"/>
      <c r="D105" s="8"/>
      <c r="E105" s="8"/>
      <c r="F105" s="8"/>
      <c r="G105" s="8"/>
      <c r="H105" s="8"/>
      <c r="I105" s="23"/>
      <c r="J105" s="23"/>
      <c r="K105" s="8"/>
      <c r="L105" s="8"/>
      <c r="M105" s="8"/>
      <c r="N105" s="8"/>
      <c r="O105" s="8"/>
      <c r="P105" s="23"/>
      <c r="Q105" s="23"/>
    </row>
    <row r="106" spans="1:17" ht="36" customHeight="1" x14ac:dyDescent="0.25">
      <c r="A106" s="30" t="s">
        <v>2</v>
      </c>
      <c r="B106" s="30" t="s">
        <v>167</v>
      </c>
      <c r="C106" s="31" t="s">
        <v>70</v>
      </c>
      <c r="D106" s="27">
        <v>127409</v>
      </c>
      <c r="E106" s="27">
        <v>132910</v>
      </c>
      <c r="F106" s="27">
        <v>134240</v>
      </c>
      <c r="G106" s="27">
        <v>135581</v>
      </c>
      <c r="H106" s="27">
        <v>136937</v>
      </c>
      <c r="I106" s="23">
        <f t="shared" ref="I106" si="31">F106/D106</f>
        <v>1.054</v>
      </c>
      <c r="J106" s="23">
        <f t="shared" ref="J106" si="32">F106/E106</f>
        <v>1.01</v>
      </c>
      <c r="K106" s="27">
        <v>34282.400000000001</v>
      </c>
      <c r="L106" s="27">
        <v>36356.1</v>
      </c>
      <c r="M106" s="27">
        <v>35906.300000000003</v>
      </c>
      <c r="N106" s="27">
        <v>34061.199999999997</v>
      </c>
      <c r="O106" s="27">
        <v>34061.199999999997</v>
      </c>
      <c r="P106" s="23">
        <f>O106/M106</f>
        <v>0.94899999999999995</v>
      </c>
      <c r="Q106" s="23">
        <f>O106/N106</f>
        <v>1</v>
      </c>
    </row>
    <row r="107" spans="1:17" ht="36.75" customHeight="1" x14ac:dyDescent="0.25">
      <c r="A107" s="30" t="s">
        <v>171</v>
      </c>
      <c r="B107" s="30" t="s">
        <v>167</v>
      </c>
      <c r="C107" s="31" t="s">
        <v>105</v>
      </c>
      <c r="D107" s="27">
        <v>5100</v>
      </c>
      <c r="E107" s="27">
        <v>5200</v>
      </c>
      <c r="F107" s="27">
        <v>5300</v>
      </c>
      <c r="G107" s="27">
        <v>5400</v>
      </c>
      <c r="H107" s="27">
        <v>5500</v>
      </c>
      <c r="I107" s="23">
        <f t="shared" ref="I107:I117" si="33">F107/D107</f>
        <v>1.0389999999999999</v>
      </c>
      <c r="J107" s="23">
        <f t="shared" ref="J107:J117" si="34">F107/E107</f>
        <v>1.0189999999999999</v>
      </c>
      <c r="K107" s="27">
        <v>4823.7</v>
      </c>
      <c r="L107" s="27">
        <v>4983.6000000000004</v>
      </c>
      <c r="M107" s="27">
        <v>5271.6</v>
      </c>
      <c r="N107" s="27">
        <v>4572.3</v>
      </c>
      <c r="O107" s="27">
        <v>4562.5</v>
      </c>
      <c r="P107" s="23">
        <f t="shared" ref="P107:P117" si="35">O107/M107</f>
        <v>0.86499999999999999</v>
      </c>
      <c r="Q107" s="23">
        <f t="shared" ref="Q107:Q117" si="36">O107/N107</f>
        <v>0.998</v>
      </c>
    </row>
    <row r="108" spans="1:17" ht="30" customHeight="1" x14ac:dyDescent="0.25">
      <c r="A108" s="46" t="s">
        <v>168</v>
      </c>
      <c r="B108" s="30" t="s">
        <v>151</v>
      </c>
      <c r="C108" s="31" t="s">
        <v>70</v>
      </c>
      <c r="D108" s="27">
        <v>24</v>
      </c>
      <c r="E108" s="27">
        <v>25</v>
      </c>
      <c r="F108" s="27">
        <v>26</v>
      </c>
      <c r="G108" s="27">
        <v>27</v>
      </c>
      <c r="H108" s="27">
        <v>28</v>
      </c>
      <c r="I108" s="23">
        <f t="shared" si="33"/>
        <v>1.083</v>
      </c>
      <c r="J108" s="23">
        <f t="shared" si="34"/>
        <v>1.04</v>
      </c>
      <c r="K108" s="63">
        <v>8006.8</v>
      </c>
      <c r="L108" s="63">
        <v>4983.6000000000004</v>
      </c>
      <c r="M108" s="63">
        <v>5142</v>
      </c>
      <c r="N108" s="63">
        <v>4267.6000000000004</v>
      </c>
      <c r="O108" s="63">
        <v>4277.2</v>
      </c>
      <c r="P108" s="64">
        <f t="shared" si="35"/>
        <v>0.83199999999999996</v>
      </c>
      <c r="Q108" s="64">
        <f t="shared" si="36"/>
        <v>1.002</v>
      </c>
    </row>
    <row r="109" spans="1:17" ht="30" customHeight="1" x14ac:dyDescent="0.25">
      <c r="A109" s="46"/>
      <c r="B109" s="30" t="s">
        <v>151</v>
      </c>
      <c r="C109" s="31" t="s">
        <v>172</v>
      </c>
      <c r="D109" s="27">
        <v>27</v>
      </c>
      <c r="E109" s="27">
        <v>28</v>
      </c>
      <c r="F109" s="27">
        <v>29</v>
      </c>
      <c r="G109" s="27">
        <v>30</v>
      </c>
      <c r="H109" s="27">
        <v>31</v>
      </c>
      <c r="I109" s="23">
        <f t="shared" si="33"/>
        <v>1.0740000000000001</v>
      </c>
      <c r="J109" s="23">
        <f t="shared" si="34"/>
        <v>1.036</v>
      </c>
      <c r="K109" s="63"/>
      <c r="L109" s="63"/>
      <c r="M109" s="63"/>
      <c r="N109" s="63"/>
      <c r="O109" s="63"/>
      <c r="P109" s="64"/>
      <c r="Q109" s="64"/>
    </row>
    <row r="110" spans="1:17" ht="30" customHeight="1" x14ac:dyDescent="0.25">
      <c r="A110" s="46"/>
      <c r="B110" s="30" t="s">
        <v>151</v>
      </c>
      <c r="C110" s="31" t="s">
        <v>173</v>
      </c>
      <c r="D110" s="27">
        <v>5434</v>
      </c>
      <c r="E110" s="27">
        <v>5434</v>
      </c>
      <c r="F110" s="27">
        <v>5434</v>
      </c>
      <c r="G110" s="27">
        <v>5434</v>
      </c>
      <c r="H110" s="27">
        <v>5434</v>
      </c>
      <c r="I110" s="23">
        <f t="shared" si="33"/>
        <v>1</v>
      </c>
      <c r="J110" s="23">
        <f t="shared" si="34"/>
        <v>1</v>
      </c>
      <c r="K110" s="63"/>
      <c r="L110" s="63"/>
      <c r="M110" s="63"/>
      <c r="N110" s="63"/>
      <c r="O110" s="63"/>
      <c r="P110" s="64"/>
      <c r="Q110" s="64"/>
    </row>
    <row r="111" spans="1:17" ht="30" customHeight="1" x14ac:dyDescent="0.25">
      <c r="A111" s="46"/>
      <c r="B111" s="30" t="s">
        <v>174</v>
      </c>
      <c r="C111" s="31" t="s">
        <v>105</v>
      </c>
      <c r="D111" s="27">
        <v>80000</v>
      </c>
      <c r="E111" s="27">
        <v>24000</v>
      </c>
      <c r="F111" s="27">
        <v>24240</v>
      </c>
      <c r="G111" s="27">
        <v>24264</v>
      </c>
      <c r="H111" s="27">
        <v>24506</v>
      </c>
      <c r="I111" s="23">
        <f t="shared" si="33"/>
        <v>0.30299999999999999</v>
      </c>
      <c r="J111" s="23">
        <f t="shared" si="34"/>
        <v>1.01</v>
      </c>
      <c r="K111" s="63"/>
      <c r="L111" s="63"/>
      <c r="M111" s="63"/>
      <c r="N111" s="63"/>
      <c r="O111" s="63"/>
      <c r="P111" s="64"/>
      <c r="Q111" s="64"/>
    </row>
    <row r="112" spans="1:17" ht="30" customHeight="1" x14ac:dyDescent="0.25">
      <c r="A112" s="46" t="s">
        <v>175</v>
      </c>
      <c r="B112" s="30" t="s">
        <v>170</v>
      </c>
      <c r="C112" s="31" t="s">
        <v>70</v>
      </c>
      <c r="D112" s="35">
        <v>150</v>
      </c>
      <c r="E112" s="35">
        <v>153</v>
      </c>
      <c r="F112" s="35">
        <v>156</v>
      </c>
      <c r="G112" s="35">
        <v>159</v>
      </c>
      <c r="H112" s="35">
        <v>161</v>
      </c>
      <c r="I112" s="23">
        <f t="shared" si="33"/>
        <v>1.04</v>
      </c>
      <c r="J112" s="23">
        <f t="shared" si="34"/>
        <v>1.02</v>
      </c>
      <c r="K112" s="27">
        <v>108.3</v>
      </c>
      <c r="L112" s="27">
        <v>109.3</v>
      </c>
      <c r="M112" s="27">
        <v>107</v>
      </c>
      <c r="N112" s="27">
        <v>99.9</v>
      </c>
      <c r="O112" s="27">
        <v>100.2</v>
      </c>
      <c r="P112" s="23">
        <f t="shared" si="35"/>
        <v>0.93600000000000005</v>
      </c>
      <c r="Q112" s="23">
        <f t="shared" si="36"/>
        <v>1.0029999999999999</v>
      </c>
    </row>
    <row r="113" spans="1:17" ht="30" customHeight="1" x14ac:dyDescent="0.25">
      <c r="A113" s="46"/>
      <c r="B113" s="30" t="s">
        <v>176</v>
      </c>
      <c r="C113" s="31" t="s">
        <v>105</v>
      </c>
      <c r="D113" s="27">
        <v>30235</v>
      </c>
      <c r="E113" s="27">
        <v>30700</v>
      </c>
      <c r="F113" s="27">
        <v>31007</v>
      </c>
      <c r="G113" s="27">
        <v>31317</v>
      </c>
      <c r="H113" s="27">
        <v>31630</v>
      </c>
      <c r="I113" s="23">
        <f t="shared" si="33"/>
        <v>1.026</v>
      </c>
      <c r="J113" s="23">
        <f t="shared" si="34"/>
        <v>1.01</v>
      </c>
      <c r="K113" s="27">
        <v>19823.900000000001</v>
      </c>
      <c r="L113" s="27">
        <v>21822.3</v>
      </c>
      <c r="M113" s="27">
        <v>21156.3</v>
      </c>
      <c r="N113" s="27">
        <v>19578.900000000001</v>
      </c>
      <c r="O113" s="27">
        <v>19578.599999999999</v>
      </c>
      <c r="P113" s="23">
        <f t="shared" si="35"/>
        <v>0.92500000000000004</v>
      </c>
      <c r="Q113" s="23">
        <f t="shared" si="36"/>
        <v>1</v>
      </c>
    </row>
    <row r="114" spans="1:17" ht="30" customHeight="1" x14ac:dyDescent="0.25">
      <c r="A114" s="46" t="s">
        <v>169</v>
      </c>
      <c r="B114" s="30" t="s">
        <v>170</v>
      </c>
      <c r="C114" s="31" t="s">
        <v>70</v>
      </c>
      <c r="D114" s="27">
        <v>117</v>
      </c>
      <c r="E114" s="27">
        <v>118</v>
      </c>
      <c r="F114" s="27">
        <v>119</v>
      </c>
      <c r="G114" s="27">
        <v>120</v>
      </c>
      <c r="H114" s="27">
        <v>121</v>
      </c>
      <c r="I114" s="23">
        <f t="shared" si="33"/>
        <v>1.0169999999999999</v>
      </c>
      <c r="J114" s="23">
        <f t="shared" si="34"/>
        <v>1.008</v>
      </c>
      <c r="K114" s="27">
        <v>101.6</v>
      </c>
      <c r="L114" s="27">
        <v>109.6</v>
      </c>
      <c r="M114" s="27">
        <v>105.4</v>
      </c>
      <c r="N114" s="27">
        <v>98.6</v>
      </c>
      <c r="O114" s="27">
        <v>98.4</v>
      </c>
      <c r="P114" s="23">
        <f t="shared" si="35"/>
        <v>0.93400000000000005</v>
      </c>
      <c r="Q114" s="23">
        <f t="shared" si="36"/>
        <v>0.998</v>
      </c>
    </row>
    <row r="115" spans="1:17" ht="30" customHeight="1" x14ac:dyDescent="0.25">
      <c r="A115" s="46"/>
      <c r="B115" s="30" t="s">
        <v>176</v>
      </c>
      <c r="C115" s="31" t="s">
        <v>105</v>
      </c>
      <c r="D115" s="27">
        <v>23822</v>
      </c>
      <c r="E115" s="27">
        <v>23850</v>
      </c>
      <c r="F115" s="27">
        <v>24088</v>
      </c>
      <c r="G115" s="27">
        <v>24329</v>
      </c>
      <c r="H115" s="27">
        <v>24572</v>
      </c>
      <c r="I115" s="23">
        <f t="shared" si="33"/>
        <v>1.0109999999999999</v>
      </c>
      <c r="J115" s="23">
        <f t="shared" si="34"/>
        <v>1.01</v>
      </c>
      <c r="K115" s="27">
        <v>20578.099999999999</v>
      </c>
      <c r="L115" s="27">
        <v>22047.599999999999</v>
      </c>
      <c r="M115" s="27">
        <v>21222.6</v>
      </c>
      <c r="N115" s="27">
        <v>19890.599999999999</v>
      </c>
      <c r="O115" s="27">
        <v>19890.8</v>
      </c>
      <c r="P115" s="23">
        <f t="shared" si="35"/>
        <v>0.93700000000000006</v>
      </c>
      <c r="Q115" s="23">
        <f t="shared" si="36"/>
        <v>1</v>
      </c>
    </row>
    <row r="116" spans="1:17" ht="30" customHeight="1" x14ac:dyDescent="0.25">
      <c r="A116" s="53" t="s">
        <v>3</v>
      </c>
      <c r="B116" s="30" t="s">
        <v>177</v>
      </c>
      <c r="C116" s="31" t="s">
        <v>70</v>
      </c>
      <c r="D116" s="27">
        <v>70</v>
      </c>
      <c r="E116" s="27">
        <v>71</v>
      </c>
      <c r="F116" s="27">
        <v>72</v>
      </c>
      <c r="G116" s="27">
        <v>73</v>
      </c>
      <c r="H116" s="27">
        <v>74</v>
      </c>
      <c r="I116" s="23">
        <f t="shared" si="33"/>
        <v>1.0289999999999999</v>
      </c>
      <c r="J116" s="23">
        <f t="shared" si="34"/>
        <v>1.014</v>
      </c>
      <c r="K116" s="27">
        <v>138.5</v>
      </c>
      <c r="L116" s="27">
        <v>96.7</v>
      </c>
      <c r="M116" s="27">
        <v>104.3</v>
      </c>
      <c r="N116" s="27">
        <v>89</v>
      </c>
      <c r="O116" s="27">
        <v>90.5</v>
      </c>
      <c r="P116" s="23">
        <f t="shared" si="35"/>
        <v>0.86799999999999999</v>
      </c>
      <c r="Q116" s="23">
        <f t="shared" si="36"/>
        <v>1.0169999999999999</v>
      </c>
    </row>
    <row r="117" spans="1:17" ht="15" x14ac:dyDescent="0.25">
      <c r="A117" s="54"/>
      <c r="B117" s="30" t="s">
        <v>4</v>
      </c>
      <c r="C117" s="31" t="s">
        <v>105</v>
      </c>
      <c r="D117" s="27">
        <v>30000</v>
      </c>
      <c r="E117" s="27">
        <v>43600</v>
      </c>
      <c r="F117" s="27">
        <v>44036</v>
      </c>
      <c r="G117" s="27">
        <v>44476</v>
      </c>
      <c r="H117" s="27">
        <v>44921</v>
      </c>
      <c r="I117" s="23">
        <f t="shared" si="33"/>
        <v>1.468</v>
      </c>
      <c r="J117" s="23">
        <f t="shared" si="34"/>
        <v>1.01</v>
      </c>
      <c r="K117" s="27">
        <v>56222.3</v>
      </c>
      <c r="L117" s="27">
        <v>59264.1</v>
      </c>
      <c r="M117" s="27">
        <v>63711.6</v>
      </c>
      <c r="N117" s="27">
        <v>54867.8</v>
      </c>
      <c r="O117" s="27">
        <v>54866.3</v>
      </c>
      <c r="P117" s="23">
        <f t="shared" si="35"/>
        <v>0.86099999999999999</v>
      </c>
      <c r="Q117" s="23">
        <f t="shared" si="36"/>
        <v>1</v>
      </c>
    </row>
    <row r="118" spans="1:17" ht="30" customHeight="1" x14ac:dyDescent="0.25">
      <c r="A118" s="30" t="s">
        <v>202</v>
      </c>
      <c r="B118" s="30" t="s">
        <v>203</v>
      </c>
      <c r="C118" s="31" t="s">
        <v>67</v>
      </c>
      <c r="D118" s="27">
        <v>1810</v>
      </c>
      <c r="E118" s="27">
        <v>1712</v>
      </c>
      <c r="F118" s="27">
        <v>1532</v>
      </c>
      <c r="G118" s="27">
        <v>1234</v>
      </c>
      <c r="H118" s="27">
        <v>1281</v>
      </c>
      <c r="I118" s="23">
        <f t="shared" ref="I118" si="37">F118/D118</f>
        <v>0.84599999999999997</v>
      </c>
      <c r="J118" s="23">
        <f t="shared" ref="J118" si="38">F118/E118</f>
        <v>0.89500000000000002</v>
      </c>
      <c r="K118" s="27">
        <v>14541.9</v>
      </c>
      <c r="L118" s="27">
        <v>15400</v>
      </c>
      <c r="M118" s="27">
        <v>16125.4</v>
      </c>
      <c r="N118" s="27">
        <v>12996.9</v>
      </c>
      <c r="O118" s="27">
        <v>13485.6</v>
      </c>
      <c r="P118" s="23">
        <f t="shared" si="29"/>
        <v>1.109</v>
      </c>
      <c r="Q118" s="23">
        <f t="shared" si="30"/>
        <v>1.0469999999999999</v>
      </c>
    </row>
    <row r="119" spans="1:17" ht="15" x14ac:dyDescent="0.25">
      <c r="A119" s="58" t="s">
        <v>56</v>
      </c>
      <c r="B119" s="58"/>
      <c r="C119" s="58"/>
      <c r="D119" s="8"/>
      <c r="E119" s="8"/>
      <c r="F119" s="8"/>
      <c r="G119" s="8"/>
      <c r="H119" s="8"/>
      <c r="I119" s="23"/>
      <c r="J119" s="23"/>
      <c r="K119" s="8"/>
      <c r="L119" s="8"/>
      <c r="M119" s="8"/>
      <c r="N119" s="8"/>
      <c r="O119" s="8"/>
      <c r="P119" s="23"/>
      <c r="Q119" s="23"/>
    </row>
    <row r="120" spans="1:17" ht="45" x14ac:dyDescent="0.25">
      <c r="A120" s="30" t="s">
        <v>24</v>
      </c>
      <c r="B120" s="30" t="s">
        <v>165</v>
      </c>
      <c r="C120" s="31" t="s">
        <v>105</v>
      </c>
      <c r="D120" s="27" t="s">
        <v>71</v>
      </c>
      <c r="E120" s="27">
        <v>51</v>
      </c>
      <c r="F120" s="27">
        <v>51</v>
      </c>
      <c r="G120" s="27">
        <v>51</v>
      </c>
      <c r="H120" s="27">
        <v>51</v>
      </c>
      <c r="I120" s="23"/>
      <c r="J120" s="23">
        <f t="shared" ref="J120:J121" si="39">F120/E120</f>
        <v>1</v>
      </c>
      <c r="K120" s="27">
        <v>0</v>
      </c>
      <c r="L120" s="27">
        <v>4205.3</v>
      </c>
      <c r="M120" s="27">
        <v>4405.5</v>
      </c>
      <c r="N120" s="27">
        <v>4405.5</v>
      </c>
      <c r="O120" s="27">
        <v>4405.5</v>
      </c>
      <c r="P120" s="23"/>
      <c r="Q120" s="23">
        <f t="shared" ref="Q120:Q121" si="40">M120/L120</f>
        <v>1.048</v>
      </c>
    </row>
    <row r="121" spans="1:17" ht="30" x14ac:dyDescent="0.25">
      <c r="A121" s="30" t="s">
        <v>166</v>
      </c>
      <c r="B121" s="30" t="s">
        <v>127</v>
      </c>
      <c r="C121" s="31" t="s">
        <v>128</v>
      </c>
      <c r="D121" s="27">
        <v>267260</v>
      </c>
      <c r="E121" s="27">
        <v>205104</v>
      </c>
      <c r="F121" s="27">
        <v>205104</v>
      </c>
      <c r="G121" s="27">
        <v>205104</v>
      </c>
      <c r="H121" s="27">
        <v>205104</v>
      </c>
      <c r="I121" s="23">
        <f t="shared" ref="I121" si="41">F121/D121</f>
        <v>0.76700000000000002</v>
      </c>
      <c r="J121" s="23">
        <f t="shared" si="39"/>
        <v>1</v>
      </c>
      <c r="K121" s="27">
        <v>19839.2</v>
      </c>
      <c r="L121" s="27">
        <v>15505.5</v>
      </c>
      <c r="M121" s="27">
        <v>15821.4</v>
      </c>
      <c r="N121" s="27">
        <v>15821.4</v>
      </c>
      <c r="O121" s="27">
        <v>15821.4</v>
      </c>
      <c r="P121" s="23">
        <f t="shared" ref="P121" si="42">M121/K121</f>
        <v>0.79700000000000004</v>
      </c>
      <c r="Q121" s="23">
        <f t="shared" si="40"/>
        <v>1.02</v>
      </c>
    </row>
    <row r="122" spans="1:17" ht="34.5" customHeight="1" x14ac:dyDescent="0.25">
      <c r="A122" s="30" t="s">
        <v>210</v>
      </c>
      <c r="B122" s="30" t="s">
        <v>1</v>
      </c>
      <c r="C122" s="31" t="s">
        <v>67</v>
      </c>
      <c r="D122" s="28">
        <v>32</v>
      </c>
      <c r="E122" s="28">
        <v>32</v>
      </c>
      <c r="F122" s="28">
        <v>30</v>
      </c>
      <c r="G122" s="28">
        <v>30</v>
      </c>
      <c r="H122" s="28">
        <v>30</v>
      </c>
      <c r="I122" s="23">
        <f t="shared" ref="I122:I131" si="43">F122/D122</f>
        <v>0.93799999999999994</v>
      </c>
      <c r="J122" s="23">
        <f t="shared" ref="J122:J133" si="44">F122/E122</f>
        <v>0.93799999999999994</v>
      </c>
      <c r="K122" s="27">
        <v>1530</v>
      </c>
      <c r="L122" s="27">
        <v>1518.5</v>
      </c>
      <c r="M122" s="27">
        <v>173.5</v>
      </c>
      <c r="N122" s="27">
        <v>173.5</v>
      </c>
      <c r="O122" s="27">
        <v>173.5</v>
      </c>
      <c r="P122" s="23">
        <f t="shared" ref="P122:P131" si="45">M122/K122</f>
        <v>0.113</v>
      </c>
      <c r="Q122" s="23">
        <f t="shared" ref="Q122:Q133" si="46">M122/L122</f>
        <v>0.114</v>
      </c>
    </row>
    <row r="123" spans="1:17" ht="30" x14ac:dyDescent="0.25">
      <c r="A123" s="30" t="s">
        <v>211</v>
      </c>
      <c r="B123" s="30" t="s">
        <v>1</v>
      </c>
      <c r="C123" s="31" t="s">
        <v>67</v>
      </c>
      <c r="D123" s="28">
        <v>55</v>
      </c>
      <c r="E123" s="28">
        <v>51</v>
      </c>
      <c r="F123" s="28">
        <v>51</v>
      </c>
      <c r="G123" s="28">
        <v>51</v>
      </c>
      <c r="H123" s="28">
        <v>51</v>
      </c>
      <c r="I123" s="23">
        <f t="shared" si="43"/>
        <v>0.92700000000000005</v>
      </c>
      <c r="J123" s="23">
        <f t="shared" si="44"/>
        <v>1</v>
      </c>
      <c r="K123" s="27">
        <v>3700</v>
      </c>
      <c r="L123" s="27">
        <v>3670.5</v>
      </c>
      <c r="M123" s="27">
        <v>4000</v>
      </c>
      <c r="N123" s="27">
        <v>4000</v>
      </c>
      <c r="O123" s="27">
        <v>4000</v>
      </c>
      <c r="P123" s="23">
        <f t="shared" si="45"/>
        <v>1.081</v>
      </c>
      <c r="Q123" s="23">
        <f t="shared" si="46"/>
        <v>1.0900000000000001</v>
      </c>
    </row>
    <row r="124" spans="1:17" ht="30" x14ac:dyDescent="0.25">
      <c r="A124" s="30" t="s">
        <v>212</v>
      </c>
      <c r="B124" s="30" t="s">
        <v>1</v>
      </c>
      <c r="C124" s="31" t="s">
        <v>67</v>
      </c>
      <c r="D124" s="28">
        <v>7</v>
      </c>
      <c r="E124" s="28">
        <v>80</v>
      </c>
      <c r="F124" s="28">
        <v>80</v>
      </c>
      <c r="G124" s="28">
        <v>80</v>
      </c>
      <c r="H124" s="28">
        <v>80</v>
      </c>
      <c r="I124" s="23">
        <f t="shared" si="43"/>
        <v>11.429</v>
      </c>
      <c r="J124" s="23">
        <f t="shared" si="44"/>
        <v>1</v>
      </c>
      <c r="K124" s="27">
        <v>250</v>
      </c>
      <c r="L124" s="27">
        <v>1886.5</v>
      </c>
      <c r="M124" s="27">
        <v>1865.8</v>
      </c>
      <c r="N124" s="27">
        <v>1865.8</v>
      </c>
      <c r="O124" s="27">
        <v>1865.8</v>
      </c>
      <c r="P124" s="23">
        <f t="shared" si="45"/>
        <v>7.4630000000000001</v>
      </c>
      <c r="Q124" s="23">
        <f t="shared" si="46"/>
        <v>0.98899999999999999</v>
      </c>
    </row>
    <row r="125" spans="1:17" ht="45" x14ac:dyDescent="0.25">
      <c r="A125" s="30" t="s">
        <v>213</v>
      </c>
      <c r="B125" s="30" t="s">
        <v>1</v>
      </c>
      <c r="C125" s="31" t="s">
        <v>67</v>
      </c>
      <c r="D125" s="28">
        <v>56</v>
      </c>
      <c r="E125" s="28">
        <v>56</v>
      </c>
      <c r="F125" s="28">
        <v>56</v>
      </c>
      <c r="G125" s="28">
        <v>56</v>
      </c>
      <c r="H125" s="28">
        <v>56</v>
      </c>
      <c r="I125" s="23">
        <f t="shared" si="43"/>
        <v>1</v>
      </c>
      <c r="J125" s="23">
        <f t="shared" si="44"/>
        <v>1</v>
      </c>
      <c r="K125" s="27">
        <v>670</v>
      </c>
      <c r="L125" s="27">
        <v>681.5</v>
      </c>
      <c r="M125" s="27">
        <v>160.69999999999999</v>
      </c>
      <c r="N125" s="27">
        <v>160.69999999999999</v>
      </c>
      <c r="O125" s="27">
        <v>160.69999999999999</v>
      </c>
      <c r="P125" s="23">
        <f t="shared" si="45"/>
        <v>0.24</v>
      </c>
      <c r="Q125" s="23">
        <f t="shared" si="46"/>
        <v>0.23599999999999999</v>
      </c>
    </row>
    <row r="126" spans="1:17" ht="45" x14ac:dyDescent="0.25">
      <c r="A126" s="30" t="s">
        <v>214</v>
      </c>
      <c r="B126" s="30" t="s">
        <v>167</v>
      </c>
      <c r="C126" s="31" t="s">
        <v>105</v>
      </c>
      <c r="D126" s="28">
        <v>22267</v>
      </c>
      <c r="E126" s="28">
        <v>22267</v>
      </c>
      <c r="F126" s="28">
        <v>22267</v>
      </c>
      <c r="G126" s="28">
        <v>22267</v>
      </c>
      <c r="H126" s="28">
        <v>22267</v>
      </c>
      <c r="I126" s="23">
        <f t="shared" si="43"/>
        <v>1</v>
      </c>
      <c r="J126" s="23">
        <f t="shared" si="44"/>
        <v>1</v>
      </c>
      <c r="K126" s="27">
        <v>5700</v>
      </c>
      <c r="L126" s="27">
        <v>5700</v>
      </c>
      <c r="M126" s="27">
        <v>5900</v>
      </c>
      <c r="N126" s="27">
        <v>2945.4</v>
      </c>
      <c r="O126" s="27">
        <v>1223.9000000000001</v>
      </c>
      <c r="P126" s="23">
        <f t="shared" si="45"/>
        <v>1.0349999999999999</v>
      </c>
      <c r="Q126" s="23">
        <f t="shared" si="46"/>
        <v>1.0349999999999999</v>
      </c>
    </row>
    <row r="127" spans="1:17" ht="90" x14ac:dyDescent="0.25">
      <c r="A127" s="30" t="s">
        <v>215</v>
      </c>
      <c r="B127" s="30" t="s">
        <v>1</v>
      </c>
      <c r="C127" s="31" t="s">
        <v>70</v>
      </c>
      <c r="D127" s="28">
        <v>13</v>
      </c>
      <c r="E127" s="28">
        <v>13</v>
      </c>
      <c r="F127" s="28">
        <v>13</v>
      </c>
      <c r="G127" s="28">
        <v>13</v>
      </c>
      <c r="H127" s="28">
        <v>13</v>
      </c>
      <c r="I127" s="23">
        <f t="shared" si="43"/>
        <v>1</v>
      </c>
      <c r="J127" s="23">
        <f t="shared" si="44"/>
        <v>1</v>
      </c>
      <c r="K127" s="27">
        <v>400</v>
      </c>
      <c r="L127" s="27">
        <v>400</v>
      </c>
      <c r="M127" s="27">
        <v>400</v>
      </c>
      <c r="N127" s="27">
        <v>400</v>
      </c>
      <c r="O127" s="27">
        <v>400</v>
      </c>
      <c r="P127" s="23">
        <f t="shared" si="45"/>
        <v>1</v>
      </c>
      <c r="Q127" s="23">
        <f t="shared" si="46"/>
        <v>1</v>
      </c>
    </row>
    <row r="128" spans="1:17" ht="45" x14ac:dyDescent="0.25">
      <c r="A128" s="30" t="s">
        <v>216</v>
      </c>
      <c r="B128" s="30" t="s">
        <v>1</v>
      </c>
      <c r="C128" s="31" t="s">
        <v>67</v>
      </c>
      <c r="D128" s="28" t="s">
        <v>71</v>
      </c>
      <c r="E128" s="28">
        <v>15</v>
      </c>
      <c r="F128" s="28">
        <v>80</v>
      </c>
      <c r="G128" s="28">
        <v>164</v>
      </c>
      <c r="H128" s="28">
        <v>164</v>
      </c>
      <c r="I128" s="23"/>
      <c r="J128" s="23">
        <f t="shared" si="44"/>
        <v>5.3330000000000002</v>
      </c>
      <c r="K128" s="27">
        <v>0</v>
      </c>
      <c r="L128" s="27">
        <v>60.6</v>
      </c>
      <c r="M128" s="27">
        <v>4900</v>
      </c>
      <c r="N128" s="27">
        <v>0</v>
      </c>
      <c r="O128" s="27">
        <v>0</v>
      </c>
      <c r="P128" s="23"/>
      <c r="Q128" s="23">
        <f t="shared" si="46"/>
        <v>80.858000000000004</v>
      </c>
    </row>
    <row r="129" spans="1:17" ht="30" x14ac:dyDescent="0.25">
      <c r="A129" s="30" t="s">
        <v>217</v>
      </c>
      <c r="B129" s="30" t="s">
        <v>1</v>
      </c>
      <c r="C129" s="31" t="s">
        <v>70</v>
      </c>
      <c r="D129" s="28">
        <v>26</v>
      </c>
      <c r="E129" s="28">
        <v>26</v>
      </c>
      <c r="F129" s="28">
        <v>26</v>
      </c>
      <c r="G129" s="28">
        <v>26</v>
      </c>
      <c r="H129" s="28">
        <v>26</v>
      </c>
      <c r="I129" s="23">
        <f t="shared" si="43"/>
        <v>1</v>
      </c>
      <c r="J129" s="23">
        <f t="shared" si="44"/>
        <v>1</v>
      </c>
      <c r="K129" s="27">
        <v>300</v>
      </c>
      <c r="L129" s="27">
        <v>300</v>
      </c>
      <c r="M129" s="27">
        <v>300</v>
      </c>
      <c r="N129" s="27">
        <v>300</v>
      </c>
      <c r="O129" s="27">
        <v>300</v>
      </c>
      <c r="P129" s="23">
        <f t="shared" si="45"/>
        <v>1</v>
      </c>
      <c r="Q129" s="23">
        <f t="shared" si="46"/>
        <v>1</v>
      </c>
    </row>
    <row r="130" spans="1:17" ht="45" x14ac:dyDescent="0.25">
      <c r="A130" s="30" t="s">
        <v>30</v>
      </c>
      <c r="B130" s="30" t="s">
        <v>165</v>
      </c>
      <c r="C130" s="31" t="s">
        <v>105</v>
      </c>
      <c r="D130" s="28">
        <v>307</v>
      </c>
      <c r="E130" s="28">
        <v>386</v>
      </c>
      <c r="F130" s="28">
        <v>386</v>
      </c>
      <c r="G130" s="28">
        <v>386</v>
      </c>
      <c r="H130" s="28">
        <v>386</v>
      </c>
      <c r="I130" s="23">
        <f t="shared" si="43"/>
        <v>1.2569999999999999</v>
      </c>
      <c r="J130" s="23">
        <f t="shared" si="44"/>
        <v>1</v>
      </c>
      <c r="K130" s="27">
        <v>15123.7</v>
      </c>
      <c r="L130" s="27">
        <v>14767.3</v>
      </c>
      <c r="M130" s="27">
        <v>47085.8</v>
      </c>
      <c r="N130" s="27">
        <v>15595.2</v>
      </c>
      <c r="O130" s="27">
        <v>27779.9</v>
      </c>
      <c r="P130" s="23">
        <f t="shared" si="45"/>
        <v>3.113</v>
      </c>
      <c r="Q130" s="23">
        <f t="shared" si="46"/>
        <v>3.1890000000000001</v>
      </c>
    </row>
    <row r="131" spans="1:17" ht="45" x14ac:dyDescent="0.25">
      <c r="A131" s="30" t="s">
        <v>24</v>
      </c>
      <c r="B131" s="30" t="s">
        <v>165</v>
      </c>
      <c r="C131" s="31" t="s">
        <v>105</v>
      </c>
      <c r="D131" s="28">
        <v>516</v>
      </c>
      <c r="E131" s="28">
        <v>535</v>
      </c>
      <c r="F131" s="28">
        <v>535</v>
      </c>
      <c r="G131" s="28">
        <v>535</v>
      </c>
      <c r="H131" s="28">
        <v>535</v>
      </c>
      <c r="I131" s="23">
        <f t="shared" si="43"/>
        <v>1.0369999999999999</v>
      </c>
      <c r="J131" s="23">
        <f t="shared" si="44"/>
        <v>1</v>
      </c>
      <c r="K131" s="27">
        <v>18698</v>
      </c>
      <c r="L131" s="27">
        <v>22144.9</v>
      </c>
      <c r="M131" s="27">
        <v>32701.599999999999</v>
      </c>
      <c r="N131" s="27">
        <v>30134.1</v>
      </c>
      <c r="O131" s="27">
        <v>31538.7</v>
      </c>
      <c r="P131" s="23">
        <f t="shared" si="45"/>
        <v>1.7490000000000001</v>
      </c>
      <c r="Q131" s="23">
        <f t="shared" si="46"/>
        <v>1.4770000000000001</v>
      </c>
    </row>
    <row r="132" spans="1:17" ht="45" x14ac:dyDescent="0.25">
      <c r="A132" s="30" t="s">
        <v>218</v>
      </c>
      <c r="B132" s="30" t="s">
        <v>165</v>
      </c>
      <c r="C132" s="31" t="s">
        <v>105</v>
      </c>
      <c r="D132" s="28" t="s">
        <v>71</v>
      </c>
      <c r="E132" s="28">
        <v>106</v>
      </c>
      <c r="F132" s="28">
        <v>106</v>
      </c>
      <c r="G132" s="28">
        <v>106</v>
      </c>
      <c r="H132" s="28">
        <v>106</v>
      </c>
      <c r="I132" s="23"/>
      <c r="J132" s="23">
        <f t="shared" si="44"/>
        <v>1</v>
      </c>
      <c r="K132" s="27">
        <v>0</v>
      </c>
      <c r="L132" s="27">
        <v>1166.8</v>
      </c>
      <c r="M132" s="27">
        <v>1113.8</v>
      </c>
      <c r="N132" s="27">
        <v>2602.6999999999998</v>
      </c>
      <c r="O132" s="27">
        <v>1113.8</v>
      </c>
      <c r="P132" s="23"/>
      <c r="Q132" s="23">
        <f t="shared" si="46"/>
        <v>0.95499999999999996</v>
      </c>
    </row>
    <row r="133" spans="1:17" ht="45" x14ac:dyDescent="0.25">
      <c r="A133" s="30" t="s">
        <v>219</v>
      </c>
      <c r="B133" s="30" t="s">
        <v>165</v>
      </c>
      <c r="C133" s="31" t="s">
        <v>105</v>
      </c>
      <c r="D133" s="28" t="s">
        <v>71</v>
      </c>
      <c r="E133" s="28">
        <v>30</v>
      </c>
      <c r="F133" s="28">
        <v>30</v>
      </c>
      <c r="G133" s="28">
        <v>30</v>
      </c>
      <c r="H133" s="28">
        <v>30</v>
      </c>
      <c r="I133" s="23"/>
      <c r="J133" s="23">
        <f t="shared" si="44"/>
        <v>1</v>
      </c>
      <c r="K133" s="27">
        <v>0</v>
      </c>
      <c r="L133" s="27">
        <v>3046.2</v>
      </c>
      <c r="M133" s="27">
        <v>3087</v>
      </c>
      <c r="N133" s="27">
        <v>1028.0999999999999</v>
      </c>
      <c r="O133" s="27">
        <v>3087</v>
      </c>
      <c r="P133" s="23"/>
      <c r="Q133" s="23">
        <f t="shared" si="46"/>
        <v>1.0129999999999999</v>
      </c>
    </row>
    <row r="134" spans="1:17" ht="15" x14ac:dyDescent="0.25">
      <c r="A134" s="34" t="s">
        <v>54</v>
      </c>
      <c r="B134" s="32"/>
      <c r="C134" s="32"/>
      <c r="D134" s="8"/>
      <c r="E134" s="8"/>
      <c r="F134" s="8"/>
      <c r="G134" s="8"/>
      <c r="H134" s="8"/>
      <c r="I134" s="23"/>
      <c r="J134" s="23"/>
      <c r="K134" s="8"/>
      <c r="L134" s="8"/>
      <c r="M134" s="8"/>
      <c r="N134" s="8"/>
      <c r="O134" s="8"/>
      <c r="P134" s="23"/>
      <c r="Q134" s="23"/>
    </row>
    <row r="135" spans="1:17" ht="15" x14ac:dyDescent="0.25">
      <c r="A135" s="30" t="s">
        <v>178</v>
      </c>
      <c r="B135" s="30" t="s">
        <v>141</v>
      </c>
      <c r="C135" s="31" t="s">
        <v>70</v>
      </c>
      <c r="D135" s="28">
        <v>350</v>
      </c>
      <c r="E135" s="28">
        <v>350</v>
      </c>
      <c r="F135" s="28">
        <v>350</v>
      </c>
      <c r="G135" s="28">
        <v>350</v>
      </c>
      <c r="H135" s="28">
        <v>350</v>
      </c>
      <c r="I135" s="23">
        <f t="shared" ref="I135:I153" si="47">F135/D135</f>
        <v>1</v>
      </c>
      <c r="J135" s="23">
        <f t="shared" ref="J135:J153" si="48">F135/E135</f>
        <v>1</v>
      </c>
      <c r="K135" s="27">
        <v>14387.3</v>
      </c>
      <c r="L135" s="27">
        <v>15917.6</v>
      </c>
      <c r="M135" s="27">
        <v>16468.3</v>
      </c>
      <c r="N135" s="27">
        <v>16468.3</v>
      </c>
      <c r="O135" s="27">
        <v>16468.3</v>
      </c>
      <c r="P135" s="23">
        <f t="shared" ref="P135:P153" si="49">M135/K135</f>
        <v>1.145</v>
      </c>
      <c r="Q135" s="23">
        <f t="shared" ref="Q135:Q153" si="50">M135/L135</f>
        <v>1.0349999999999999</v>
      </c>
    </row>
    <row r="136" spans="1:17" ht="15" x14ac:dyDescent="0.25">
      <c r="A136" s="30" t="s">
        <v>179</v>
      </c>
      <c r="B136" s="30" t="s">
        <v>180</v>
      </c>
      <c r="C136" s="31" t="s">
        <v>70</v>
      </c>
      <c r="D136" s="28">
        <v>24235</v>
      </c>
      <c r="E136" s="28">
        <v>24200</v>
      </c>
      <c r="F136" s="28">
        <v>24200</v>
      </c>
      <c r="G136" s="28">
        <v>24200</v>
      </c>
      <c r="H136" s="28">
        <v>24200</v>
      </c>
      <c r="I136" s="23">
        <f t="shared" si="47"/>
        <v>0.999</v>
      </c>
      <c r="J136" s="23">
        <f t="shared" si="48"/>
        <v>1</v>
      </c>
      <c r="K136" s="27">
        <v>5898.2</v>
      </c>
      <c r="L136" s="27">
        <v>5510.1</v>
      </c>
      <c r="M136" s="27">
        <v>5517.9</v>
      </c>
      <c r="N136" s="27">
        <v>5517.9</v>
      </c>
      <c r="O136" s="27">
        <v>5517.9</v>
      </c>
      <c r="P136" s="23">
        <f t="shared" si="49"/>
        <v>0.93600000000000005</v>
      </c>
      <c r="Q136" s="23">
        <f t="shared" si="50"/>
        <v>1.0009999999999999</v>
      </c>
    </row>
    <row r="137" spans="1:17" ht="45" x14ac:dyDescent="0.25">
      <c r="A137" s="30" t="s">
        <v>181</v>
      </c>
      <c r="B137" s="30" t="s">
        <v>182</v>
      </c>
      <c r="C137" s="31" t="s">
        <v>103</v>
      </c>
      <c r="D137" s="28">
        <v>2077</v>
      </c>
      <c r="E137" s="28">
        <v>2000</v>
      </c>
      <c r="F137" s="28">
        <v>2000</v>
      </c>
      <c r="G137" s="28">
        <v>2000</v>
      </c>
      <c r="H137" s="28">
        <v>2000</v>
      </c>
      <c r="I137" s="23">
        <f t="shared" si="47"/>
        <v>0.96299999999999997</v>
      </c>
      <c r="J137" s="23">
        <f t="shared" si="48"/>
        <v>1</v>
      </c>
      <c r="K137" s="27">
        <v>32377.200000000001</v>
      </c>
      <c r="L137" s="27">
        <v>26851.200000000001</v>
      </c>
      <c r="M137" s="27">
        <v>27699.200000000001</v>
      </c>
      <c r="N137" s="27">
        <v>27699.200000000001</v>
      </c>
      <c r="O137" s="27">
        <v>27699.200000000001</v>
      </c>
      <c r="P137" s="23">
        <f t="shared" si="49"/>
        <v>0.85599999999999998</v>
      </c>
      <c r="Q137" s="23">
        <f t="shared" si="50"/>
        <v>1.032</v>
      </c>
    </row>
    <row r="138" spans="1:17" ht="45" x14ac:dyDescent="0.25">
      <c r="A138" s="30" t="s">
        <v>183</v>
      </c>
      <c r="B138" s="30" t="s">
        <v>184</v>
      </c>
      <c r="C138" s="31" t="s">
        <v>103</v>
      </c>
      <c r="D138" s="28">
        <v>2418</v>
      </c>
      <c r="E138" s="28">
        <v>2400</v>
      </c>
      <c r="F138" s="28">
        <v>2500</v>
      </c>
      <c r="G138" s="28">
        <v>2500</v>
      </c>
      <c r="H138" s="28">
        <v>2500</v>
      </c>
      <c r="I138" s="23">
        <f t="shared" si="47"/>
        <v>1.034</v>
      </c>
      <c r="J138" s="23">
        <f t="shared" si="48"/>
        <v>1.042</v>
      </c>
      <c r="K138" s="27">
        <v>6194</v>
      </c>
      <c r="L138" s="27">
        <v>4866.3</v>
      </c>
      <c r="M138" s="27">
        <v>4812.6000000000004</v>
      </c>
      <c r="N138" s="27">
        <v>4812.6000000000004</v>
      </c>
      <c r="O138" s="27">
        <v>4812.6000000000004</v>
      </c>
      <c r="P138" s="23">
        <f t="shared" si="49"/>
        <v>0.77700000000000002</v>
      </c>
      <c r="Q138" s="23">
        <f t="shared" si="50"/>
        <v>0.98899999999999999</v>
      </c>
    </row>
    <row r="139" spans="1:17" ht="45" x14ac:dyDescent="0.25">
      <c r="A139" s="30" t="s">
        <v>14</v>
      </c>
      <c r="B139" s="30" t="s">
        <v>185</v>
      </c>
      <c r="C139" s="31" t="s">
        <v>67</v>
      </c>
      <c r="D139" s="28">
        <v>3800</v>
      </c>
      <c r="E139" s="28">
        <v>4000</v>
      </c>
      <c r="F139" s="28">
        <v>4000</v>
      </c>
      <c r="G139" s="28">
        <v>4000</v>
      </c>
      <c r="H139" s="28">
        <v>4000</v>
      </c>
      <c r="I139" s="23">
        <f t="shared" si="47"/>
        <v>1.0529999999999999</v>
      </c>
      <c r="J139" s="23">
        <f t="shared" si="48"/>
        <v>1</v>
      </c>
      <c r="K139" s="27">
        <v>5126</v>
      </c>
      <c r="L139" s="27">
        <v>5126</v>
      </c>
      <c r="M139" s="27">
        <v>1848</v>
      </c>
      <c r="N139" s="27">
        <v>1848</v>
      </c>
      <c r="O139" s="27">
        <v>1848</v>
      </c>
      <c r="P139" s="23">
        <f t="shared" si="49"/>
        <v>0.36099999999999999</v>
      </c>
      <c r="Q139" s="23">
        <f t="shared" si="50"/>
        <v>0.36099999999999999</v>
      </c>
    </row>
    <row r="140" spans="1:17" ht="30" x14ac:dyDescent="0.25">
      <c r="A140" s="30" t="s">
        <v>18</v>
      </c>
      <c r="B140" s="30" t="s">
        <v>19</v>
      </c>
      <c r="C140" s="31" t="s">
        <v>70</v>
      </c>
      <c r="D140" s="28">
        <v>78597</v>
      </c>
      <c r="E140" s="28">
        <v>2810</v>
      </c>
      <c r="F140" s="28">
        <v>2810</v>
      </c>
      <c r="G140" s="28">
        <v>2810</v>
      </c>
      <c r="H140" s="28">
        <v>2810</v>
      </c>
      <c r="I140" s="23">
        <f t="shared" si="47"/>
        <v>3.5999999999999997E-2</v>
      </c>
      <c r="J140" s="23">
        <f t="shared" si="48"/>
        <v>1</v>
      </c>
      <c r="K140" s="27">
        <v>16882.8</v>
      </c>
      <c r="L140" s="27">
        <v>18571</v>
      </c>
      <c r="M140" s="27">
        <v>18594</v>
      </c>
      <c r="N140" s="27">
        <v>18594</v>
      </c>
      <c r="O140" s="27">
        <v>18594</v>
      </c>
      <c r="P140" s="23">
        <f t="shared" si="49"/>
        <v>1.101</v>
      </c>
      <c r="Q140" s="23">
        <f t="shared" si="50"/>
        <v>1.0009999999999999</v>
      </c>
    </row>
    <row r="141" spans="1:17" ht="30" x14ac:dyDescent="0.25">
      <c r="A141" s="30" t="s">
        <v>9</v>
      </c>
      <c r="B141" s="30" t="s">
        <v>8</v>
      </c>
      <c r="C141" s="31" t="s">
        <v>186</v>
      </c>
      <c r="D141" s="28">
        <v>10728</v>
      </c>
      <c r="E141" s="28">
        <v>10000</v>
      </c>
      <c r="F141" s="28">
        <v>10000</v>
      </c>
      <c r="G141" s="28">
        <v>10000</v>
      </c>
      <c r="H141" s="28">
        <v>10000</v>
      </c>
      <c r="I141" s="23">
        <f t="shared" si="47"/>
        <v>0.93200000000000005</v>
      </c>
      <c r="J141" s="23">
        <f t="shared" si="48"/>
        <v>1</v>
      </c>
      <c r="K141" s="27">
        <v>44290.9</v>
      </c>
      <c r="L141" s="27">
        <v>48975.4</v>
      </c>
      <c r="M141" s="27">
        <v>48708.9</v>
      </c>
      <c r="N141" s="27">
        <v>48708.9</v>
      </c>
      <c r="O141" s="27">
        <v>48708.9</v>
      </c>
      <c r="P141" s="23">
        <f t="shared" si="49"/>
        <v>1.1000000000000001</v>
      </c>
      <c r="Q141" s="23">
        <f t="shared" si="50"/>
        <v>0.995</v>
      </c>
    </row>
    <row r="142" spans="1:17" ht="31.5" customHeight="1" x14ac:dyDescent="0.25">
      <c r="A142" s="41" t="s">
        <v>10</v>
      </c>
      <c r="B142" s="30" t="s">
        <v>8</v>
      </c>
      <c r="C142" s="31" t="s">
        <v>186</v>
      </c>
      <c r="D142" s="28">
        <v>1333</v>
      </c>
      <c r="E142" s="28">
        <v>996</v>
      </c>
      <c r="F142" s="28">
        <v>4316</v>
      </c>
      <c r="G142" s="28">
        <v>4316</v>
      </c>
      <c r="H142" s="28">
        <v>4316</v>
      </c>
      <c r="I142" s="23">
        <f t="shared" si="47"/>
        <v>3.238</v>
      </c>
      <c r="J142" s="23">
        <f t="shared" si="48"/>
        <v>4.3330000000000002</v>
      </c>
      <c r="K142" s="27">
        <v>4334.1000000000004</v>
      </c>
      <c r="L142" s="27">
        <v>4526.8</v>
      </c>
      <c r="M142" s="27">
        <v>13884.1</v>
      </c>
      <c r="N142" s="27">
        <v>13884.1</v>
      </c>
      <c r="O142" s="27">
        <v>13884.1</v>
      </c>
      <c r="P142" s="23">
        <f t="shared" si="49"/>
        <v>3.2029999999999998</v>
      </c>
      <c r="Q142" s="23">
        <f t="shared" si="50"/>
        <v>3.0670000000000002</v>
      </c>
    </row>
    <row r="143" spans="1:17" ht="27.75" customHeight="1" x14ac:dyDescent="0.25">
      <c r="A143" s="41"/>
      <c r="B143" s="30" t="s">
        <v>12</v>
      </c>
      <c r="C143" s="31" t="s">
        <v>103</v>
      </c>
      <c r="D143" s="28">
        <v>612</v>
      </c>
      <c r="E143" s="28">
        <v>612</v>
      </c>
      <c r="F143" s="28">
        <v>1489</v>
      </c>
      <c r="G143" s="28">
        <v>1489</v>
      </c>
      <c r="H143" s="28">
        <v>1489</v>
      </c>
      <c r="I143" s="23">
        <f t="shared" si="47"/>
        <v>2.4329999999999998</v>
      </c>
      <c r="J143" s="23">
        <f t="shared" si="48"/>
        <v>2.4329999999999998</v>
      </c>
      <c r="K143" s="27">
        <v>302</v>
      </c>
      <c r="L143" s="27">
        <v>431.3</v>
      </c>
      <c r="M143" s="27">
        <v>1600</v>
      </c>
      <c r="N143" s="27">
        <v>1600</v>
      </c>
      <c r="O143" s="27">
        <v>1600</v>
      </c>
      <c r="P143" s="23">
        <f t="shared" si="49"/>
        <v>5.298</v>
      </c>
      <c r="Q143" s="23">
        <f t="shared" si="50"/>
        <v>3.71</v>
      </c>
    </row>
    <row r="144" spans="1:17" ht="28.5" customHeight="1" x14ac:dyDescent="0.25">
      <c r="A144" s="41" t="s">
        <v>11</v>
      </c>
      <c r="B144" s="30" t="s">
        <v>187</v>
      </c>
      <c r="C144" s="31" t="s">
        <v>103</v>
      </c>
      <c r="D144" s="28">
        <v>33257</v>
      </c>
      <c r="E144" s="28">
        <v>25422</v>
      </c>
      <c r="F144" s="28">
        <v>26971</v>
      </c>
      <c r="G144" s="28">
        <v>26971</v>
      </c>
      <c r="H144" s="28">
        <v>26971</v>
      </c>
      <c r="I144" s="23">
        <f t="shared" si="47"/>
        <v>0.81100000000000005</v>
      </c>
      <c r="J144" s="23">
        <f t="shared" si="48"/>
        <v>1.0609999999999999</v>
      </c>
      <c r="K144" s="27">
        <v>23439.599999999999</v>
      </c>
      <c r="L144" s="27">
        <v>27193.5</v>
      </c>
      <c r="M144" s="27">
        <v>26856.400000000001</v>
      </c>
      <c r="N144" s="27">
        <v>26856.400000000001</v>
      </c>
      <c r="O144" s="27">
        <v>26856.400000000001</v>
      </c>
      <c r="P144" s="23">
        <f t="shared" si="49"/>
        <v>1.1459999999999999</v>
      </c>
      <c r="Q144" s="23">
        <f t="shared" si="50"/>
        <v>0.98799999999999999</v>
      </c>
    </row>
    <row r="145" spans="1:17" ht="30" customHeight="1" x14ac:dyDescent="0.25">
      <c r="A145" s="41"/>
      <c r="B145" s="30" t="s">
        <v>12</v>
      </c>
      <c r="C145" s="31" t="s">
        <v>103</v>
      </c>
      <c r="D145" s="28">
        <v>101100</v>
      </c>
      <c r="E145" s="28">
        <v>105300</v>
      </c>
      <c r="F145" s="28">
        <v>109273</v>
      </c>
      <c r="G145" s="28">
        <v>109273</v>
      </c>
      <c r="H145" s="28">
        <v>109273</v>
      </c>
      <c r="I145" s="23">
        <f t="shared" si="47"/>
        <v>1.081</v>
      </c>
      <c r="J145" s="23">
        <f t="shared" si="48"/>
        <v>1.038</v>
      </c>
      <c r="K145" s="27">
        <v>21422.7</v>
      </c>
      <c r="L145" s="27">
        <v>18894.400000000001</v>
      </c>
      <c r="M145" s="27">
        <v>18294.400000000001</v>
      </c>
      <c r="N145" s="27">
        <v>18294.400000000001</v>
      </c>
      <c r="O145" s="27">
        <v>18294.400000000001</v>
      </c>
      <c r="P145" s="23">
        <f t="shared" si="49"/>
        <v>0.85399999999999998</v>
      </c>
      <c r="Q145" s="23">
        <f t="shared" si="50"/>
        <v>0.96799999999999997</v>
      </c>
    </row>
    <row r="146" spans="1:17" ht="60" customHeight="1" x14ac:dyDescent="0.25">
      <c r="A146" s="30" t="s">
        <v>188</v>
      </c>
      <c r="B146" s="30" t="s">
        <v>1</v>
      </c>
      <c r="C146" s="31" t="s">
        <v>67</v>
      </c>
      <c r="D146" s="28">
        <v>0</v>
      </c>
      <c r="E146" s="28">
        <v>93</v>
      </c>
      <c r="F146" s="28">
        <v>93</v>
      </c>
      <c r="G146" s="28">
        <v>93</v>
      </c>
      <c r="H146" s="28">
        <v>93</v>
      </c>
      <c r="I146" s="23"/>
      <c r="J146" s="23">
        <f t="shared" si="48"/>
        <v>1</v>
      </c>
      <c r="K146" s="27">
        <v>0</v>
      </c>
      <c r="L146" s="27">
        <v>713.6</v>
      </c>
      <c r="M146" s="27">
        <v>737.9</v>
      </c>
      <c r="N146" s="27">
        <v>737.9</v>
      </c>
      <c r="O146" s="27">
        <v>737.9</v>
      </c>
      <c r="P146" s="23"/>
      <c r="Q146" s="23">
        <f t="shared" si="50"/>
        <v>1.034</v>
      </c>
    </row>
    <row r="147" spans="1:17" ht="15.75" customHeight="1" x14ac:dyDescent="0.25">
      <c r="A147" s="30" t="s">
        <v>189</v>
      </c>
      <c r="B147" s="30" t="s">
        <v>8</v>
      </c>
      <c r="C147" s="31" t="s">
        <v>186</v>
      </c>
      <c r="D147" s="28">
        <v>154</v>
      </c>
      <c r="E147" s="28">
        <v>14307</v>
      </c>
      <c r="F147" s="28">
        <v>14307</v>
      </c>
      <c r="G147" s="28">
        <v>14307</v>
      </c>
      <c r="H147" s="28">
        <v>14307</v>
      </c>
      <c r="I147" s="23">
        <f t="shared" si="47"/>
        <v>92.903000000000006</v>
      </c>
      <c r="J147" s="23">
        <f t="shared" si="48"/>
        <v>1</v>
      </c>
      <c r="K147" s="27">
        <v>36167.300000000003</v>
      </c>
      <c r="L147" s="27">
        <v>30979.9</v>
      </c>
      <c r="M147" s="27">
        <v>29900.5</v>
      </c>
      <c r="N147" s="27">
        <v>29900.5</v>
      </c>
      <c r="O147" s="27">
        <v>29900.5</v>
      </c>
      <c r="P147" s="23">
        <f t="shared" si="49"/>
        <v>0.82699999999999996</v>
      </c>
      <c r="Q147" s="23">
        <f t="shared" si="50"/>
        <v>0.96499999999999997</v>
      </c>
    </row>
    <row r="148" spans="1:17" ht="95.25" customHeight="1" x14ac:dyDescent="0.25">
      <c r="A148" s="30" t="s">
        <v>190</v>
      </c>
      <c r="B148" s="30" t="s">
        <v>13</v>
      </c>
      <c r="C148" s="31" t="s">
        <v>105</v>
      </c>
      <c r="D148" s="28">
        <v>4012</v>
      </c>
      <c r="E148" s="28">
        <v>4200</v>
      </c>
      <c r="F148" s="28">
        <v>4200</v>
      </c>
      <c r="G148" s="28">
        <v>4200</v>
      </c>
      <c r="H148" s="28">
        <v>4200</v>
      </c>
      <c r="I148" s="23">
        <f t="shared" si="47"/>
        <v>1.0469999999999999</v>
      </c>
      <c r="J148" s="23">
        <f t="shared" si="48"/>
        <v>1</v>
      </c>
      <c r="K148" s="27">
        <v>3544.3</v>
      </c>
      <c r="L148" s="27">
        <v>3404</v>
      </c>
      <c r="M148" s="27">
        <v>3801.5</v>
      </c>
      <c r="N148" s="27">
        <v>3801.5</v>
      </c>
      <c r="O148" s="27">
        <v>3801.5</v>
      </c>
      <c r="P148" s="23">
        <f t="shared" si="49"/>
        <v>1.073</v>
      </c>
      <c r="Q148" s="23">
        <f t="shared" si="50"/>
        <v>1.117</v>
      </c>
    </row>
    <row r="149" spans="1:17" ht="95.25" customHeight="1" x14ac:dyDescent="0.25">
      <c r="A149" s="30" t="s">
        <v>16</v>
      </c>
      <c r="B149" s="30" t="s">
        <v>17</v>
      </c>
      <c r="C149" s="31" t="s">
        <v>103</v>
      </c>
      <c r="D149" s="28">
        <v>17</v>
      </c>
      <c r="E149" s="28">
        <v>28</v>
      </c>
      <c r="F149" s="28">
        <v>30</v>
      </c>
      <c r="G149" s="28">
        <v>30</v>
      </c>
      <c r="H149" s="28">
        <v>30</v>
      </c>
      <c r="I149" s="23">
        <f t="shared" si="47"/>
        <v>1.7649999999999999</v>
      </c>
      <c r="J149" s="23">
        <f t="shared" si="48"/>
        <v>1.071</v>
      </c>
      <c r="K149" s="27">
        <v>2935.2</v>
      </c>
      <c r="L149" s="27">
        <v>5000</v>
      </c>
      <c r="M149" s="27">
        <v>5000</v>
      </c>
      <c r="N149" s="27">
        <v>5000</v>
      </c>
      <c r="O149" s="27">
        <v>5000</v>
      </c>
      <c r="P149" s="23">
        <f t="shared" si="49"/>
        <v>1.7030000000000001</v>
      </c>
      <c r="Q149" s="23">
        <f t="shared" si="50"/>
        <v>1</v>
      </c>
    </row>
    <row r="150" spans="1:17" ht="48" customHeight="1" x14ac:dyDescent="0.25">
      <c r="A150" s="41" t="s">
        <v>191</v>
      </c>
      <c r="B150" s="30" t="s">
        <v>192</v>
      </c>
      <c r="C150" s="31" t="s">
        <v>103</v>
      </c>
      <c r="D150" s="28">
        <v>2047</v>
      </c>
      <c r="E150" s="28">
        <v>2381</v>
      </c>
      <c r="F150" s="28">
        <v>2381</v>
      </c>
      <c r="G150" s="28">
        <v>2381</v>
      </c>
      <c r="H150" s="28">
        <v>2381</v>
      </c>
      <c r="I150" s="23">
        <f t="shared" si="47"/>
        <v>1.163</v>
      </c>
      <c r="J150" s="23">
        <f t="shared" si="48"/>
        <v>1</v>
      </c>
      <c r="K150" s="27">
        <v>111809.3</v>
      </c>
      <c r="L150" s="27">
        <v>130149.8</v>
      </c>
      <c r="M150" s="27">
        <v>125277.5</v>
      </c>
      <c r="N150" s="27">
        <v>125277.5</v>
      </c>
      <c r="O150" s="27">
        <v>125277.5</v>
      </c>
      <c r="P150" s="23">
        <f t="shared" si="49"/>
        <v>1.1200000000000001</v>
      </c>
      <c r="Q150" s="23">
        <f t="shared" si="50"/>
        <v>0.96299999999999997</v>
      </c>
    </row>
    <row r="151" spans="1:17" ht="30" x14ac:dyDescent="0.25">
      <c r="A151" s="41"/>
      <c r="B151" s="30" t="s">
        <v>23</v>
      </c>
      <c r="C151" s="31" t="s">
        <v>103</v>
      </c>
      <c r="D151" s="28">
        <v>603</v>
      </c>
      <c r="E151" s="28">
        <v>697</v>
      </c>
      <c r="F151" s="28">
        <v>697</v>
      </c>
      <c r="G151" s="28">
        <v>697</v>
      </c>
      <c r="H151" s="28">
        <v>697</v>
      </c>
      <c r="I151" s="23">
        <f t="shared" si="47"/>
        <v>1.1559999999999999</v>
      </c>
      <c r="J151" s="23">
        <f t="shared" si="48"/>
        <v>1</v>
      </c>
      <c r="K151" s="27">
        <v>7412.4</v>
      </c>
      <c r="L151" s="27">
        <v>8460.7999999999993</v>
      </c>
      <c r="M151" s="27">
        <v>8460.7999999999993</v>
      </c>
      <c r="N151" s="27">
        <v>8460.7999999999993</v>
      </c>
      <c r="O151" s="27">
        <v>8460.7999999999993</v>
      </c>
      <c r="P151" s="23">
        <f t="shared" si="49"/>
        <v>1.141</v>
      </c>
      <c r="Q151" s="23">
        <f t="shared" si="50"/>
        <v>1</v>
      </c>
    </row>
    <row r="152" spans="1:17" ht="30" x14ac:dyDescent="0.25">
      <c r="A152" s="30" t="s">
        <v>6</v>
      </c>
      <c r="B152" s="30" t="s">
        <v>7</v>
      </c>
      <c r="C152" s="31" t="s">
        <v>103</v>
      </c>
      <c r="D152" s="28">
        <v>5645</v>
      </c>
      <c r="E152" s="28">
        <v>5150</v>
      </c>
      <c r="F152" s="28">
        <v>5000</v>
      </c>
      <c r="G152" s="28">
        <v>5000</v>
      </c>
      <c r="H152" s="28">
        <v>5000</v>
      </c>
      <c r="I152" s="23">
        <f t="shared" si="47"/>
        <v>0.88600000000000001</v>
      </c>
      <c r="J152" s="23">
        <f t="shared" si="48"/>
        <v>0.97099999999999997</v>
      </c>
      <c r="K152" s="27">
        <v>30503.1</v>
      </c>
      <c r="L152" s="27">
        <v>34581.9</v>
      </c>
      <c r="M152" s="27">
        <v>34180.1</v>
      </c>
      <c r="N152" s="27">
        <v>34180.1</v>
      </c>
      <c r="O152" s="27">
        <v>34180.1</v>
      </c>
      <c r="P152" s="23">
        <f t="shared" si="49"/>
        <v>1.121</v>
      </c>
      <c r="Q152" s="23">
        <f t="shared" si="50"/>
        <v>0.98799999999999999</v>
      </c>
    </row>
    <row r="153" spans="1:17" ht="30" x14ac:dyDescent="0.25">
      <c r="A153" s="30" t="s">
        <v>15</v>
      </c>
      <c r="B153" s="30" t="s">
        <v>7</v>
      </c>
      <c r="C153" s="31" t="s">
        <v>103</v>
      </c>
      <c r="D153" s="28">
        <v>709</v>
      </c>
      <c r="E153" s="28">
        <v>655</v>
      </c>
      <c r="F153" s="28">
        <v>655</v>
      </c>
      <c r="G153" s="28">
        <v>655</v>
      </c>
      <c r="H153" s="28">
        <v>655</v>
      </c>
      <c r="I153" s="23">
        <f t="shared" si="47"/>
        <v>0.92400000000000004</v>
      </c>
      <c r="J153" s="23">
        <f t="shared" si="48"/>
        <v>1</v>
      </c>
      <c r="K153" s="27">
        <v>1615</v>
      </c>
      <c r="L153" s="27">
        <v>1776.5</v>
      </c>
      <c r="M153" s="27">
        <v>3435</v>
      </c>
      <c r="N153" s="27">
        <v>3435</v>
      </c>
      <c r="O153" s="27">
        <v>3435</v>
      </c>
      <c r="P153" s="23">
        <f t="shared" si="49"/>
        <v>2.1269999999999998</v>
      </c>
      <c r="Q153" s="23">
        <f t="shared" si="50"/>
        <v>1.9339999999999999</v>
      </c>
    </row>
    <row r="154" spans="1:17" ht="24.75" customHeight="1" x14ac:dyDescent="0.25">
      <c r="A154" s="58" t="s">
        <v>60</v>
      </c>
      <c r="B154" s="58"/>
      <c r="C154" s="58"/>
      <c r="D154" s="8"/>
      <c r="E154" s="8"/>
      <c r="F154" s="8"/>
      <c r="G154" s="8"/>
      <c r="H154" s="8"/>
      <c r="I154" s="23"/>
      <c r="J154" s="23"/>
      <c r="K154" s="8"/>
      <c r="L154" s="8"/>
      <c r="M154" s="8"/>
      <c r="N154" s="8"/>
      <c r="O154" s="8"/>
      <c r="P154" s="23"/>
      <c r="Q154" s="23"/>
    </row>
    <row r="155" spans="1:17" ht="48" customHeight="1" x14ac:dyDescent="0.25">
      <c r="A155" s="30" t="s">
        <v>26</v>
      </c>
      <c r="B155" s="30" t="s">
        <v>193</v>
      </c>
      <c r="C155" s="31" t="s">
        <v>194</v>
      </c>
      <c r="D155" s="28">
        <v>5928</v>
      </c>
      <c r="E155" s="28">
        <v>5928</v>
      </c>
      <c r="F155" s="28">
        <v>5952</v>
      </c>
      <c r="G155" s="28">
        <v>5952</v>
      </c>
      <c r="H155" s="28">
        <v>5952</v>
      </c>
      <c r="I155" s="23">
        <f t="shared" ref="I155:I164" si="51">F155/D155</f>
        <v>1.004</v>
      </c>
      <c r="J155" s="23">
        <f t="shared" ref="J155:J164" si="52">F155/E155</f>
        <v>1.004</v>
      </c>
      <c r="K155" s="27">
        <v>3326.4</v>
      </c>
      <c r="L155" s="27">
        <v>3149.4</v>
      </c>
      <c r="M155" s="27">
        <v>3522</v>
      </c>
      <c r="N155" s="27">
        <v>3522</v>
      </c>
      <c r="O155" s="27">
        <v>3522</v>
      </c>
      <c r="P155" s="23">
        <f t="shared" ref="P155:P164" si="53">M155/K155</f>
        <v>1.0589999999999999</v>
      </c>
      <c r="Q155" s="23">
        <f t="shared" ref="Q155:Q164" si="54">M155/L155</f>
        <v>1.1180000000000001</v>
      </c>
    </row>
    <row r="156" spans="1:17" ht="33" customHeight="1" x14ac:dyDescent="0.25">
      <c r="A156" s="41" t="s">
        <v>27</v>
      </c>
      <c r="B156" s="30" t="s">
        <v>99</v>
      </c>
      <c r="C156" s="31" t="s">
        <v>70</v>
      </c>
      <c r="D156" s="28">
        <v>63</v>
      </c>
      <c r="E156" s="28">
        <v>77</v>
      </c>
      <c r="F156" s="28">
        <v>77</v>
      </c>
      <c r="G156" s="28">
        <v>77</v>
      </c>
      <c r="H156" s="28">
        <v>77</v>
      </c>
      <c r="I156" s="23">
        <f t="shared" si="51"/>
        <v>1.222</v>
      </c>
      <c r="J156" s="23">
        <f t="shared" si="52"/>
        <v>1</v>
      </c>
      <c r="K156" s="27">
        <v>1089.5</v>
      </c>
      <c r="L156" s="27">
        <v>1121.3</v>
      </c>
      <c r="M156" s="27">
        <v>1118</v>
      </c>
      <c r="N156" s="27">
        <v>1118</v>
      </c>
      <c r="O156" s="27">
        <v>1118</v>
      </c>
      <c r="P156" s="23">
        <f t="shared" si="53"/>
        <v>1.026</v>
      </c>
      <c r="Q156" s="23">
        <f t="shared" si="54"/>
        <v>0.997</v>
      </c>
    </row>
    <row r="157" spans="1:17" ht="29.25" customHeight="1" x14ac:dyDescent="0.25">
      <c r="A157" s="41"/>
      <c r="B157" s="30" t="s">
        <v>195</v>
      </c>
      <c r="C157" s="31" t="s">
        <v>70</v>
      </c>
      <c r="D157" s="28">
        <v>5</v>
      </c>
      <c r="E157" s="28">
        <v>5</v>
      </c>
      <c r="F157" s="28">
        <v>5</v>
      </c>
      <c r="G157" s="28">
        <v>5</v>
      </c>
      <c r="H157" s="28">
        <v>5</v>
      </c>
      <c r="I157" s="23">
        <f t="shared" si="51"/>
        <v>1</v>
      </c>
      <c r="J157" s="23">
        <f t="shared" si="52"/>
        <v>1</v>
      </c>
      <c r="K157" s="27">
        <v>242.1</v>
      </c>
      <c r="L157" s="27">
        <v>249.2</v>
      </c>
      <c r="M157" s="27">
        <v>248.5</v>
      </c>
      <c r="N157" s="27">
        <v>248.5</v>
      </c>
      <c r="O157" s="27">
        <v>248.5</v>
      </c>
      <c r="P157" s="23">
        <f t="shared" si="53"/>
        <v>1.026</v>
      </c>
      <c r="Q157" s="23">
        <f t="shared" si="54"/>
        <v>0.997</v>
      </c>
    </row>
    <row r="158" spans="1:17" ht="30" customHeight="1" x14ac:dyDescent="0.25">
      <c r="A158" s="41"/>
      <c r="B158" s="30" t="s">
        <v>196</v>
      </c>
      <c r="C158" s="31" t="s">
        <v>70</v>
      </c>
      <c r="D158" s="28">
        <v>55</v>
      </c>
      <c r="E158" s="28">
        <v>58</v>
      </c>
      <c r="F158" s="28">
        <v>58</v>
      </c>
      <c r="G158" s="28">
        <v>58</v>
      </c>
      <c r="H158" s="28">
        <v>58</v>
      </c>
      <c r="I158" s="23">
        <f t="shared" si="51"/>
        <v>1.0549999999999999</v>
      </c>
      <c r="J158" s="23">
        <f t="shared" si="52"/>
        <v>1</v>
      </c>
      <c r="K158" s="27">
        <v>1089.5</v>
      </c>
      <c r="L158" s="27">
        <v>1111.8</v>
      </c>
      <c r="M158" s="27">
        <v>1118</v>
      </c>
      <c r="N158" s="27">
        <v>1118</v>
      </c>
      <c r="O158" s="27">
        <v>1118</v>
      </c>
      <c r="P158" s="23">
        <f t="shared" si="53"/>
        <v>1.026</v>
      </c>
      <c r="Q158" s="23">
        <f t="shared" si="54"/>
        <v>1.006</v>
      </c>
    </row>
    <row r="159" spans="1:17" ht="31.5" customHeight="1" x14ac:dyDescent="0.25">
      <c r="A159" s="41" t="s">
        <v>27</v>
      </c>
      <c r="B159" s="30" t="s">
        <v>197</v>
      </c>
      <c r="C159" s="31" t="s">
        <v>70</v>
      </c>
      <c r="D159" s="28">
        <v>2</v>
      </c>
      <c r="E159" s="28">
        <v>2</v>
      </c>
      <c r="F159" s="28">
        <v>2</v>
      </c>
      <c r="G159" s="28">
        <v>2</v>
      </c>
      <c r="H159" s="28">
        <v>2</v>
      </c>
      <c r="I159" s="23">
        <f t="shared" si="51"/>
        <v>1</v>
      </c>
      <c r="J159" s="23">
        <f t="shared" si="52"/>
        <v>1</v>
      </c>
      <c r="K159" s="27">
        <v>320.7</v>
      </c>
      <c r="L159" s="27">
        <v>330.2</v>
      </c>
      <c r="M159" s="27">
        <v>330.4</v>
      </c>
      <c r="N159" s="27">
        <v>330.4</v>
      </c>
      <c r="O159" s="27">
        <v>330.4</v>
      </c>
      <c r="P159" s="23">
        <f t="shared" si="53"/>
        <v>1.03</v>
      </c>
      <c r="Q159" s="23">
        <f t="shared" si="54"/>
        <v>1.0009999999999999</v>
      </c>
    </row>
    <row r="160" spans="1:17" ht="21" customHeight="1" x14ac:dyDescent="0.25">
      <c r="A160" s="41"/>
      <c r="B160" s="30" t="s">
        <v>198</v>
      </c>
      <c r="C160" s="31" t="s">
        <v>105</v>
      </c>
      <c r="D160" s="28">
        <v>11</v>
      </c>
      <c r="E160" s="28">
        <v>11</v>
      </c>
      <c r="F160" s="28">
        <v>11</v>
      </c>
      <c r="G160" s="28">
        <v>11</v>
      </c>
      <c r="H160" s="28">
        <v>11</v>
      </c>
      <c r="I160" s="23">
        <f t="shared" si="51"/>
        <v>1</v>
      </c>
      <c r="J160" s="23">
        <f t="shared" si="52"/>
        <v>1</v>
      </c>
      <c r="K160" s="27">
        <v>641.4</v>
      </c>
      <c r="L160" s="27">
        <v>660.5</v>
      </c>
      <c r="M160" s="27">
        <v>660.7</v>
      </c>
      <c r="N160" s="27">
        <v>660.7</v>
      </c>
      <c r="O160" s="27">
        <v>660.7</v>
      </c>
      <c r="P160" s="23">
        <f t="shared" si="53"/>
        <v>1.03</v>
      </c>
      <c r="Q160" s="23">
        <f t="shared" si="54"/>
        <v>1</v>
      </c>
    </row>
    <row r="161" spans="1:17" ht="23.25" customHeight="1" x14ac:dyDescent="0.25">
      <c r="A161" s="41"/>
      <c r="B161" s="30" t="s">
        <v>199</v>
      </c>
      <c r="C161" s="31" t="s">
        <v>70</v>
      </c>
      <c r="D161" s="28">
        <v>11</v>
      </c>
      <c r="E161" s="28">
        <v>11</v>
      </c>
      <c r="F161" s="28">
        <v>11</v>
      </c>
      <c r="G161" s="28">
        <v>11</v>
      </c>
      <c r="H161" s="28">
        <v>11</v>
      </c>
      <c r="I161" s="23">
        <f t="shared" si="51"/>
        <v>1</v>
      </c>
      <c r="J161" s="23">
        <f t="shared" si="52"/>
        <v>1</v>
      </c>
      <c r="K161" s="27">
        <v>641.4</v>
      </c>
      <c r="L161" s="27">
        <v>660.5</v>
      </c>
      <c r="M161" s="27">
        <v>660.7</v>
      </c>
      <c r="N161" s="27">
        <v>660.7</v>
      </c>
      <c r="O161" s="27">
        <v>660.7</v>
      </c>
      <c r="P161" s="23">
        <f t="shared" si="53"/>
        <v>1.03</v>
      </c>
      <c r="Q161" s="23">
        <f t="shared" si="54"/>
        <v>1</v>
      </c>
    </row>
    <row r="162" spans="1:17" ht="30.75" customHeight="1" x14ac:dyDescent="0.25">
      <c r="A162" s="41" t="s">
        <v>27</v>
      </c>
      <c r="B162" s="30" t="s">
        <v>200</v>
      </c>
      <c r="C162" s="31" t="s">
        <v>70</v>
      </c>
      <c r="D162" s="28">
        <v>8</v>
      </c>
      <c r="E162" s="28">
        <v>8</v>
      </c>
      <c r="F162" s="28">
        <v>8</v>
      </c>
      <c r="G162" s="28">
        <v>8</v>
      </c>
      <c r="H162" s="28">
        <v>8</v>
      </c>
      <c r="I162" s="23">
        <f t="shared" si="51"/>
        <v>1</v>
      </c>
      <c r="J162" s="23">
        <f t="shared" si="52"/>
        <v>1</v>
      </c>
      <c r="K162" s="27">
        <v>1233.4000000000001</v>
      </c>
      <c r="L162" s="27">
        <v>1270.5</v>
      </c>
      <c r="M162" s="27">
        <v>1265.7</v>
      </c>
      <c r="N162" s="27">
        <v>1265.7</v>
      </c>
      <c r="O162" s="27">
        <v>1265.7</v>
      </c>
      <c r="P162" s="23">
        <f t="shared" si="53"/>
        <v>1.026</v>
      </c>
      <c r="Q162" s="23">
        <f t="shared" si="54"/>
        <v>0.996</v>
      </c>
    </row>
    <row r="163" spans="1:17" ht="18.75" customHeight="1" x14ac:dyDescent="0.25">
      <c r="A163" s="41"/>
      <c r="B163" s="30" t="s">
        <v>198</v>
      </c>
      <c r="C163" s="31" t="s">
        <v>105</v>
      </c>
      <c r="D163" s="28">
        <v>1700</v>
      </c>
      <c r="E163" s="28">
        <v>1700</v>
      </c>
      <c r="F163" s="28">
        <v>1700</v>
      </c>
      <c r="G163" s="28">
        <v>1700</v>
      </c>
      <c r="H163" s="28">
        <v>1700</v>
      </c>
      <c r="I163" s="23">
        <f t="shared" si="51"/>
        <v>1</v>
      </c>
      <c r="J163" s="23">
        <f t="shared" si="52"/>
        <v>1</v>
      </c>
      <c r="K163" s="27">
        <v>2466.8000000000002</v>
      </c>
      <c r="L163" s="27">
        <v>2541</v>
      </c>
      <c r="M163" s="27">
        <v>2531.3000000000002</v>
      </c>
      <c r="N163" s="27">
        <v>2531.3000000000002</v>
      </c>
      <c r="O163" s="27">
        <v>2531.3000000000002</v>
      </c>
      <c r="P163" s="23">
        <f t="shared" si="53"/>
        <v>1.026</v>
      </c>
      <c r="Q163" s="23">
        <f t="shared" si="54"/>
        <v>0.996</v>
      </c>
    </row>
    <row r="164" spans="1:17" ht="30.75" customHeight="1" x14ac:dyDescent="0.25">
      <c r="A164" s="41"/>
      <c r="B164" s="30" t="s">
        <v>199</v>
      </c>
      <c r="C164" s="31" t="s">
        <v>70</v>
      </c>
      <c r="D164" s="28">
        <v>1700</v>
      </c>
      <c r="E164" s="28">
        <v>1700</v>
      </c>
      <c r="F164" s="28">
        <v>1700</v>
      </c>
      <c r="G164" s="28">
        <v>1700</v>
      </c>
      <c r="H164" s="28">
        <v>1700</v>
      </c>
      <c r="I164" s="23">
        <f t="shared" si="51"/>
        <v>1</v>
      </c>
      <c r="J164" s="23">
        <f t="shared" si="52"/>
        <v>1</v>
      </c>
      <c r="K164" s="27">
        <v>2466.8000000000002</v>
      </c>
      <c r="L164" s="27">
        <v>2541</v>
      </c>
      <c r="M164" s="27">
        <v>2531.3000000000002</v>
      </c>
      <c r="N164" s="27">
        <v>2531.3000000000002</v>
      </c>
      <c r="O164" s="27">
        <v>2531.3000000000002</v>
      </c>
      <c r="P164" s="23">
        <f t="shared" si="53"/>
        <v>1.026</v>
      </c>
      <c r="Q164" s="23">
        <f t="shared" si="54"/>
        <v>0.996</v>
      </c>
    </row>
    <row r="165" spans="1:17" ht="28.5" customHeight="1" x14ac:dyDescent="0.25">
      <c r="A165" s="59" t="s">
        <v>201</v>
      </c>
      <c r="B165" s="59"/>
      <c r="C165" s="59"/>
      <c r="D165" s="8"/>
      <c r="E165" s="8"/>
      <c r="F165" s="29"/>
      <c r="G165" s="29"/>
      <c r="H165" s="29"/>
      <c r="I165" s="23"/>
      <c r="J165" s="23"/>
      <c r="K165" s="8"/>
      <c r="L165" s="8"/>
      <c r="M165" s="8"/>
      <c r="N165" s="8"/>
      <c r="O165" s="8"/>
      <c r="P165" s="23"/>
      <c r="Q165" s="23"/>
    </row>
    <row r="166" spans="1:17" ht="28.5" customHeight="1" x14ac:dyDescent="0.25">
      <c r="A166" s="30" t="s">
        <v>204</v>
      </c>
      <c r="B166" s="30" t="s">
        <v>1</v>
      </c>
      <c r="C166" s="31" t="s">
        <v>70</v>
      </c>
      <c r="D166" s="28">
        <v>30</v>
      </c>
      <c r="E166" s="28">
        <v>13</v>
      </c>
      <c r="F166" s="28">
        <v>13</v>
      </c>
      <c r="G166" s="28">
        <v>13</v>
      </c>
      <c r="H166" s="28">
        <v>13</v>
      </c>
      <c r="I166" s="23">
        <f t="shared" ref="I166:I169" si="55">F166/D166</f>
        <v>0.433</v>
      </c>
      <c r="J166" s="23">
        <f t="shared" ref="J166:J169" si="56">F166/E166</f>
        <v>1</v>
      </c>
      <c r="K166" s="27">
        <v>3037.3</v>
      </c>
      <c r="L166" s="27">
        <v>3179.2</v>
      </c>
      <c r="M166" s="27">
        <v>2663.6</v>
      </c>
      <c r="N166" s="27">
        <v>2673.7</v>
      </c>
      <c r="O166" s="27">
        <v>2660.5</v>
      </c>
      <c r="P166" s="23">
        <f t="shared" ref="P166:P169" si="57">M166/K166</f>
        <v>0.877</v>
      </c>
      <c r="Q166" s="23">
        <f t="shared" ref="Q166:Q169" si="58">M166/L166</f>
        <v>0.83799999999999997</v>
      </c>
    </row>
    <row r="167" spans="1:17" ht="18" customHeight="1" x14ac:dyDescent="0.25">
      <c r="A167" s="41" t="s">
        <v>202</v>
      </c>
      <c r="B167" s="30" t="s">
        <v>205</v>
      </c>
      <c r="C167" s="31" t="s">
        <v>67</v>
      </c>
      <c r="D167" s="28">
        <v>2650</v>
      </c>
      <c r="E167" s="28">
        <v>2600</v>
      </c>
      <c r="F167" s="28">
        <v>2600</v>
      </c>
      <c r="G167" s="28">
        <v>2600</v>
      </c>
      <c r="H167" s="28">
        <v>2600</v>
      </c>
      <c r="I167" s="23">
        <f t="shared" si="55"/>
        <v>0.98099999999999998</v>
      </c>
      <c r="J167" s="23">
        <f t="shared" si="56"/>
        <v>1</v>
      </c>
      <c r="K167" s="27">
        <v>0</v>
      </c>
      <c r="L167" s="27">
        <v>3386.2</v>
      </c>
      <c r="M167" s="27">
        <v>3386.2</v>
      </c>
      <c r="N167" s="27">
        <v>3386.2</v>
      </c>
      <c r="O167" s="27">
        <v>3386.2</v>
      </c>
      <c r="P167" s="23"/>
      <c r="Q167" s="23">
        <f t="shared" si="58"/>
        <v>1</v>
      </c>
    </row>
    <row r="168" spans="1:17" ht="17.25" customHeight="1" x14ac:dyDescent="0.25">
      <c r="A168" s="41"/>
      <c r="B168" s="30" t="s">
        <v>206</v>
      </c>
      <c r="C168" s="31" t="s">
        <v>67</v>
      </c>
      <c r="D168" s="28">
        <v>4000</v>
      </c>
      <c r="E168" s="28">
        <v>4000</v>
      </c>
      <c r="F168" s="28">
        <v>4000</v>
      </c>
      <c r="G168" s="28">
        <v>4000</v>
      </c>
      <c r="H168" s="28">
        <v>4000</v>
      </c>
      <c r="I168" s="23">
        <f t="shared" si="55"/>
        <v>1</v>
      </c>
      <c r="J168" s="23">
        <f t="shared" si="56"/>
        <v>1</v>
      </c>
      <c r="K168" s="27">
        <v>0</v>
      </c>
      <c r="L168" s="27">
        <v>922.1</v>
      </c>
      <c r="M168" s="27">
        <v>922.1</v>
      </c>
      <c r="N168" s="27">
        <v>922.1</v>
      </c>
      <c r="O168" s="27">
        <v>922.1</v>
      </c>
      <c r="P168" s="23"/>
      <c r="Q168" s="23">
        <f t="shared" si="58"/>
        <v>1</v>
      </c>
    </row>
    <row r="169" spans="1:17" ht="63.75" customHeight="1" x14ac:dyDescent="0.25">
      <c r="A169" s="30" t="s">
        <v>207</v>
      </c>
      <c r="B169" s="30" t="s">
        <v>208</v>
      </c>
      <c r="C169" s="31" t="s">
        <v>209</v>
      </c>
      <c r="D169" s="35">
        <v>1.798</v>
      </c>
      <c r="E169" s="35">
        <v>1.802</v>
      </c>
      <c r="F169" s="35">
        <v>1.802</v>
      </c>
      <c r="G169" s="35">
        <v>1.802</v>
      </c>
      <c r="H169" s="35">
        <v>1.802</v>
      </c>
      <c r="I169" s="23">
        <f t="shared" si="55"/>
        <v>1.002</v>
      </c>
      <c r="J169" s="23">
        <f t="shared" si="56"/>
        <v>1</v>
      </c>
      <c r="K169" s="27">
        <v>2405.9</v>
      </c>
      <c r="L169" s="27">
        <v>2231.5</v>
      </c>
      <c r="M169" s="27">
        <v>2836.4</v>
      </c>
      <c r="N169" s="27">
        <v>1560.3</v>
      </c>
      <c r="O169" s="27">
        <v>1495.6</v>
      </c>
      <c r="P169" s="23">
        <f t="shared" si="57"/>
        <v>1.179</v>
      </c>
      <c r="Q169" s="23">
        <f t="shared" si="58"/>
        <v>1.2709999999999999</v>
      </c>
    </row>
    <row r="170" spans="1:17" ht="17.25" x14ac:dyDescent="0.3">
      <c r="D170" s="4"/>
      <c r="E170" s="4"/>
      <c r="F170" s="4"/>
      <c r="G170" s="4"/>
      <c r="H170" s="4"/>
      <c r="I170" s="4"/>
      <c r="J170" s="4"/>
      <c r="K170" s="4"/>
      <c r="L170" s="4"/>
      <c r="M170" s="3"/>
      <c r="N170" s="2"/>
    </row>
    <row r="171" spans="1:17" ht="17.25" x14ac:dyDescent="0.3">
      <c r="D171" s="4"/>
      <c r="E171" s="4"/>
      <c r="F171" s="4"/>
      <c r="G171" s="4"/>
      <c r="H171" s="4"/>
      <c r="I171" s="4"/>
      <c r="J171" s="4"/>
      <c r="K171" s="4"/>
      <c r="L171" s="4"/>
      <c r="M171" s="3"/>
      <c r="N171" s="2"/>
    </row>
    <row r="172" spans="1:17" ht="17.25" x14ac:dyDescent="0.3">
      <c r="D172" s="4"/>
      <c r="E172" s="4"/>
      <c r="F172" s="4"/>
      <c r="G172" s="4"/>
      <c r="H172" s="4"/>
      <c r="I172" s="4"/>
      <c r="J172" s="4"/>
      <c r="K172" s="4"/>
      <c r="L172" s="4"/>
      <c r="M172" s="3"/>
      <c r="N172" s="2"/>
    </row>
    <row r="173" spans="1:17" ht="17.25" x14ac:dyDescent="0.3">
      <c r="D173" s="4"/>
      <c r="E173" s="4"/>
      <c r="F173" s="4"/>
      <c r="G173" s="4"/>
      <c r="H173" s="4"/>
      <c r="I173" s="4"/>
      <c r="J173" s="4"/>
      <c r="K173" s="4"/>
      <c r="L173" s="4"/>
      <c r="M173" s="3"/>
      <c r="N173" s="2"/>
    </row>
    <row r="174" spans="1:17" ht="17.25" x14ac:dyDescent="0.3">
      <c r="D174" s="4"/>
      <c r="E174" s="4"/>
      <c r="F174" s="4"/>
      <c r="G174" s="4"/>
      <c r="H174" s="4"/>
      <c r="I174" s="4"/>
      <c r="J174" s="4"/>
      <c r="K174" s="4"/>
      <c r="L174" s="4"/>
      <c r="M174" s="3"/>
      <c r="N174" s="2"/>
    </row>
    <row r="175" spans="1:17" ht="17.25" x14ac:dyDescent="0.3">
      <c r="D175" s="4"/>
      <c r="E175" s="4"/>
      <c r="F175" s="4"/>
      <c r="G175" s="4"/>
      <c r="H175" s="4"/>
      <c r="I175" s="4"/>
      <c r="J175" s="4"/>
      <c r="K175" s="4"/>
      <c r="L175" s="4"/>
      <c r="M175" s="3"/>
      <c r="N175" s="2"/>
    </row>
    <row r="176" spans="1:17" ht="17.25" x14ac:dyDescent="0.3">
      <c r="D176" s="4"/>
      <c r="E176" s="4"/>
      <c r="F176" s="4"/>
      <c r="G176" s="4"/>
      <c r="H176" s="4"/>
      <c r="I176" s="4"/>
      <c r="J176" s="4"/>
      <c r="K176" s="4"/>
      <c r="L176" s="4"/>
      <c r="M176" s="3"/>
      <c r="N176" s="2"/>
    </row>
    <row r="177" spans="4:14" ht="17.25" x14ac:dyDescent="0.3">
      <c r="D177" s="4"/>
      <c r="E177" s="4"/>
      <c r="F177" s="4"/>
      <c r="G177" s="4"/>
      <c r="H177" s="4"/>
      <c r="I177" s="4"/>
      <c r="J177" s="4"/>
      <c r="K177" s="4"/>
      <c r="L177" s="4"/>
      <c r="M177" s="3"/>
      <c r="N177" s="2"/>
    </row>
    <row r="178" spans="4:14" ht="17.25" x14ac:dyDescent="0.3">
      <c r="D178" s="4"/>
      <c r="E178" s="4"/>
      <c r="F178" s="4"/>
      <c r="G178" s="4"/>
      <c r="H178" s="4"/>
      <c r="I178" s="4"/>
      <c r="J178" s="4"/>
      <c r="K178" s="4"/>
      <c r="L178" s="4"/>
      <c r="M178" s="3"/>
      <c r="N178" s="2"/>
    </row>
    <row r="179" spans="4:14" ht="17.25" x14ac:dyDescent="0.3">
      <c r="D179" s="4"/>
      <c r="E179" s="4"/>
      <c r="F179" s="4"/>
      <c r="G179" s="4"/>
      <c r="H179" s="4"/>
      <c r="I179" s="4"/>
      <c r="J179" s="4"/>
      <c r="K179" s="4"/>
      <c r="L179" s="4"/>
      <c r="M179" s="3"/>
      <c r="N179" s="2"/>
    </row>
    <row r="180" spans="4:14" ht="17.25" x14ac:dyDescent="0.3">
      <c r="D180" s="4"/>
      <c r="E180" s="4"/>
      <c r="F180" s="4"/>
      <c r="G180" s="4"/>
      <c r="H180" s="4"/>
      <c r="I180" s="4"/>
      <c r="J180" s="4"/>
      <c r="K180" s="4"/>
      <c r="L180" s="4"/>
      <c r="M180" s="3"/>
      <c r="N180" s="2"/>
    </row>
    <row r="181" spans="4:14" ht="17.25" x14ac:dyDescent="0.3">
      <c r="D181" s="4"/>
      <c r="E181" s="4"/>
      <c r="F181" s="4"/>
      <c r="G181" s="4"/>
      <c r="H181" s="4"/>
      <c r="I181" s="4"/>
      <c r="J181" s="4"/>
      <c r="K181" s="4"/>
      <c r="L181" s="4"/>
      <c r="M181" s="3"/>
      <c r="N181" s="2"/>
    </row>
    <row r="182" spans="4:14" ht="17.25" x14ac:dyDescent="0.3">
      <c r="D182" s="4"/>
      <c r="E182" s="4"/>
      <c r="F182" s="4"/>
      <c r="G182" s="4"/>
      <c r="H182" s="4"/>
      <c r="I182" s="4"/>
      <c r="J182" s="4"/>
      <c r="K182" s="4"/>
      <c r="L182" s="4"/>
      <c r="M182" s="3"/>
      <c r="N182" s="2"/>
    </row>
    <row r="183" spans="4:14" ht="17.25" x14ac:dyDescent="0.3">
      <c r="D183" s="4"/>
      <c r="E183" s="4"/>
      <c r="F183" s="4"/>
      <c r="G183" s="4"/>
      <c r="H183" s="4"/>
      <c r="I183" s="4"/>
      <c r="J183" s="4"/>
      <c r="K183" s="4"/>
      <c r="L183" s="4"/>
      <c r="M183" s="3"/>
      <c r="N183" s="2"/>
    </row>
    <row r="184" spans="4:14" ht="17.25" x14ac:dyDescent="0.3">
      <c r="D184" s="4"/>
      <c r="E184" s="4"/>
      <c r="F184" s="4"/>
      <c r="G184" s="4"/>
      <c r="H184" s="4"/>
      <c r="I184" s="4"/>
      <c r="J184" s="4"/>
      <c r="K184" s="4"/>
      <c r="L184" s="4"/>
      <c r="M184" s="3"/>
      <c r="N184" s="2"/>
    </row>
    <row r="185" spans="4:14" ht="17.25" x14ac:dyDescent="0.3">
      <c r="D185" s="4"/>
      <c r="E185" s="4"/>
      <c r="F185" s="4"/>
      <c r="G185" s="4"/>
      <c r="H185" s="4"/>
      <c r="I185" s="4"/>
      <c r="J185" s="4"/>
      <c r="K185" s="4"/>
      <c r="L185" s="4"/>
      <c r="M185" s="3"/>
      <c r="N185" s="2"/>
    </row>
    <row r="186" spans="4:14" ht="17.25" x14ac:dyDescent="0.3">
      <c r="D186" s="4"/>
      <c r="E186" s="4"/>
      <c r="F186" s="4"/>
      <c r="G186" s="4"/>
      <c r="H186" s="4"/>
      <c r="I186" s="4"/>
      <c r="J186" s="4"/>
      <c r="K186" s="4"/>
      <c r="L186" s="4"/>
      <c r="M186" s="3"/>
      <c r="N186" s="2"/>
    </row>
    <row r="187" spans="4:14" ht="17.25" x14ac:dyDescent="0.3">
      <c r="D187" s="4"/>
      <c r="E187" s="4"/>
      <c r="F187" s="4"/>
      <c r="G187" s="4"/>
      <c r="H187" s="4"/>
      <c r="I187" s="4"/>
      <c r="J187" s="4"/>
      <c r="K187" s="4"/>
      <c r="L187" s="4"/>
      <c r="M187" s="3"/>
      <c r="N187" s="2"/>
    </row>
    <row r="188" spans="4:14" ht="17.25" x14ac:dyDescent="0.3">
      <c r="D188" s="4"/>
      <c r="E188" s="4"/>
      <c r="F188" s="4"/>
      <c r="G188" s="4"/>
      <c r="H188" s="4"/>
      <c r="I188" s="4"/>
      <c r="J188" s="4"/>
      <c r="K188" s="4"/>
      <c r="L188" s="4"/>
      <c r="M188" s="3"/>
      <c r="N188" s="2"/>
    </row>
    <row r="189" spans="4:14" ht="17.25" x14ac:dyDescent="0.3">
      <c r="D189" s="4"/>
      <c r="E189" s="4"/>
      <c r="F189" s="4"/>
      <c r="G189" s="4"/>
      <c r="H189" s="4"/>
      <c r="I189" s="4"/>
      <c r="J189" s="4"/>
      <c r="K189" s="4"/>
      <c r="L189" s="4"/>
      <c r="M189" s="3"/>
      <c r="N189" s="2"/>
    </row>
    <row r="190" spans="4:14" ht="17.25" x14ac:dyDescent="0.3">
      <c r="D190" s="4"/>
      <c r="E190" s="4"/>
      <c r="F190" s="4"/>
      <c r="G190" s="4"/>
      <c r="H190" s="4"/>
      <c r="I190" s="4"/>
      <c r="J190" s="4"/>
      <c r="K190" s="4"/>
      <c r="L190" s="4"/>
      <c r="M190" s="3"/>
      <c r="N190" s="2"/>
    </row>
    <row r="191" spans="4:14" ht="17.25" x14ac:dyDescent="0.3">
      <c r="D191" s="4"/>
      <c r="E191" s="4"/>
      <c r="F191" s="4"/>
      <c r="G191" s="4"/>
      <c r="H191" s="4"/>
      <c r="I191" s="4"/>
      <c r="J191" s="4"/>
      <c r="K191" s="4"/>
      <c r="L191" s="4"/>
      <c r="M191" s="3"/>
      <c r="N191" s="2"/>
    </row>
    <row r="192" spans="4:14" ht="17.25" x14ac:dyDescent="0.3">
      <c r="D192" s="4"/>
      <c r="E192" s="4"/>
      <c r="F192" s="4"/>
      <c r="G192" s="4"/>
      <c r="H192" s="4"/>
      <c r="I192" s="4"/>
      <c r="J192" s="4"/>
      <c r="K192" s="4"/>
      <c r="L192" s="4"/>
      <c r="M192" s="3"/>
      <c r="N192" s="2"/>
    </row>
    <row r="193" spans="4:14" ht="17.25" x14ac:dyDescent="0.3">
      <c r="D193" s="4"/>
      <c r="E193" s="4"/>
      <c r="F193" s="4"/>
      <c r="G193" s="4"/>
      <c r="H193" s="4"/>
      <c r="I193" s="4"/>
      <c r="J193" s="4"/>
      <c r="K193" s="4"/>
      <c r="L193" s="4"/>
      <c r="M193" s="3"/>
      <c r="N193" s="2"/>
    </row>
    <row r="194" spans="4:14" ht="17.25" x14ac:dyDescent="0.3">
      <c r="D194" s="4"/>
      <c r="E194" s="4"/>
      <c r="F194" s="4"/>
      <c r="G194" s="4"/>
      <c r="H194" s="4"/>
      <c r="I194" s="4"/>
      <c r="J194" s="4"/>
      <c r="K194" s="4"/>
      <c r="L194" s="4"/>
      <c r="M194" s="3"/>
      <c r="N194" s="2"/>
    </row>
    <row r="195" spans="4:14" ht="17.25" x14ac:dyDescent="0.3">
      <c r="D195" s="4"/>
      <c r="E195" s="4"/>
      <c r="F195" s="4"/>
      <c r="G195" s="4"/>
      <c r="H195" s="4"/>
      <c r="I195" s="4"/>
      <c r="J195" s="4"/>
      <c r="K195" s="4"/>
      <c r="L195" s="4"/>
      <c r="M195" s="3"/>
      <c r="N195" s="2"/>
    </row>
    <row r="196" spans="4:14" ht="17.25" x14ac:dyDescent="0.3">
      <c r="D196" s="4"/>
      <c r="E196" s="4"/>
      <c r="F196" s="4"/>
      <c r="G196" s="4"/>
      <c r="H196" s="4"/>
      <c r="I196" s="4"/>
      <c r="J196" s="4"/>
      <c r="K196" s="4"/>
      <c r="L196" s="4"/>
      <c r="M196" s="3"/>
      <c r="N196" s="2"/>
    </row>
    <row r="197" spans="4:14" ht="17.25" x14ac:dyDescent="0.3">
      <c r="D197" s="4"/>
      <c r="E197" s="4"/>
      <c r="F197" s="4"/>
      <c r="G197" s="4"/>
      <c r="H197" s="4"/>
      <c r="I197" s="4"/>
      <c r="J197" s="4"/>
      <c r="K197" s="4"/>
      <c r="L197" s="4"/>
      <c r="M197" s="3"/>
      <c r="N197" s="2"/>
    </row>
    <row r="198" spans="4:14" ht="17.25" x14ac:dyDescent="0.3">
      <c r="D198" s="4"/>
      <c r="E198" s="4"/>
      <c r="F198" s="4"/>
      <c r="G198" s="4"/>
      <c r="H198" s="4"/>
      <c r="I198" s="4"/>
      <c r="J198" s="4"/>
      <c r="K198" s="4"/>
      <c r="L198" s="4"/>
      <c r="M198" s="3"/>
      <c r="N198" s="2"/>
    </row>
    <row r="199" spans="4:14" ht="17.25" x14ac:dyDescent="0.3">
      <c r="D199" s="4"/>
      <c r="E199" s="4"/>
      <c r="F199" s="4"/>
      <c r="G199" s="4"/>
      <c r="H199" s="4"/>
      <c r="I199" s="4"/>
      <c r="J199" s="4"/>
      <c r="K199" s="4"/>
      <c r="L199" s="4"/>
      <c r="M199" s="3"/>
      <c r="N199" s="2"/>
    </row>
    <row r="200" spans="4:14" ht="17.25" x14ac:dyDescent="0.3">
      <c r="D200" s="4"/>
      <c r="E200" s="4"/>
      <c r="F200" s="4"/>
      <c r="G200" s="4"/>
      <c r="H200" s="4"/>
      <c r="I200" s="4"/>
      <c r="J200" s="4"/>
      <c r="K200" s="4"/>
      <c r="L200" s="4"/>
      <c r="M200" s="3"/>
      <c r="N200" s="2"/>
    </row>
    <row r="201" spans="4:14" ht="17.25" x14ac:dyDescent="0.3">
      <c r="D201" s="4"/>
      <c r="E201" s="4"/>
      <c r="F201" s="4"/>
      <c r="G201" s="4"/>
      <c r="H201" s="4"/>
      <c r="I201" s="4"/>
      <c r="J201" s="4"/>
      <c r="K201" s="4"/>
      <c r="L201" s="4"/>
      <c r="M201" s="3"/>
      <c r="N201" s="2"/>
    </row>
    <row r="202" spans="4:14" ht="17.25" x14ac:dyDescent="0.3">
      <c r="D202" s="4"/>
      <c r="E202" s="4"/>
      <c r="F202" s="4"/>
      <c r="G202" s="4"/>
      <c r="H202" s="4"/>
      <c r="I202" s="4"/>
      <c r="J202" s="4"/>
      <c r="K202" s="4"/>
      <c r="L202" s="4"/>
      <c r="M202" s="3"/>
      <c r="N202" s="2"/>
    </row>
    <row r="203" spans="4:14" ht="17.25" x14ac:dyDescent="0.3">
      <c r="D203" s="4"/>
      <c r="E203" s="4"/>
      <c r="F203" s="4"/>
      <c r="G203" s="4"/>
      <c r="H203" s="4"/>
      <c r="I203" s="4"/>
      <c r="J203" s="4"/>
      <c r="K203" s="4"/>
      <c r="L203" s="4"/>
      <c r="M203" s="3"/>
      <c r="N203" s="2"/>
    </row>
    <row r="204" spans="4:14" ht="17.25" x14ac:dyDescent="0.3">
      <c r="D204" s="4"/>
      <c r="E204" s="4"/>
      <c r="F204" s="4"/>
      <c r="G204" s="4"/>
      <c r="H204" s="4"/>
      <c r="I204" s="4"/>
      <c r="J204" s="4"/>
      <c r="K204" s="4"/>
      <c r="L204" s="4"/>
      <c r="M204" s="3"/>
      <c r="N204" s="2"/>
    </row>
    <row r="205" spans="4:14" ht="17.25" x14ac:dyDescent="0.3">
      <c r="D205" s="4"/>
      <c r="E205" s="4"/>
      <c r="F205" s="4"/>
      <c r="G205" s="4"/>
      <c r="H205" s="4"/>
      <c r="I205" s="4"/>
      <c r="J205" s="4"/>
      <c r="K205" s="4"/>
      <c r="L205" s="4"/>
      <c r="M205" s="3"/>
      <c r="N205" s="2"/>
    </row>
    <row r="206" spans="4:14" ht="17.25" x14ac:dyDescent="0.3">
      <c r="D206" s="4"/>
      <c r="E206" s="4"/>
      <c r="F206" s="4"/>
      <c r="G206" s="4"/>
      <c r="H206" s="4"/>
      <c r="I206" s="4"/>
      <c r="J206" s="4"/>
      <c r="K206" s="4"/>
      <c r="L206" s="4"/>
      <c r="M206" s="3"/>
      <c r="N206" s="2"/>
    </row>
    <row r="207" spans="4:14" ht="17.25" x14ac:dyDescent="0.3">
      <c r="D207" s="4"/>
      <c r="E207" s="4"/>
      <c r="F207" s="4"/>
      <c r="G207" s="4"/>
      <c r="H207" s="4"/>
      <c r="I207" s="4"/>
      <c r="J207" s="4"/>
      <c r="K207" s="4"/>
      <c r="L207" s="4"/>
      <c r="M207" s="3"/>
      <c r="N207" s="2"/>
    </row>
    <row r="208" spans="4:14" ht="17.25" x14ac:dyDescent="0.3">
      <c r="D208" s="4"/>
      <c r="E208" s="4"/>
      <c r="F208" s="4"/>
      <c r="G208" s="4"/>
      <c r="H208" s="4"/>
      <c r="I208" s="4"/>
      <c r="J208" s="4"/>
      <c r="K208" s="4"/>
      <c r="L208" s="4"/>
      <c r="M208" s="3"/>
      <c r="N208" s="2"/>
    </row>
    <row r="209" spans="4:14" ht="17.25" x14ac:dyDescent="0.3">
      <c r="D209" s="4"/>
      <c r="E209" s="4"/>
      <c r="I209" s="4"/>
      <c r="J209" s="4"/>
      <c r="K209" s="4"/>
      <c r="L209" s="4"/>
      <c r="M209" s="3"/>
      <c r="N209" s="2"/>
    </row>
    <row r="210" spans="4:14" x14ac:dyDescent="0.25">
      <c r="M210" s="2"/>
      <c r="N210" s="2"/>
    </row>
    <row r="211" spans="4:14" x14ac:dyDescent="0.25">
      <c r="M211" s="2"/>
      <c r="N211" s="2"/>
    </row>
    <row r="212" spans="4:14" x14ac:dyDescent="0.25">
      <c r="M212" s="2"/>
      <c r="N212" s="2"/>
    </row>
    <row r="213" spans="4:14" x14ac:dyDescent="0.25">
      <c r="M213" s="2"/>
      <c r="N213" s="2"/>
    </row>
    <row r="214" spans="4:14" x14ac:dyDescent="0.25">
      <c r="M214" s="2"/>
      <c r="N214" s="2"/>
    </row>
    <row r="215" spans="4:14" x14ac:dyDescent="0.25">
      <c r="M215" s="2"/>
      <c r="N215" s="2"/>
    </row>
    <row r="216" spans="4:14" x14ac:dyDescent="0.25">
      <c r="M216" s="2"/>
      <c r="N216" s="2"/>
    </row>
    <row r="217" spans="4:14" x14ac:dyDescent="0.25">
      <c r="M217" s="2"/>
      <c r="N217" s="2"/>
    </row>
  </sheetData>
  <mergeCells count="59">
    <mergeCell ref="P108:P111"/>
    <mergeCell ref="Q108:Q111"/>
    <mergeCell ref="A142:A143"/>
    <mergeCell ref="A144:A145"/>
    <mergeCell ref="M58:M60"/>
    <mergeCell ref="N58:N60"/>
    <mergeCell ref="O58:O60"/>
    <mergeCell ref="K108:K111"/>
    <mergeCell ref="L108:L111"/>
    <mergeCell ref="M108:M111"/>
    <mergeCell ref="N108:N111"/>
    <mergeCell ref="O108:O111"/>
    <mergeCell ref="A2:K2"/>
    <mergeCell ref="A3:K3"/>
    <mergeCell ref="A5:A6"/>
    <mergeCell ref="B5:B6"/>
    <mergeCell ref="C5:C6"/>
    <mergeCell ref="F5:H5"/>
    <mergeCell ref="L58:L60"/>
    <mergeCell ref="A7:D7"/>
    <mergeCell ref="A48:C48"/>
    <mergeCell ref="A22:C22"/>
    <mergeCell ref="A17:A18"/>
    <mergeCell ref="A19:A21"/>
    <mergeCell ref="A37:A38"/>
    <mergeCell ref="A40:D40"/>
    <mergeCell ref="K49:K54"/>
    <mergeCell ref="L49:L54"/>
    <mergeCell ref="I5:I6"/>
    <mergeCell ref="J5:J6"/>
    <mergeCell ref="A56:A60"/>
    <mergeCell ref="A61:A64"/>
    <mergeCell ref="A74:A75"/>
    <mergeCell ref="A9:A14"/>
    <mergeCell ref="A25:A26"/>
    <mergeCell ref="P5:P6"/>
    <mergeCell ref="Q5:Q6"/>
    <mergeCell ref="M49:M54"/>
    <mergeCell ref="N49:N54"/>
    <mergeCell ref="O49:O54"/>
    <mergeCell ref="P49:P54"/>
    <mergeCell ref="Q49:Q54"/>
    <mergeCell ref="M5:O5"/>
    <mergeCell ref="A65:A70"/>
    <mergeCell ref="A156:A158"/>
    <mergeCell ref="A159:A161"/>
    <mergeCell ref="A162:A164"/>
    <mergeCell ref="A167:A168"/>
    <mergeCell ref="A108:A111"/>
    <mergeCell ref="A112:A113"/>
    <mergeCell ref="A116:A117"/>
    <mergeCell ref="A76:C76"/>
    <mergeCell ref="A105:B105"/>
    <mergeCell ref="A154:C154"/>
    <mergeCell ref="A165:C165"/>
    <mergeCell ref="A98:A99"/>
    <mergeCell ref="A119:C119"/>
    <mergeCell ref="A150:A151"/>
    <mergeCell ref="A114:A115"/>
  </mergeCells>
  <pageMargins left="0.36" right="0.15748031496062992" top="0.15748031496062992" bottom="0.35433070866141736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24"/>
  <sheetViews>
    <sheetView topLeftCell="A25" workbookViewId="0">
      <selection activeCell="J8" sqref="J8:K16"/>
    </sheetView>
  </sheetViews>
  <sheetFormatPr defaultRowHeight="15" x14ac:dyDescent="0.25"/>
  <cols>
    <col min="3" max="3" width="41.140625" customWidth="1"/>
    <col min="10" max="10" width="51.85546875" customWidth="1"/>
  </cols>
  <sheetData>
    <row r="8" spans="2:11" ht="30" x14ac:dyDescent="0.25">
      <c r="B8" s="65" t="s">
        <v>40</v>
      </c>
      <c r="C8" s="14" t="s">
        <v>220</v>
      </c>
      <c r="D8" s="14" t="s">
        <v>221</v>
      </c>
      <c r="E8" s="14">
        <v>200</v>
      </c>
      <c r="F8" s="14">
        <v>100</v>
      </c>
      <c r="G8" s="15">
        <v>85</v>
      </c>
      <c r="J8" s="13" t="s">
        <v>41</v>
      </c>
      <c r="K8" s="7" t="s">
        <v>36</v>
      </c>
    </row>
    <row r="9" spans="2:11" ht="30" x14ac:dyDescent="0.25">
      <c r="B9" s="66"/>
      <c r="C9" s="14" t="s">
        <v>222</v>
      </c>
      <c r="D9" s="14" t="s">
        <v>221</v>
      </c>
      <c r="E9" s="14">
        <v>213</v>
      </c>
      <c r="F9" s="14">
        <v>100</v>
      </c>
      <c r="G9" s="15">
        <v>1815</v>
      </c>
      <c r="J9" s="13" t="s">
        <v>42</v>
      </c>
      <c r="K9" s="7" t="s">
        <v>36</v>
      </c>
    </row>
    <row r="10" spans="2:11" ht="60" x14ac:dyDescent="0.25">
      <c r="B10" s="66"/>
      <c r="C10" s="14" t="s">
        <v>223</v>
      </c>
      <c r="D10" s="14" t="s">
        <v>221</v>
      </c>
      <c r="E10" s="14">
        <v>1000</v>
      </c>
      <c r="F10" s="14">
        <v>100</v>
      </c>
      <c r="G10" s="15">
        <v>1809</v>
      </c>
      <c r="J10" s="13" t="s">
        <v>43</v>
      </c>
      <c r="K10" s="7" t="s">
        <v>36</v>
      </c>
    </row>
    <row r="11" spans="2:11" ht="45" x14ac:dyDescent="0.25">
      <c r="B11" s="66"/>
      <c r="C11" s="14" t="s">
        <v>224</v>
      </c>
      <c r="D11" s="14" t="s">
        <v>221</v>
      </c>
      <c r="E11" s="14">
        <v>150</v>
      </c>
      <c r="F11" s="14">
        <v>100</v>
      </c>
      <c r="G11" s="15">
        <v>82</v>
      </c>
      <c r="J11" s="13" t="s">
        <v>46</v>
      </c>
      <c r="K11" s="7" t="s">
        <v>44</v>
      </c>
    </row>
    <row r="12" spans="2:11" ht="30" x14ac:dyDescent="0.25">
      <c r="B12" s="67"/>
      <c r="C12" s="14" t="s">
        <v>225</v>
      </c>
      <c r="D12" s="14" t="s">
        <v>221</v>
      </c>
      <c r="E12" s="14">
        <v>200</v>
      </c>
      <c r="F12" s="14">
        <v>100</v>
      </c>
      <c r="G12" s="15">
        <v>1228</v>
      </c>
      <c r="J12" s="13" t="s">
        <v>34</v>
      </c>
      <c r="K12" s="7" t="s">
        <v>32</v>
      </c>
    </row>
    <row r="13" spans="2:11" ht="30" x14ac:dyDescent="0.25">
      <c r="B13" s="68" t="s">
        <v>45</v>
      </c>
      <c r="C13" s="14" t="s">
        <v>226</v>
      </c>
      <c r="D13" s="14" t="s">
        <v>227</v>
      </c>
      <c r="E13" s="14">
        <v>213</v>
      </c>
      <c r="F13" s="14">
        <v>100</v>
      </c>
      <c r="G13" s="14">
        <v>813.37</v>
      </c>
      <c r="J13" s="13" t="s">
        <v>33</v>
      </c>
      <c r="K13" s="7" t="s">
        <v>32</v>
      </c>
    </row>
    <row r="14" spans="2:11" ht="75" x14ac:dyDescent="0.25">
      <c r="B14" s="69"/>
      <c r="C14" s="14" t="s">
        <v>228</v>
      </c>
      <c r="D14" s="14" t="s">
        <v>221</v>
      </c>
      <c r="E14" s="14">
        <v>12.3</v>
      </c>
      <c r="F14" s="14">
        <v>100</v>
      </c>
      <c r="G14" s="14">
        <v>383</v>
      </c>
      <c r="J14" s="13" t="s">
        <v>35</v>
      </c>
      <c r="K14" s="7" t="s">
        <v>36</v>
      </c>
    </row>
    <row r="15" spans="2:11" ht="45" x14ac:dyDescent="0.25">
      <c r="B15" s="69"/>
      <c r="C15" s="14" t="s">
        <v>229</v>
      </c>
      <c r="D15" s="14" t="s">
        <v>221</v>
      </c>
      <c r="E15" s="14">
        <v>45.2</v>
      </c>
      <c r="F15" s="14">
        <v>100</v>
      </c>
      <c r="G15" s="14">
        <v>1017</v>
      </c>
      <c r="J15" s="13" t="s">
        <v>38</v>
      </c>
      <c r="K15" s="7" t="s">
        <v>39</v>
      </c>
    </row>
    <row r="16" spans="2:11" ht="30" x14ac:dyDescent="0.25">
      <c r="B16" s="70"/>
      <c r="C16" s="14" t="s">
        <v>230</v>
      </c>
      <c r="D16" s="14" t="s">
        <v>221</v>
      </c>
      <c r="E16" s="14">
        <v>10</v>
      </c>
      <c r="F16" s="14">
        <v>100</v>
      </c>
      <c r="G16" s="14">
        <v>76</v>
      </c>
      <c r="J16" s="13" t="s">
        <v>47</v>
      </c>
      <c r="K16" s="7" t="s">
        <v>44</v>
      </c>
    </row>
    <row r="17" spans="2:7" ht="45" x14ac:dyDescent="0.25">
      <c r="B17" s="71" t="s">
        <v>31</v>
      </c>
      <c r="C17" s="14" t="s">
        <v>231</v>
      </c>
      <c r="D17" s="9" t="s">
        <v>32</v>
      </c>
      <c r="E17" s="16">
        <v>50</v>
      </c>
      <c r="F17" s="17" t="e">
        <f>E17/#REF!*100</f>
        <v>#REF!</v>
      </c>
      <c r="G17" s="18">
        <v>856.7</v>
      </c>
    </row>
    <row r="18" spans="2:7" ht="75" x14ac:dyDescent="0.25">
      <c r="B18" s="72"/>
      <c r="C18" s="14" t="s">
        <v>232</v>
      </c>
      <c r="D18" s="19" t="s">
        <v>233</v>
      </c>
      <c r="E18" s="19">
        <v>10000</v>
      </c>
      <c r="F18" s="17" t="e">
        <f>E18/#REF!*100</f>
        <v>#REF!</v>
      </c>
      <c r="G18" s="19">
        <v>9.4</v>
      </c>
    </row>
    <row r="19" spans="2:7" ht="45" x14ac:dyDescent="0.25">
      <c r="B19" s="72"/>
      <c r="C19" s="14" t="s">
        <v>234</v>
      </c>
      <c r="D19" s="19" t="s">
        <v>235</v>
      </c>
      <c r="E19" s="19">
        <v>37</v>
      </c>
      <c r="F19" s="17" t="e">
        <f>E19/#REF!*100</f>
        <v>#REF!</v>
      </c>
      <c r="G19" s="19">
        <v>21.36</v>
      </c>
    </row>
    <row r="20" spans="2:7" ht="45" x14ac:dyDescent="0.25">
      <c r="B20" s="72"/>
      <c r="C20" s="14" t="s">
        <v>236</v>
      </c>
      <c r="D20" s="19" t="s">
        <v>235</v>
      </c>
      <c r="E20" s="19">
        <v>37</v>
      </c>
      <c r="F20" s="17" t="e">
        <f>E20/#REF!*100</f>
        <v>#REF!</v>
      </c>
      <c r="G20" s="19">
        <v>18.7</v>
      </c>
    </row>
    <row r="21" spans="2:7" ht="45" x14ac:dyDescent="0.25">
      <c r="B21" s="73"/>
      <c r="C21" s="14" t="s">
        <v>237</v>
      </c>
      <c r="D21" s="19" t="s">
        <v>221</v>
      </c>
      <c r="E21" s="19">
        <v>1103563.7</v>
      </c>
      <c r="F21" s="17" t="e">
        <f>E21/#REF!*100</f>
        <v>#REF!</v>
      </c>
      <c r="G21" s="19">
        <f t="shared" ref="G21" si="0">109291.4+3973.8</f>
        <v>113265.2</v>
      </c>
    </row>
    <row r="22" spans="2:7" ht="45" x14ac:dyDescent="0.25">
      <c r="B22" s="20" t="s">
        <v>37</v>
      </c>
      <c r="C22" s="19" t="s">
        <v>238</v>
      </c>
      <c r="D22" s="19" t="s">
        <v>221</v>
      </c>
      <c r="E22" s="19">
        <v>594.1</v>
      </c>
      <c r="F22" s="19">
        <v>100</v>
      </c>
      <c r="G22" s="21">
        <v>24869.8</v>
      </c>
    </row>
    <row r="23" spans="2:7" ht="30" x14ac:dyDescent="0.25">
      <c r="B23" s="74" t="s">
        <v>48</v>
      </c>
      <c r="C23" s="19" t="s">
        <v>239</v>
      </c>
      <c r="D23" s="19" t="s">
        <v>227</v>
      </c>
      <c r="E23" s="19">
        <v>300</v>
      </c>
      <c r="F23" s="19">
        <v>100</v>
      </c>
      <c r="G23" s="19">
        <v>300</v>
      </c>
    </row>
    <row r="24" spans="2:7" ht="60" x14ac:dyDescent="0.25">
      <c r="B24" s="75"/>
      <c r="C24" s="19" t="s">
        <v>240</v>
      </c>
      <c r="D24" s="19" t="s">
        <v>221</v>
      </c>
      <c r="E24" s="19">
        <v>2015.1</v>
      </c>
      <c r="F24" s="19">
        <v>100</v>
      </c>
      <c r="G24" s="19">
        <v>15000</v>
      </c>
    </row>
  </sheetData>
  <mergeCells count="4">
    <mergeCell ref="B8:B12"/>
    <mergeCell ref="B13:B16"/>
    <mergeCell ref="B17:B21"/>
    <mergeCell ref="B23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angilina</dc:creator>
  <cp:lastModifiedBy>Гнездилова</cp:lastModifiedBy>
  <cp:lastPrinted>2019-11-07T11:59:17Z</cp:lastPrinted>
  <dcterms:created xsi:type="dcterms:W3CDTF">2015-12-09T05:09:14Z</dcterms:created>
  <dcterms:modified xsi:type="dcterms:W3CDTF">2019-11-07T12:04:25Z</dcterms:modified>
</cp:coreProperties>
</file>