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методологии и мониторинга\ОТДЕЛ\Открытость бюджетных данных (НИФИ)\Открытый бюджет  МО  РА\4_Открытость за 2022 год\На сайт\"/>
    </mc:Choice>
  </mc:AlternateContent>
  <bookViews>
    <workbookView xWindow="0" yWindow="0" windowWidth="28800" windowHeight="11445"/>
  </bookViews>
  <sheets>
    <sheet name="Сводная таблица" sheetId="24" r:id="rId1"/>
    <sheet name="Рейтинг Раздел 1" sheetId="3" r:id="rId2"/>
    <sheet name="Оценка 1.1." sheetId="2" r:id="rId3"/>
    <sheet name="Рейтинг Раздел 2" sheetId="4" r:id="rId4"/>
    <sheet name="Оценка 2.1." sheetId="5" r:id="rId5"/>
    <sheet name="Оценка 2.2." sheetId="6" r:id="rId6"/>
    <sheet name="Рейтинг Раздел 3" sheetId="7" r:id="rId7"/>
    <sheet name="Оценка 3.1." sheetId="8" r:id="rId8"/>
    <sheet name="Оценка 3.2." sheetId="9" r:id="rId9"/>
    <sheet name="Рейтинг Раздел 4" sheetId="11" r:id="rId10"/>
    <sheet name="Оценка 4.1." sheetId="12" r:id="rId11"/>
    <sheet name="Оценка 4.2" sheetId="13" r:id="rId12"/>
    <sheet name="Оценка 4.3" sheetId="14" r:id="rId13"/>
    <sheet name="Оценка 4.4" sheetId="15" r:id="rId14"/>
    <sheet name="Рейтинг Раздел 5" sheetId="16" r:id="rId15"/>
    <sheet name="Оценка 5.1" sheetId="17" r:id="rId16"/>
    <sheet name="Оценка 5.2" sheetId="18" r:id="rId17"/>
    <sheet name="Оценка 5.3" sheetId="26" r:id="rId18"/>
    <sheet name="Рейтинг Раздел 6" sheetId="19" r:id="rId19"/>
    <sheet name="Оценка 6.1" sheetId="20" r:id="rId20"/>
    <sheet name="Оценка 6.2" sheetId="21" r:id="rId21"/>
    <sheet name="Оценка 6.3" sheetId="22" r:id="rId22"/>
  </sheets>
  <definedNames>
    <definedName name="_xlnm._FilterDatabase" localSheetId="1" hidden="1">'Рейтинг Раздел 1'!$A$1:$E$16</definedName>
    <definedName name="_xlnm._FilterDatabase" localSheetId="3" hidden="1">'Рейтинг Раздел 2'!$A$1:$E$16</definedName>
    <definedName name="_xlnm._FilterDatabase" localSheetId="6" hidden="1">'Рейтинг Раздел 3'!$A$1:$E$16</definedName>
    <definedName name="_xlnm._FilterDatabase" localSheetId="9" hidden="1">'Рейтинг Раздел 4'!$A$1:$E$16</definedName>
    <definedName name="_xlnm._FilterDatabase" localSheetId="14" hidden="1">'Рейтинг Раздел 5'!$A$1:$E$16</definedName>
    <definedName name="_xlnm._FilterDatabase" localSheetId="18" hidden="1">'Рейтинг Раздел 6'!$A$1:$E$16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9" l="1"/>
  <c r="H12" i="11" l="1"/>
  <c r="D5" i="16" l="1"/>
  <c r="G7" i="16"/>
  <c r="G8" i="16"/>
  <c r="G9" i="16"/>
  <c r="G10" i="16"/>
  <c r="G11" i="16"/>
  <c r="G12" i="16"/>
  <c r="G13" i="16"/>
  <c r="G14" i="16"/>
  <c r="G15" i="16"/>
  <c r="G16" i="16"/>
  <c r="G6" i="16"/>
  <c r="F6" i="16"/>
  <c r="E6" i="7" l="1"/>
  <c r="E6" i="3"/>
  <c r="D6" i="3" s="1"/>
  <c r="C5" i="24"/>
  <c r="D5" i="24"/>
  <c r="E5" i="24"/>
  <c r="F5" i="24"/>
  <c r="G5" i="24"/>
  <c r="E7" i="16"/>
  <c r="F7" i="16"/>
  <c r="E7" i="4"/>
  <c r="F7" i="4"/>
  <c r="E7" i="7"/>
  <c r="F7" i="7"/>
  <c r="E7" i="11"/>
  <c r="F7" i="11"/>
  <c r="G7" i="11"/>
  <c r="H7" i="11"/>
  <c r="E7" i="19"/>
  <c r="G7" i="19"/>
  <c r="F7" i="19"/>
  <c r="E7" i="3"/>
  <c r="D7" i="3" s="1"/>
  <c r="E8" i="4"/>
  <c r="F8" i="4"/>
  <c r="E8" i="7"/>
  <c r="F8" i="7"/>
  <c r="E8" i="11"/>
  <c r="F8" i="11"/>
  <c r="G8" i="11"/>
  <c r="H8" i="11"/>
  <c r="E8" i="16"/>
  <c r="F8" i="16"/>
  <c r="E8" i="19"/>
  <c r="G8" i="19"/>
  <c r="F8" i="19"/>
  <c r="E8" i="3"/>
  <c r="D8" i="3" s="1"/>
  <c r="E9" i="4"/>
  <c r="F9" i="4"/>
  <c r="E9" i="7"/>
  <c r="F9" i="7"/>
  <c r="E9" i="11"/>
  <c r="F9" i="11"/>
  <c r="G9" i="11"/>
  <c r="H9" i="11"/>
  <c r="E9" i="16"/>
  <c r="F9" i="16"/>
  <c r="E9" i="19"/>
  <c r="G9" i="19"/>
  <c r="F9" i="19"/>
  <c r="E9" i="3"/>
  <c r="D9" i="3" s="1"/>
  <c r="E10" i="16"/>
  <c r="F10" i="16"/>
  <c r="E10" i="4"/>
  <c r="F10" i="4"/>
  <c r="E10" i="7"/>
  <c r="F10" i="7"/>
  <c r="E10" i="11"/>
  <c r="F10" i="11"/>
  <c r="G10" i="11"/>
  <c r="H10" i="11"/>
  <c r="E10" i="19"/>
  <c r="G10" i="19"/>
  <c r="F10" i="19"/>
  <c r="E10" i="3"/>
  <c r="D10" i="3" s="1"/>
  <c r="E11" i="3"/>
  <c r="D11" i="3" s="1"/>
  <c r="E11" i="4"/>
  <c r="F11" i="4"/>
  <c r="E11" i="7"/>
  <c r="F11" i="7"/>
  <c r="E11" i="11"/>
  <c r="F11" i="11"/>
  <c r="G11" i="11"/>
  <c r="H11" i="11"/>
  <c r="E11" i="16"/>
  <c r="F11" i="16"/>
  <c r="E11" i="19"/>
  <c r="G11" i="19"/>
  <c r="F11" i="19"/>
  <c r="E12" i="3"/>
  <c r="D12" i="3" s="1"/>
  <c r="E12" i="4"/>
  <c r="F12" i="4"/>
  <c r="E12" i="7"/>
  <c r="F12" i="7"/>
  <c r="E12" i="11"/>
  <c r="F12" i="11"/>
  <c r="G12" i="11"/>
  <c r="E12" i="16"/>
  <c r="F12" i="16"/>
  <c r="E12" i="19"/>
  <c r="G12" i="19"/>
  <c r="F12" i="19"/>
  <c r="E13" i="7"/>
  <c r="F13" i="7"/>
  <c r="E13" i="4"/>
  <c r="F13" i="4"/>
  <c r="E13" i="11"/>
  <c r="F13" i="11"/>
  <c r="G13" i="11"/>
  <c r="H13" i="11"/>
  <c r="E13" i="16"/>
  <c r="F13" i="16"/>
  <c r="E13" i="19"/>
  <c r="G13" i="19"/>
  <c r="F13" i="19"/>
  <c r="E13" i="3"/>
  <c r="D13" i="3" s="1"/>
  <c r="F14" i="16"/>
  <c r="E14" i="16"/>
  <c r="E14" i="4"/>
  <c r="F14" i="4"/>
  <c r="E14" i="7"/>
  <c r="F14" i="7"/>
  <c r="E14" i="11"/>
  <c r="F14" i="11"/>
  <c r="G14" i="11"/>
  <c r="H14" i="11"/>
  <c r="E14" i="19"/>
  <c r="G14" i="19"/>
  <c r="F14" i="19"/>
  <c r="E14" i="3"/>
  <c r="D14" i="3" s="1"/>
  <c r="E15" i="3"/>
  <c r="D15" i="3" s="1"/>
  <c r="E15" i="7"/>
  <c r="F15" i="7"/>
  <c r="H15" i="11"/>
  <c r="E15" i="11"/>
  <c r="F15" i="11"/>
  <c r="G15" i="11"/>
  <c r="E15" i="16"/>
  <c r="F15" i="16"/>
  <c r="E15" i="4"/>
  <c r="F15" i="4"/>
  <c r="E15" i="19"/>
  <c r="G15" i="19"/>
  <c r="F15" i="19"/>
  <c r="H16" i="11"/>
  <c r="E16" i="11"/>
  <c r="F16" i="11"/>
  <c r="G16" i="11"/>
  <c r="E16" i="16"/>
  <c r="F16" i="16"/>
  <c r="E16" i="4"/>
  <c r="F16" i="4"/>
  <c r="E16" i="7"/>
  <c r="F16" i="7"/>
  <c r="E16" i="19"/>
  <c r="G16" i="19"/>
  <c r="F16" i="19"/>
  <c r="E16" i="3"/>
  <c r="D16" i="3" s="1"/>
  <c r="E6" i="4"/>
  <c r="F6" i="4"/>
  <c r="F6" i="7"/>
  <c r="E6" i="11"/>
  <c r="F6" i="11"/>
  <c r="H6" i="11"/>
  <c r="E6" i="19"/>
  <c r="G6" i="19"/>
  <c r="F6" i="19"/>
  <c r="E6" i="16"/>
  <c r="D6" i="16" s="1"/>
  <c r="H5" i="24"/>
  <c r="D5" i="11"/>
  <c r="D5" i="7"/>
  <c r="D5" i="4"/>
  <c r="D5" i="3"/>
  <c r="D6" i="19" l="1"/>
  <c r="D8" i="7"/>
  <c r="D15" i="19"/>
  <c r="D16" i="19"/>
  <c r="D14" i="19"/>
  <c r="D13" i="19"/>
  <c r="D12" i="19"/>
  <c r="D11" i="19"/>
  <c r="D10" i="19"/>
  <c r="D9" i="19"/>
  <c r="D8" i="19"/>
  <c r="D7" i="19"/>
  <c r="D16" i="16"/>
  <c r="B16" i="16" s="1"/>
  <c r="D10" i="16"/>
  <c r="D9" i="7"/>
  <c r="B14" i="3"/>
  <c r="B6" i="3"/>
  <c r="I5" i="24"/>
  <c r="D15" i="16"/>
  <c r="D14" i="16"/>
  <c r="D13" i="16"/>
  <c r="D12" i="16"/>
  <c r="D16" i="11"/>
  <c r="D13" i="11"/>
  <c r="D9" i="16"/>
  <c r="D7" i="16"/>
  <c r="D8" i="16"/>
  <c r="D11" i="16"/>
  <c r="D11" i="11"/>
  <c r="D12" i="11"/>
  <c r="D12" i="7"/>
  <c r="D13" i="7"/>
  <c r="D14" i="7"/>
  <c r="D16" i="7"/>
  <c r="D15" i="4"/>
  <c r="D14" i="4"/>
  <c r="D12" i="4"/>
  <c r="D9" i="4"/>
  <c r="D13" i="4"/>
  <c r="D10" i="4"/>
  <c r="B15" i="3"/>
  <c r="B13" i="3"/>
  <c r="D10" i="11"/>
  <c r="D10" i="7"/>
  <c r="D9" i="11"/>
  <c r="D11" i="4"/>
  <c r="B11" i="3"/>
  <c r="B10" i="3"/>
  <c r="D8" i="11"/>
  <c r="D8" i="4"/>
  <c r="B8" i="3"/>
  <c r="D7" i="4"/>
  <c r="B7" i="3"/>
  <c r="D6" i="11"/>
  <c r="D6" i="4"/>
  <c r="B6" i="16"/>
  <c r="D14" i="11"/>
  <c r="D15" i="11"/>
  <c r="D7" i="11"/>
  <c r="D7" i="7"/>
  <c r="D11" i="7"/>
  <c r="D15" i="7"/>
  <c r="D6" i="7"/>
  <c r="D16" i="4"/>
  <c r="B9" i="3"/>
  <c r="B12" i="3"/>
  <c r="B16" i="3"/>
  <c r="B8" i="16" l="1"/>
  <c r="B15" i="16"/>
  <c r="B10" i="16"/>
  <c r="B8" i="7"/>
  <c r="B9" i="7"/>
  <c r="B7" i="16"/>
  <c r="B13" i="16"/>
  <c r="B12" i="16"/>
  <c r="B7" i="19"/>
  <c r="B11" i="19"/>
  <c r="B14" i="19"/>
  <c r="B13" i="19"/>
  <c r="B8" i="19"/>
  <c r="B16" i="19"/>
  <c r="B6" i="19"/>
  <c r="B9" i="19"/>
  <c r="B15" i="19"/>
  <c r="B14" i="4"/>
  <c r="B7" i="4"/>
  <c r="B9" i="4"/>
  <c r="B11" i="4"/>
  <c r="B12" i="4"/>
  <c r="B8" i="4"/>
  <c r="B13" i="4"/>
  <c r="B10" i="19"/>
  <c r="B6" i="11"/>
  <c r="B11" i="11"/>
  <c r="B12" i="11"/>
  <c r="B15" i="11"/>
  <c r="B7" i="11"/>
  <c r="B9" i="11"/>
  <c r="B10" i="11"/>
  <c r="B13" i="11"/>
  <c r="B16" i="11"/>
  <c r="B14" i="11"/>
  <c r="B12" i="7"/>
  <c r="B6" i="7"/>
  <c r="B16" i="7"/>
  <c r="B13" i="7"/>
  <c r="B14" i="7"/>
  <c r="B8" i="11"/>
  <c r="B10" i="4"/>
  <c r="B14" i="16"/>
  <c r="B12" i="19"/>
  <c r="B11" i="16"/>
  <c r="B11" i="7"/>
  <c r="B7" i="7"/>
  <c r="B10" i="7"/>
  <c r="B15" i="7"/>
  <c r="B16" i="4"/>
  <c r="B15" i="4"/>
  <c r="B9" i="16"/>
  <c r="B6" i="4"/>
</calcChain>
</file>

<file path=xl/sharedStrings.xml><?xml version="1.0" encoding="utf-8"?>
<sst xmlns="http://schemas.openxmlformats.org/spreadsheetml/2006/main" count="642" uniqueCount="130">
  <si>
    <t>№ п/п</t>
  </si>
  <si>
    <t>Х</t>
  </si>
  <si>
    <t>Да, размещены и отвечают требованиям</t>
  </si>
  <si>
    <t>Да, размещаются и отвечают требованиям</t>
  </si>
  <si>
    <t>Нет, не размещены, или размещены в отдельных случаях, или не отвечают требованиям</t>
  </si>
  <si>
    <t>Нет, не размещаются или размещаются в отдельных случаях, или не отвечают требованиям</t>
  </si>
  <si>
    <t>Да, размещен и отвечает требованиям</t>
  </si>
  <si>
    <t>Нет, не размещен или не отвечает требованиям</t>
  </si>
  <si>
    <t>Нет, не размещены или не отвечают требованиям</t>
  </si>
  <si>
    <t>Да, содержится</t>
  </si>
  <si>
    <t xml:space="preserve">Да, доводилась </t>
  </si>
  <si>
    <t>Нет, не доводилась</t>
  </si>
  <si>
    <t>Да, МО в РА принимало участие</t>
  </si>
  <si>
    <t xml:space="preserve">Нет, МО в РА не принимало участие </t>
  </si>
  <si>
    <t>Наименование муниципального образования в Республике Алтай</t>
  </si>
  <si>
    <t>Ссылка на сайт финоргана или страница, где публикуются бюджетные данные</t>
  </si>
  <si>
    <t>Город Горно-Алтайск</t>
  </si>
  <si>
    <t>Муниципальное образование «Кош-Агачский район»</t>
  </si>
  <si>
    <t>Муниципальное образование «Майминский район»</t>
  </si>
  <si>
    <t>Муниципальное образование «Онгудайский район»</t>
  </si>
  <si>
    <t>Муниципальное образование «Турочакский район»</t>
  </si>
  <si>
    <t>Муниципальное образование «Улаганский район»</t>
  </si>
  <si>
    <t>Муниципальное образование «Усть-Канский район»</t>
  </si>
  <si>
    <t>Муниципальное образование «Усть-Коксинский район»</t>
  </si>
  <si>
    <t>Муниципальное образование «Чемальский район»</t>
  </si>
  <si>
    <t>Муниципальное образование «Чойский район»</t>
  </si>
  <si>
    <t>Муниципальное образование «Шебалинский район»</t>
  </si>
  <si>
    <t>Наименование субъекта                                               Российской Федерации</t>
  </si>
  <si>
    <t>% от максимального количества баллов по разделу 1</t>
  </si>
  <si>
    <t>Максимальное количество баллов</t>
  </si>
  <si>
    <t>Итого по разделу 1</t>
  </si>
  <si>
    <t>Единица измерения</t>
  </si>
  <si>
    <t>%</t>
  </si>
  <si>
    <t>баллов</t>
  </si>
  <si>
    <t>1.1 Размещение первоначально утвержденного решения о бюджете МО в РА в открытом доступе на сайте, предназначенном для размещения бюджетных данных в информационно - телекоммуникационной сети «Интернет» (далее – сайт)</t>
  </si>
  <si>
    <t>Оценка показателя 1.1
(баллы)</t>
  </si>
  <si>
    <t>Оценка показателя 2.2.
(баллы)</t>
  </si>
  <si>
    <t>Оценка показателя 2.1
(баллы)</t>
  </si>
  <si>
    <t>Оценка показателя 4.1
(баллы)</t>
  </si>
  <si>
    <t>Оценка показателя 6.1
(баллы)</t>
  </si>
  <si>
    <t>Оценка показателя 6.2
(баллы)</t>
  </si>
  <si>
    <t>Оценка показателя 6.3
(баллы)</t>
  </si>
  <si>
    <t>Итого по разделу 6</t>
  </si>
  <si>
    <t>% от максимального количества баллов по разделу 6</t>
  </si>
  <si>
    <t>% от максимального количества баллов по разделу 5</t>
  </si>
  <si>
    <t>Итого по разделу 5</t>
  </si>
  <si>
    <t>Оценка показателя 5.1
(баллы)</t>
  </si>
  <si>
    <t>Оценка показателя 5.2
(баллы)</t>
  </si>
  <si>
    <t>Оценка показателя 4.4
(баллы)</t>
  </si>
  <si>
    <t>Оценка показателя 4.3
(баллы)</t>
  </si>
  <si>
    <t>Оценка показателя 4.2
(баллы)</t>
  </si>
  <si>
    <t>Оценка показателя 3.2
(баллы)</t>
  </si>
  <si>
    <t>Оценка показателя 3.1
(баллы)</t>
  </si>
  <si>
    <t>Итого по разделу 2</t>
  </si>
  <si>
    <t>% от максимального количества баллов по разделу 2</t>
  </si>
  <si>
    <t>Итого по разделу 3</t>
  </si>
  <si>
    <t>% от максимального количества баллов по разделу 3</t>
  </si>
  <si>
    <t>Итого по разделу 4</t>
  </si>
  <si>
    <t>% от максимального количества баллов по разделу 4</t>
  </si>
  <si>
    <t>Город Горно-Алтайск*</t>
  </si>
  <si>
    <t>А</t>
  </si>
  <si>
    <t>Очень высокий уровень открытости бюджетных данных</t>
  </si>
  <si>
    <t>B</t>
  </si>
  <si>
    <t>Высокий уровень открытости бюджетных данных</t>
  </si>
  <si>
    <t>C</t>
  </si>
  <si>
    <t>D</t>
  </si>
  <si>
    <t>Низкий уровень открытости бюджетных данных</t>
  </si>
  <si>
    <t>Уровень открытости</t>
  </si>
  <si>
    <t>Комментарий</t>
  </si>
  <si>
    <t>Результаты оценки уровня открытости бюджетных данных муниципальных образований в Республике Алтай по разделу 6 "Бюджет для граждан"</t>
  </si>
  <si>
    <t>Результаты оценки уровня открытости бюджетных данных муниципальных образований в Республике Алтай  по разделу 5 "Проект решения о бюджете МО в РА и материалы к нему"</t>
  </si>
  <si>
    <t>Результаты оценки уровня открытости бюджетных данных муниципальных образований в Республике Алтай по разделу 3 " Промежуточная отчетность об исполнении бюджета МО в РА"</t>
  </si>
  <si>
    <t>Итого по всем разделам</t>
  </si>
  <si>
    <t>% от максимального количества баллов</t>
  </si>
  <si>
    <t>Да, размещено и отвечает требованиям</t>
  </si>
  <si>
    <t>Нет, не размещено или не отвечает требованиям</t>
  </si>
  <si>
    <t>Нет, в установленные сроки не размещаются или размещаются в отдельных случаях, или не отвечают требованиям</t>
  </si>
  <si>
    <t>Нет, в установленные сроки не содержится или не отвечает требованиям</t>
  </si>
  <si>
    <t>Нет, не размещаются или их поиск затруднен</t>
  </si>
  <si>
    <t>Да, размещено, но в неструктурированном виде</t>
  </si>
  <si>
    <t>Исходные данные и оценка показателя "2.1 Размещение на сайте МО решений о внесении изменений в бюджет МО."</t>
  </si>
  <si>
    <t>2.1 Размещение на сайте МО решений о внесении изменений в бюджет МО.</t>
  </si>
  <si>
    <t>Исходные данные и оценка показателя "2.2 Размещение на сайте МО актуализированной версии решения о бюджете МО с учетом внесенных изменений."</t>
  </si>
  <si>
    <t xml:space="preserve">2.2 Размещение на сайте МО актуализированной версии решения о бюджете МО с учетом внесенных изменений.  </t>
  </si>
  <si>
    <t>3.1. Размещение на сайте МО, утвержденных органами местного самоуправления отчетов об исполнении бюджета МО за первый квартал, полугодие, девять месяцев текущего финансового года.</t>
  </si>
  <si>
    <t>Исходные данные и оценка показателя "3.1. Размещение на сайте МО, утвержденных органами местного самоуправления отчетов об исполнении бюджета МО за первый квартал, полугодие, девять месяцев текущего финансового года."</t>
  </si>
  <si>
    <t>3.2. Размещение на сайте МО сведений об исполнении консолидированного бюджета МО по расходам в разрезе разделов и подразделов классификации расходов бюджетов за первый квартал, полугодие, девять месяцев текущего финансового года в сравнении с соответствующим периодом прошлого года</t>
  </si>
  <si>
    <t>Исходные данные и оценка показателя "3.2. Размещение на сайте МО сведений об исполнении консолидированного бюджета МО по расходам в разрезе разделов и подразделов классификации расходов бюджетов за первый квартал, полугодие, девять месяцев текущего финансового года в сравнении с соответствующим периодом прошлого года."</t>
  </si>
  <si>
    <t>3.2. Размещение на сайте МО сведений об исполнении консолидированного бюджета МО по расходам в разрезе разделов и подразделов классификации расходов бюджетов за первый квартал, полугодие, девять месяцев текущего финансового года в сравнении с соответствующим периодом прошлого года.</t>
  </si>
  <si>
    <t>Исходные данные и оценка показателя "6.1. Обеспечение доведения до общественности в доступной форме аналитической информации о принятом решении о бюджете МО на очередной финансовый год и на плановый период посредством размещения на сайте МО «Бюджета для граждан»."</t>
  </si>
  <si>
    <t>6.1. Обеспечение доведения до общественности в доступной форме аналитической информации о принятом решении о бюджете МО на очередной финансовый год и на плановый период посредством размещения на сайте МО «Бюджета для граждан».</t>
  </si>
  <si>
    <t>6.2. Обеспечение доведения до общественности в доступной форме информации об исполнении бюджета МО за отчетный год посредством размещения на сайте МО «Бюджета для граждан», разработанного на основе годового отчета об исполнении решения о бюджете МО за отчетный год.</t>
  </si>
  <si>
    <t>6.3.Участие МО текущем году в региональном конкурсе творческих проектов по представлению бюджета для граждан.</t>
  </si>
  <si>
    <t>Исходные данные и оценка показателя "6.3. Участие МО текущем году в региональном конкурсе творческих проектов по представлению бюджета для граждан."</t>
  </si>
  <si>
    <t>6.3. Участие МО текущем году в региональном конкурсе творческих проектов по представлению бюджета для граждан.</t>
  </si>
  <si>
    <t>Исходные данные и оценка показателя "5.3. Размещение на сайте МО в материалах к проекту бюджета МО прогноза социально-экономического развития МО на среднесрочный период."</t>
  </si>
  <si>
    <t>5.3. Размещение на сайте МО в материалах к проекту бюджета МО прогноза социально-экономического развития МО на среднесрочный период.</t>
  </si>
  <si>
    <t>5.2 Размещение на сайте МО сведений о хронологии рассмотрения и утверждения проекта решения о бюджете МО</t>
  </si>
  <si>
    <t>Исходные данные и оценка показателя "5.2.Размещение на сайте МО сведений о хронологии рассмотрения и утверждения проекта решения о бюджете МО"</t>
  </si>
  <si>
    <t>Исходные данные и оценка показателя "5.1. Размещение проекта решения о бюджете МО в открытом доступе на сайте МО."</t>
  </si>
  <si>
    <t>5.1. Размещение проекта решения о бюджете МО в открытом доступе на сайте МО.</t>
  </si>
  <si>
    <t>5.1.Размещение проекта решения о бюджете МО в открытом доступе на сайте МО.</t>
  </si>
  <si>
    <t>Исходные данные и оценка показателя "Размещение на сайте МО решения об исполнении бюджета МО за отчетный финансовый год."</t>
  </si>
  <si>
    <t>4.4. Размещение на сайте МО решения об исполнении бюджета МО за отчетный финансовый год.</t>
  </si>
  <si>
    <t>4.3. Размещение на сайте МО в составе материалов к проекту решения об исполнении бюджета МО за отчетный финансовый год бюджетной отчетности об исполнении консолидированного бюджета МО за отчетный финансовый год.</t>
  </si>
  <si>
    <t>Исходные данные и оценка показателя "4.3.Размещение на сайте МО в составе материалов к проекту решения об исполнении бюджета МО за отчетный финансовый год бюджетной отчетности об исполнении консолидированного бюджета МО за отчетный финансовый год."</t>
  </si>
  <si>
    <t>Исходные данные и оценка показателя "4.2. Размещение на сайте МО в составе материалов к проекту решения об исполнении бюджета МО за отчетный финансовый год бюджетной отчетности об исполнении бюджета МО. "</t>
  </si>
  <si>
    <t xml:space="preserve">4.2. Размещение на сайте МО в составе материалов к проекту решения об исполнении бюджета МО за отчетный финансовый год бюджетной отчетности об исполнении бюджета МО. </t>
  </si>
  <si>
    <t xml:space="preserve">4.1. Размещение на сайте МО проекта решения об исполнении бюджета МО за отчетный финансовый год. </t>
  </si>
  <si>
    <t>Исходные данные и оценка показателя "4.1.Размещение на сайте МО проекта решения об исполнении бюджета МО за отчетный финансовый год. "</t>
  </si>
  <si>
    <t>4.1. Размещение на сайте МО проекта решения об исполнении бюджета МО за отчетный финансовый год.</t>
  </si>
  <si>
    <t>https://minfin-altai.ru/deyatelnost/byudzhet-dlya-grazhdan/itogi-regionalnogo-konkursa-proektov-po-predostavleniyu-byudzheta-dlya-grazhdan-v-2022-godu.php</t>
  </si>
  <si>
    <t>Исходные данные и оценка показателя "6.2. Обеспечение доведения до общественности в доступной форме информации об исполнении бюджета МО за отчетный год посредством размещения на сайте МО «Бюджета для граждан», разработанного на основе годового отчета об исполнении решения о бюджете МО за 2021 год."</t>
  </si>
  <si>
    <t>6.2. Обеспечение доведения до общественности в доступной форме информации об исполнении бюджета МО за отчетный год посредством размещения на сайте МО «Бюджета для граждан», разработанного на основе годового отчета об исполнении решения о бюджете МО за 2021 год.</t>
  </si>
  <si>
    <t>Нет, не отвечают требованиям</t>
  </si>
  <si>
    <t>Нет, размещаются в отдельных случаях</t>
  </si>
  <si>
    <t>Нет, не размещаются</t>
  </si>
  <si>
    <t>Нет, не размещен</t>
  </si>
  <si>
    <t>Нет, не размещены</t>
  </si>
  <si>
    <t>Нет,  не отвечают требованиям</t>
  </si>
  <si>
    <t>Результаты оценки уровня открытости бюджетных данных муниципальных образований в Республике Алтай за 2022 год</t>
  </si>
  <si>
    <t>Средний уровень открытости бюджетных данных</t>
  </si>
  <si>
    <t>Результаты оценки уровня открытости бюджетных данных муниципальных образований в Республике Алтай по разделу 1 "Первоначально утвержденный бюджет" на 2022 год</t>
  </si>
  <si>
    <t>Не направлена информация по форме № 3 к Порядку проведения мониторинга и оценки уровня открытости бюджетных данных в МО</t>
  </si>
  <si>
    <t>Результаты оценки уровня открытости бюджетных данных муниципальных образований в Республике Алтай  по разделу 4 " Годовой отчет об исполнении бюджета МО в РА" за 2021 год</t>
  </si>
  <si>
    <t>1.1 Размещение первоначально утвержденного решения о бюджете МО в открытом доступе на сайте</t>
  </si>
  <si>
    <t>Исходные данные и оценка показателя "1.1 Размещение первоначально утвержденного решения о бюджете МО в открытом доступе на сайте"</t>
  </si>
  <si>
    <t>Результаты оценки уровня открытости бюджетных данных муниципальных образований в Республике Алтай по разделу 2 "Внесение изменений в решение о бюджете МО"</t>
  </si>
  <si>
    <t>2.1. Размещение на сайте МО  проектов решений о внесении изменений в бюджет МО.</t>
  </si>
  <si>
    <t xml:space="preserve">2.2. Размещение на сайте МО  актуализированной версии решения о бюджете МО с учетом внесенных изменений.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</si>
</sst>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H17" sqref="H17"/>
    </sheetView>
  </sheetViews>
  <sheetFormatPr defaultRowHeight="15" x14ac:dyDescent="0.25"/>
  <cols>
    <col min="1" max="1" width="7.85546875" customWidth="1"/>
    <col min="2" max="2" width="26.42578125" customWidth="1"/>
    <col min="3" max="3" width="10" customWidth="1"/>
    <col min="4" max="4" width="9.42578125" customWidth="1"/>
    <col min="5" max="5" width="11.28515625" customWidth="1"/>
    <col min="6" max="6" width="9.5703125" customWidth="1"/>
    <col min="9" max="9" width="11.28515625" customWidth="1"/>
    <col min="10" max="10" width="13" customWidth="1"/>
    <col min="11" max="11" width="11" customWidth="1"/>
    <col min="12" max="12" width="34.28515625" customWidth="1"/>
  </cols>
  <sheetData>
    <row r="1" spans="1:12" x14ac:dyDescent="0.25">
      <c r="B1" s="42" t="s">
        <v>120</v>
      </c>
      <c r="C1" s="42"/>
      <c r="D1" s="42"/>
      <c r="E1" s="42"/>
      <c r="F1" s="42"/>
      <c r="G1" s="42"/>
      <c r="H1" s="42"/>
      <c r="I1" s="42"/>
      <c r="J1" s="42"/>
    </row>
    <row r="2" spans="1:12" x14ac:dyDescent="0.25">
      <c r="B2" s="43"/>
      <c r="C2" s="43"/>
      <c r="D2" s="43"/>
      <c r="E2" s="43"/>
      <c r="F2" s="43"/>
      <c r="G2" s="43"/>
      <c r="H2" s="43"/>
      <c r="I2" s="43"/>
      <c r="J2" s="43"/>
    </row>
    <row r="3" spans="1:12" ht="48" x14ac:dyDescent="0.25">
      <c r="A3" s="44" t="s">
        <v>0</v>
      </c>
      <c r="B3" s="6" t="s">
        <v>14</v>
      </c>
      <c r="C3" s="6" t="s">
        <v>30</v>
      </c>
      <c r="D3" s="6" t="s">
        <v>53</v>
      </c>
      <c r="E3" s="6" t="s">
        <v>55</v>
      </c>
      <c r="F3" s="6" t="s">
        <v>57</v>
      </c>
      <c r="G3" s="6" t="s">
        <v>45</v>
      </c>
      <c r="H3" s="6" t="s">
        <v>42</v>
      </c>
      <c r="I3" s="6" t="s">
        <v>72</v>
      </c>
      <c r="J3" s="6" t="s">
        <v>73</v>
      </c>
      <c r="K3" s="36" t="s">
        <v>67</v>
      </c>
      <c r="L3" s="37"/>
    </row>
    <row r="4" spans="1:12" x14ac:dyDescent="0.25">
      <c r="A4" s="44"/>
      <c r="B4" s="7" t="s">
        <v>31</v>
      </c>
      <c r="C4" s="7" t="s">
        <v>33</v>
      </c>
      <c r="D4" s="7" t="s">
        <v>33</v>
      </c>
      <c r="E4" s="7" t="s">
        <v>33</v>
      </c>
      <c r="F4" s="7" t="s">
        <v>33</v>
      </c>
      <c r="G4" s="7" t="s">
        <v>33</v>
      </c>
      <c r="H4" s="7" t="s">
        <v>33</v>
      </c>
      <c r="I4" s="7" t="s">
        <v>33</v>
      </c>
      <c r="J4" s="7" t="s">
        <v>32</v>
      </c>
      <c r="K4" s="38"/>
      <c r="L4" s="39"/>
    </row>
    <row r="5" spans="1:12" x14ac:dyDescent="0.25">
      <c r="A5" s="44"/>
      <c r="B5" s="9" t="s">
        <v>29</v>
      </c>
      <c r="C5" s="13">
        <f>'Рейтинг Раздел 1'!D5</f>
        <v>4</v>
      </c>
      <c r="D5" s="13">
        <f>'Рейтинг Раздел 2'!D5</f>
        <v>4</v>
      </c>
      <c r="E5" s="13">
        <f>'Рейтинг Раздел 3'!D5</f>
        <v>4</v>
      </c>
      <c r="F5" s="13">
        <f>'Рейтинг Раздел 4'!D5</f>
        <v>8</v>
      </c>
      <c r="G5" s="13">
        <f>'Рейтинг Раздел 5'!D5</f>
        <v>8</v>
      </c>
      <c r="H5" s="13">
        <f>'Рейтинг Раздел 6'!D5</f>
        <v>8</v>
      </c>
      <c r="I5" s="13">
        <f>SUM(C5:H5)</f>
        <v>36</v>
      </c>
      <c r="J5" s="9" t="s">
        <v>1</v>
      </c>
      <c r="K5" s="40"/>
      <c r="L5" s="41"/>
    </row>
    <row r="6" spans="1:12" ht="24" x14ac:dyDescent="0.25">
      <c r="A6" s="12">
        <v>1</v>
      </c>
      <c r="B6" s="3" t="s">
        <v>19</v>
      </c>
      <c r="C6" s="21">
        <v>4</v>
      </c>
      <c r="D6" s="21">
        <v>2</v>
      </c>
      <c r="E6" s="21">
        <v>4</v>
      </c>
      <c r="F6" s="21">
        <v>8</v>
      </c>
      <c r="G6" s="21">
        <v>8</v>
      </c>
      <c r="H6" s="21">
        <v>8</v>
      </c>
      <c r="I6" s="21">
        <v>34</v>
      </c>
      <c r="J6" s="34">
        <v>94.444444444444443</v>
      </c>
      <c r="K6" s="21" t="s">
        <v>60</v>
      </c>
      <c r="L6" s="35" t="s">
        <v>61</v>
      </c>
    </row>
    <row r="7" spans="1:12" ht="24" x14ac:dyDescent="0.25">
      <c r="A7" s="12">
        <v>2</v>
      </c>
      <c r="B7" s="3" t="s">
        <v>16</v>
      </c>
      <c r="C7" s="21">
        <v>4</v>
      </c>
      <c r="D7" s="21">
        <v>2</v>
      </c>
      <c r="E7" s="21">
        <v>4</v>
      </c>
      <c r="F7" s="21">
        <v>6</v>
      </c>
      <c r="G7" s="21">
        <v>8</v>
      </c>
      <c r="H7" s="21">
        <v>8</v>
      </c>
      <c r="I7" s="21">
        <v>32</v>
      </c>
      <c r="J7" s="34">
        <v>88.888888888888886</v>
      </c>
      <c r="K7" s="28" t="s">
        <v>60</v>
      </c>
      <c r="L7" s="35" t="s">
        <v>61</v>
      </c>
    </row>
    <row r="8" spans="1:12" ht="24" x14ac:dyDescent="0.25">
      <c r="A8" s="12">
        <v>3</v>
      </c>
      <c r="B8" s="3" t="s">
        <v>18</v>
      </c>
      <c r="C8" s="21">
        <v>4</v>
      </c>
      <c r="D8" s="21">
        <v>2</v>
      </c>
      <c r="E8" s="21">
        <v>0</v>
      </c>
      <c r="F8" s="21">
        <v>8</v>
      </c>
      <c r="G8" s="21">
        <v>8</v>
      </c>
      <c r="H8" s="21">
        <v>4</v>
      </c>
      <c r="I8" s="21">
        <v>26</v>
      </c>
      <c r="J8" s="34">
        <v>72.222222222222214</v>
      </c>
      <c r="K8" s="21" t="s">
        <v>62</v>
      </c>
      <c r="L8" s="35" t="s">
        <v>63</v>
      </c>
    </row>
    <row r="9" spans="1:12" ht="24" x14ac:dyDescent="0.25">
      <c r="A9" s="12">
        <v>4</v>
      </c>
      <c r="B9" s="3" t="s">
        <v>24</v>
      </c>
      <c r="C9" s="21">
        <v>4</v>
      </c>
      <c r="D9" s="21">
        <v>2</v>
      </c>
      <c r="E9" s="21">
        <v>2</v>
      </c>
      <c r="F9" s="21">
        <v>4</v>
      </c>
      <c r="G9" s="21">
        <v>8</v>
      </c>
      <c r="H9" s="21">
        <v>4</v>
      </c>
      <c r="I9" s="21">
        <v>24</v>
      </c>
      <c r="J9" s="34">
        <v>66.666666666666657</v>
      </c>
      <c r="K9" s="28" t="s">
        <v>62</v>
      </c>
      <c r="L9" s="35" t="s">
        <v>63</v>
      </c>
    </row>
    <row r="10" spans="1:12" ht="24" x14ac:dyDescent="0.25">
      <c r="A10" s="12">
        <v>5</v>
      </c>
      <c r="B10" s="3" t="s">
        <v>23</v>
      </c>
      <c r="C10" s="21">
        <v>4</v>
      </c>
      <c r="D10" s="21">
        <v>2</v>
      </c>
      <c r="E10" s="21">
        <v>2</v>
      </c>
      <c r="F10" s="21">
        <v>6</v>
      </c>
      <c r="G10" s="21">
        <v>4</v>
      </c>
      <c r="H10" s="21">
        <v>6</v>
      </c>
      <c r="I10" s="21">
        <v>24</v>
      </c>
      <c r="J10" s="34">
        <v>66.666666666666657</v>
      </c>
      <c r="K10" s="28" t="s">
        <v>62</v>
      </c>
      <c r="L10" s="35" t="s">
        <v>63</v>
      </c>
    </row>
    <row r="11" spans="1:12" ht="24" x14ac:dyDescent="0.25">
      <c r="A11" s="12">
        <v>6</v>
      </c>
      <c r="B11" s="3" t="s">
        <v>26</v>
      </c>
      <c r="C11" s="21">
        <v>4</v>
      </c>
      <c r="D11" s="21">
        <v>0</v>
      </c>
      <c r="E11" s="21">
        <v>2</v>
      </c>
      <c r="F11" s="21">
        <v>6</v>
      </c>
      <c r="G11" s="21">
        <v>0</v>
      </c>
      <c r="H11" s="21">
        <v>6</v>
      </c>
      <c r="I11" s="21">
        <v>18</v>
      </c>
      <c r="J11" s="34">
        <v>50</v>
      </c>
      <c r="K11" s="21" t="s">
        <v>64</v>
      </c>
      <c r="L11" s="35" t="s">
        <v>121</v>
      </c>
    </row>
    <row r="12" spans="1:12" ht="24" x14ac:dyDescent="0.25">
      <c r="A12" s="12">
        <v>7</v>
      </c>
      <c r="B12" s="3" t="s">
        <v>20</v>
      </c>
      <c r="C12" s="21">
        <v>4</v>
      </c>
      <c r="D12" s="21">
        <v>0</v>
      </c>
      <c r="E12" s="21">
        <v>0</v>
      </c>
      <c r="F12" s="21">
        <v>2</v>
      </c>
      <c r="G12" s="21">
        <v>6</v>
      </c>
      <c r="H12" s="21">
        <v>4</v>
      </c>
      <c r="I12" s="21">
        <v>16</v>
      </c>
      <c r="J12" s="34">
        <v>44.444444444444443</v>
      </c>
      <c r="K12" s="28" t="s">
        <v>64</v>
      </c>
      <c r="L12" s="35" t="s">
        <v>121</v>
      </c>
    </row>
    <row r="13" spans="1:12" ht="24" x14ac:dyDescent="0.25">
      <c r="A13" s="12">
        <v>8</v>
      </c>
      <c r="B13" s="3" t="s">
        <v>22</v>
      </c>
      <c r="C13" s="21">
        <v>4</v>
      </c>
      <c r="D13" s="21">
        <v>0</v>
      </c>
      <c r="E13" s="21">
        <v>2</v>
      </c>
      <c r="F13" s="21">
        <v>2</v>
      </c>
      <c r="G13" s="21">
        <v>6</v>
      </c>
      <c r="H13" s="21">
        <v>0</v>
      </c>
      <c r="I13" s="21">
        <v>14</v>
      </c>
      <c r="J13" s="34">
        <v>38.888888888888893</v>
      </c>
      <c r="K13" s="28" t="s">
        <v>65</v>
      </c>
      <c r="L13" s="35" t="s">
        <v>66</v>
      </c>
    </row>
    <row r="14" spans="1:12" ht="24" x14ac:dyDescent="0.25">
      <c r="A14" s="12">
        <v>9</v>
      </c>
      <c r="B14" s="3" t="s">
        <v>25</v>
      </c>
      <c r="C14" s="21">
        <v>4</v>
      </c>
      <c r="D14" s="21">
        <v>0</v>
      </c>
      <c r="E14" s="21">
        <v>2</v>
      </c>
      <c r="F14" s="21">
        <v>4</v>
      </c>
      <c r="G14" s="21">
        <v>4</v>
      </c>
      <c r="H14" s="21">
        <v>0</v>
      </c>
      <c r="I14" s="21">
        <v>14</v>
      </c>
      <c r="J14" s="34">
        <v>38.888888888888893</v>
      </c>
      <c r="K14" s="28" t="s">
        <v>65</v>
      </c>
      <c r="L14" s="35" t="s">
        <v>66</v>
      </c>
    </row>
    <row r="15" spans="1:12" ht="24" x14ac:dyDescent="0.25">
      <c r="A15" s="12">
        <v>10</v>
      </c>
      <c r="B15" s="3" t="s">
        <v>17</v>
      </c>
      <c r="C15" s="21">
        <v>4</v>
      </c>
      <c r="D15" s="21">
        <v>0</v>
      </c>
      <c r="E15" s="21">
        <v>4</v>
      </c>
      <c r="F15" s="21">
        <v>4</v>
      </c>
      <c r="G15" s="21">
        <v>0</v>
      </c>
      <c r="H15" s="21">
        <v>0</v>
      </c>
      <c r="I15" s="21">
        <v>12</v>
      </c>
      <c r="J15" s="34">
        <v>33.333333333333329</v>
      </c>
      <c r="K15" s="28" t="s">
        <v>65</v>
      </c>
      <c r="L15" s="35" t="s">
        <v>66</v>
      </c>
    </row>
    <row r="16" spans="1:12" ht="24" x14ac:dyDescent="0.25">
      <c r="A16" s="12">
        <v>11</v>
      </c>
      <c r="B16" s="3" t="s">
        <v>21</v>
      </c>
      <c r="C16" s="21">
        <v>4</v>
      </c>
      <c r="D16" s="21">
        <v>0</v>
      </c>
      <c r="E16" s="21">
        <v>0</v>
      </c>
      <c r="F16" s="21">
        <v>2</v>
      </c>
      <c r="G16" s="21">
        <v>6</v>
      </c>
      <c r="H16" s="21">
        <v>0</v>
      </c>
      <c r="I16" s="21">
        <v>12</v>
      </c>
      <c r="J16" s="34">
        <v>33.333333333333329</v>
      </c>
      <c r="K16" s="28" t="s">
        <v>65</v>
      </c>
      <c r="L16" s="35" t="s">
        <v>66</v>
      </c>
    </row>
    <row r="28" ht="33.75" customHeight="1" x14ac:dyDescent="0.25"/>
  </sheetData>
  <sortState ref="A6:K16">
    <sortCondition descending="1" ref="J24"/>
  </sortState>
  <mergeCells count="4">
    <mergeCell ref="K3:L5"/>
    <mergeCell ref="B1:J1"/>
    <mergeCell ref="B2:J2"/>
    <mergeCell ref="A3:A5"/>
  </mergeCells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14" sqref="E14"/>
    </sheetView>
  </sheetViews>
  <sheetFormatPr defaultRowHeight="15" x14ac:dyDescent="0.25"/>
  <cols>
    <col min="1" max="1" width="25.7109375" customWidth="1"/>
    <col min="2" max="4" width="17.7109375" customWidth="1"/>
    <col min="5" max="8" width="34.140625" customWidth="1"/>
  </cols>
  <sheetData>
    <row r="1" spans="1:8" x14ac:dyDescent="0.25">
      <c r="A1" s="45" t="s">
        <v>124</v>
      </c>
      <c r="B1" s="45"/>
      <c r="C1" s="45"/>
      <c r="D1" s="45"/>
      <c r="E1" s="45"/>
      <c r="F1" s="45"/>
      <c r="G1" s="45"/>
      <c r="H1" s="45"/>
    </row>
    <row r="2" spans="1:8" ht="15" customHeight="1" x14ac:dyDescent="0.25">
      <c r="A2" s="43"/>
      <c r="B2" s="43"/>
      <c r="C2" s="43"/>
      <c r="D2" s="43"/>
      <c r="E2" s="43"/>
      <c r="F2" s="43"/>
    </row>
    <row r="3" spans="1:8" ht="89.25" customHeight="1" x14ac:dyDescent="0.25">
      <c r="A3" s="5" t="s">
        <v>14</v>
      </c>
      <c r="B3" s="6" t="s">
        <v>58</v>
      </c>
      <c r="C3" s="6" t="s">
        <v>29</v>
      </c>
      <c r="D3" s="6" t="s">
        <v>57</v>
      </c>
      <c r="E3" s="4" t="s">
        <v>108</v>
      </c>
      <c r="F3" s="4" t="s">
        <v>107</v>
      </c>
      <c r="G3" s="4" t="s">
        <v>104</v>
      </c>
      <c r="H3" s="4" t="s">
        <v>103</v>
      </c>
    </row>
    <row r="4" spans="1:8" x14ac:dyDescent="0.25">
      <c r="A4" s="7" t="s">
        <v>31</v>
      </c>
      <c r="B4" s="8" t="s">
        <v>32</v>
      </c>
      <c r="C4" s="8" t="s">
        <v>33</v>
      </c>
      <c r="D4" s="8" t="s">
        <v>33</v>
      </c>
      <c r="E4" s="8" t="s">
        <v>33</v>
      </c>
      <c r="F4" s="8" t="s">
        <v>33</v>
      </c>
      <c r="G4" s="8" t="s">
        <v>33</v>
      </c>
      <c r="H4" s="8" t="s">
        <v>33</v>
      </c>
    </row>
    <row r="5" spans="1:8" ht="18.75" customHeight="1" x14ac:dyDescent="0.25">
      <c r="A5" s="9" t="s">
        <v>29</v>
      </c>
      <c r="B5" s="11" t="s">
        <v>1</v>
      </c>
      <c r="C5" s="10">
        <v>8</v>
      </c>
      <c r="D5" s="11">
        <f>+E5+F5+G5+H5</f>
        <v>8</v>
      </c>
      <c r="E5" s="11">
        <v>2</v>
      </c>
      <c r="F5" s="11">
        <v>2</v>
      </c>
      <c r="G5" s="11">
        <v>2</v>
      </c>
      <c r="H5" s="11">
        <v>2</v>
      </c>
    </row>
    <row r="6" spans="1:8" x14ac:dyDescent="0.25">
      <c r="A6" s="3" t="s">
        <v>16</v>
      </c>
      <c r="B6" s="13">
        <f>D6/C6*100</f>
        <v>75</v>
      </c>
      <c r="C6" s="9">
        <v>8</v>
      </c>
      <c r="D6" s="13">
        <f>+E6+F6+G6+H6</f>
        <v>6</v>
      </c>
      <c r="E6" s="13">
        <f>+'Оценка 4.1.'!C6</f>
        <v>0</v>
      </c>
      <c r="F6" s="13">
        <f>+'Оценка 4.2'!C6</f>
        <v>2</v>
      </c>
      <c r="G6" s="13">
        <v>2</v>
      </c>
      <c r="H6" s="13">
        <f>+'Оценка 4.4'!C6</f>
        <v>2</v>
      </c>
    </row>
    <row r="7" spans="1:8" ht="24" x14ac:dyDescent="0.25">
      <c r="A7" s="3" t="s">
        <v>17</v>
      </c>
      <c r="B7" s="13">
        <f t="shared" ref="B7:B16" si="0">D7/C7*100</f>
        <v>50</v>
      </c>
      <c r="C7" s="9">
        <v>8</v>
      </c>
      <c r="D7" s="13">
        <f t="shared" ref="D7:D16" si="1">+E7+F7+G7+H7</f>
        <v>4</v>
      </c>
      <c r="E7" s="13">
        <f>+'Оценка 4.1.'!C7</f>
        <v>0</v>
      </c>
      <c r="F7" s="13">
        <f>+'Оценка 4.2'!C7</f>
        <v>0</v>
      </c>
      <c r="G7" s="13">
        <f>+'Оценка 4.3'!C7</f>
        <v>2</v>
      </c>
      <c r="H7" s="13">
        <f>+'Оценка 4.4'!C7</f>
        <v>2</v>
      </c>
    </row>
    <row r="8" spans="1:8" ht="24" x14ac:dyDescent="0.25">
      <c r="A8" s="3" t="s">
        <v>18</v>
      </c>
      <c r="B8" s="13">
        <f t="shared" si="0"/>
        <v>100</v>
      </c>
      <c r="C8" s="9">
        <v>8</v>
      </c>
      <c r="D8" s="13">
        <f t="shared" si="1"/>
        <v>8</v>
      </c>
      <c r="E8" s="13">
        <f>+'Оценка 4.1.'!C8</f>
        <v>2</v>
      </c>
      <c r="F8" s="13">
        <f>+'Оценка 4.2'!C8</f>
        <v>2</v>
      </c>
      <c r="G8" s="13">
        <f>+'Оценка 4.3'!C8</f>
        <v>2</v>
      </c>
      <c r="H8" s="13">
        <f>+'Оценка 4.4'!C8</f>
        <v>2</v>
      </c>
    </row>
    <row r="9" spans="1:8" ht="24" x14ac:dyDescent="0.25">
      <c r="A9" s="3" t="s">
        <v>19</v>
      </c>
      <c r="B9" s="13">
        <f t="shared" si="0"/>
        <v>100</v>
      </c>
      <c r="C9" s="9">
        <v>8</v>
      </c>
      <c r="D9" s="13">
        <f t="shared" si="1"/>
        <v>8</v>
      </c>
      <c r="E9" s="13">
        <f>+'Оценка 4.1.'!C9</f>
        <v>2</v>
      </c>
      <c r="F9" s="13">
        <f>+'Оценка 4.2'!C9</f>
        <v>2</v>
      </c>
      <c r="G9" s="13">
        <f>+'Оценка 4.3'!C9</f>
        <v>2</v>
      </c>
      <c r="H9" s="13">
        <f>+'Оценка 4.4'!C9</f>
        <v>2</v>
      </c>
    </row>
    <row r="10" spans="1:8" ht="24" x14ac:dyDescent="0.25">
      <c r="A10" s="3" t="s">
        <v>20</v>
      </c>
      <c r="B10" s="13">
        <f t="shared" si="0"/>
        <v>25</v>
      </c>
      <c r="C10" s="9">
        <v>8</v>
      </c>
      <c r="D10" s="13">
        <f t="shared" si="1"/>
        <v>2</v>
      </c>
      <c r="E10" s="13">
        <f>+'Оценка 4.1.'!C10</f>
        <v>0</v>
      </c>
      <c r="F10" s="13">
        <f>+'Оценка 4.2'!C10</f>
        <v>0</v>
      </c>
      <c r="G10" s="13">
        <f>+'Оценка 4.3'!C10</f>
        <v>0</v>
      </c>
      <c r="H10" s="13">
        <f>+'Оценка 4.4'!C10</f>
        <v>2</v>
      </c>
    </row>
    <row r="11" spans="1:8" ht="24" x14ac:dyDescent="0.25">
      <c r="A11" s="3" t="s">
        <v>21</v>
      </c>
      <c r="B11" s="13">
        <f t="shared" si="0"/>
        <v>25</v>
      </c>
      <c r="C11" s="9">
        <v>8</v>
      </c>
      <c r="D11" s="13">
        <f t="shared" si="1"/>
        <v>2</v>
      </c>
      <c r="E11" s="13">
        <f>+'Оценка 4.1.'!C11</f>
        <v>0</v>
      </c>
      <c r="F11" s="13">
        <f>+'Оценка 4.2'!C11</f>
        <v>0</v>
      </c>
      <c r="G11" s="13">
        <f>+'Оценка 4.3'!C11</f>
        <v>0</v>
      </c>
      <c r="H11" s="13">
        <f>+'Оценка 4.4'!C11</f>
        <v>2</v>
      </c>
    </row>
    <row r="12" spans="1:8" ht="24" x14ac:dyDescent="0.25">
      <c r="A12" s="3" t="s">
        <v>22</v>
      </c>
      <c r="B12" s="13">
        <f t="shared" si="0"/>
        <v>25</v>
      </c>
      <c r="C12" s="9">
        <v>8</v>
      </c>
      <c r="D12" s="13">
        <f t="shared" si="1"/>
        <v>2</v>
      </c>
      <c r="E12" s="13">
        <f>+'Оценка 4.1.'!C12</f>
        <v>0</v>
      </c>
      <c r="F12" s="13">
        <f>+'Оценка 4.2'!C12</f>
        <v>0</v>
      </c>
      <c r="G12" s="13">
        <f>+'Оценка 4.3'!C12</f>
        <v>0</v>
      </c>
      <c r="H12" s="13">
        <f>+'Оценка 4.4'!C12</f>
        <v>2</v>
      </c>
    </row>
    <row r="13" spans="1:8" ht="24" x14ac:dyDescent="0.25">
      <c r="A13" s="3" t="s">
        <v>23</v>
      </c>
      <c r="B13" s="13">
        <f t="shared" si="0"/>
        <v>75</v>
      </c>
      <c r="C13" s="9">
        <v>8</v>
      </c>
      <c r="D13" s="13">
        <f t="shared" si="1"/>
        <v>6</v>
      </c>
      <c r="E13" s="13">
        <f>+'Оценка 4.1.'!C13</f>
        <v>0</v>
      </c>
      <c r="F13" s="13">
        <f>+'Оценка 4.2'!C13</f>
        <v>2</v>
      </c>
      <c r="G13" s="13">
        <f>+'Оценка 4.3'!C13</f>
        <v>2</v>
      </c>
      <c r="H13" s="13">
        <f>+'Оценка 4.4'!C12</f>
        <v>2</v>
      </c>
    </row>
    <row r="14" spans="1:8" ht="24" x14ac:dyDescent="0.25">
      <c r="A14" s="3" t="s">
        <v>24</v>
      </c>
      <c r="B14" s="13">
        <f t="shared" si="0"/>
        <v>50</v>
      </c>
      <c r="C14" s="9">
        <v>8</v>
      </c>
      <c r="D14" s="13">
        <f t="shared" si="1"/>
        <v>4</v>
      </c>
      <c r="E14" s="13">
        <f>+'Оценка 4.1.'!C14</f>
        <v>2</v>
      </c>
      <c r="F14" s="13">
        <f>+'Оценка 4.2'!C14</f>
        <v>0</v>
      </c>
      <c r="G14" s="13">
        <f>+'Оценка 4.3'!C14</f>
        <v>0</v>
      </c>
      <c r="H14" s="13">
        <f>+'Оценка 4.4'!C14</f>
        <v>2</v>
      </c>
    </row>
    <row r="15" spans="1:8" ht="24" x14ac:dyDescent="0.25">
      <c r="A15" s="3" t="s">
        <v>25</v>
      </c>
      <c r="B15" s="13">
        <f t="shared" si="0"/>
        <v>50</v>
      </c>
      <c r="C15" s="9">
        <v>8</v>
      </c>
      <c r="D15" s="13">
        <f t="shared" si="1"/>
        <v>4</v>
      </c>
      <c r="E15" s="13">
        <f>+'Оценка 4.1.'!C15</f>
        <v>2</v>
      </c>
      <c r="F15" s="13">
        <f>+'Оценка 4.2'!C15</f>
        <v>0</v>
      </c>
      <c r="G15" s="13">
        <f>+'Оценка 4.3'!C15</f>
        <v>0</v>
      </c>
      <c r="H15" s="13">
        <f>+'Оценка 4.4'!C15</f>
        <v>2</v>
      </c>
    </row>
    <row r="16" spans="1:8" ht="24" x14ac:dyDescent="0.25">
      <c r="A16" s="3" t="s">
        <v>26</v>
      </c>
      <c r="B16" s="13">
        <f t="shared" si="0"/>
        <v>75</v>
      </c>
      <c r="C16" s="9">
        <v>8</v>
      </c>
      <c r="D16" s="13">
        <f t="shared" si="1"/>
        <v>6</v>
      </c>
      <c r="E16" s="13">
        <f>+'Оценка 4.1.'!C16</f>
        <v>2</v>
      </c>
      <c r="F16" s="13">
        <f>+'Оценка 4.2'!C16</f>
        <v>0</v>
      </c>
      <c r="G16" s="13">
        <f>+'Оценка 4.3'!C16</f>
        <v>2</v>
      </c>
      <c r="H16" s="13">
        <f>+'Оценка 4.4'!C16</f>
        <v>2</v>
      </c>
    </row>
  </sheetData>
  <mergeCells count="2">
    <mergeCell ref="A2:F2"/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defaultRowHeight="15" x14ac:dyDescent="0.25"/>
  <cols>
    <col min="1" max="1" width="25.140625" style="22" customWidth="1"/>
    <col min="2" max="2" width="44.85546875" style="22" customWidth="1"/>
    <col min="3" max="3" width="17" style="22" customWidth="1"/>
  </cols>
  <sheetData>
    <row r="1" spans="1:3" ht="46.5" customHeight="1" x14ac:dyDescent="0.25">
      <c r="A1" s="62" t="s">
        <v>109</v>
      </c>
      <c r="B1" s="62"/>
      <c r="C1" s="62"/>
    </row>
    <row r="2" spans="1:3" x14ac:dyDescent="0.25">
      <c r="A2" s="57"/>
      <c r="B2" s="58"/>
      <c r="C2" s="58"/>
    </row>
    <row r="3" spans="1:3" ht="63.75" customHeight="1" x14ac:dyDescent="0.25">
      <c r="A3" s="59" t="s">
        <v>14</v>
      </c>
      <c r="B3" s="27" t="s">
        <v>110</v>
      </c>
      <c r="C3" s="32" t="s">
        <v>38</v>
      </c>
    </row>
    <row r="4" spans="1:3" x14ac:dyDescent="0.25">
      <c r="A4" s="59"/>
      <c r="B4" s="18" t="s">
        <v>6</v>
      </c>
      <c r="C4" s="20">
        <v>2</v>
      </c>
    </row>
    <row r="5" spans="1:3" x14ac:dyDescent="0.25">
      <c r="A5" s="59"/>
      <c r="B5" s="18" t="s">
        <v>7</v>
      </c>
      <c r="C5" s="20">
        <v>0</v>
      </c>
    </row>
    <row r="6" spans="1:3" x14ac:dyDescent="0.25">
      <c r="A6" s="18" t="s">
        <v>16</v>
      </c>
      <c r="B6" s="18" t="s">
        <v>117</v>
      </c>
      <c r="C6" s="20">
        <v>0</v>
      </c>
    </row>
    <row r="7" spans="1:3" ht="24" x14ac:dyDescent="0.25">
      <c r="A7" s="18" t="s">
        <v>17</v>
      </c>
      <c r="B7" s="18" t="s">
        <v>117</v>
      </c>
      <c r="C7" s="20">
        <v>0</v>
      </c>
    </row>
    <row r="8" spans="1:3" ht="24" x14ac:dyDescent="0.25">
      <c r="A8" s="18" t="s">
        <v>18</v>
      </c>
      <c r="B8" s="18" t="s">
        <v>6</v>
      </c>
      <c r="C8" s="20">
        <v>2</v>
      </c>
    </row>
    <row r="9" spans="1:3" ht="24" x14ac:dyDescent="0.25">
      <c r="A9" s="18" t="s">
        <v>19</v>
      </c>
      <c r="B9" s="18" t="s">
        <v>6</v>
      </c>
      <c r="C9" s="20">
        <v>2</v>
      </c>
    </row>
    <row r="10" spans="1:3" ht="24" x14ac:dyDescent="0.25">
      <c r="A10" s="18" t="s">
        <v>20</v>
      </c>
      <c r="B10" s="18" t="s">
        <v>117</v>
      </c>
      <c r="C10" s="20">
        <v>0</v>
      </c>
    </row>
    <row r="11" spans="1:3" ht="24" x14ac:dyDescent="0.25">
      <c r="A11" s="18" t="s">
        <v>21</v>
      </c>
      <c r="B11" s="18" t="s">
        <v>117</v>
      </c>
      <c r="C11" s="20">
        <v>0</v>
      </c>
    </row>
    <row r="12" spans="1:3" ht="24" x14ac:dyDescent="0.25">
      <c r="A12" s="29" t="s">
        <v>22</v>
      </c>
      <c r="B12" s="18" t="s">
        <v>117</v>
      </c>
      <c r="C12" s="20">
        <v>0</v>
      </c>
    </row>
    <row r="13" spans="1:3" ht="24" x14ac:dyDescent="0.25">
      <c r="A13" s="18" t="s">
        <v>23</v>
      </c>
      <c r="B13" s="18" t="s">
        <v>117</v>
      </c>
      <c r="C13" s="20">
        <v>0</v>
      </c>
    </row>
    <row r="14" spans="1:3" ht="24" x14ac:dyDescent="0.25">
      <c r="A14" s="18" t="s">
        <v>24</v>
      </c>
      <c r="B14" s="18" t="s">
        <v>6</v>
      </c>
      <c r="C14" s="20">
        <v>2</v>
      </c>
    </row>
    <row r="15" spans="1:3" ht="24" x14ac:dyDescent="0.25">
      <c r="A15" s="18" t="s">
        <v>25</v>
      </c>
      <c r="B15" s="18" t="s">
        <v>6</v>
      </c>
      <c r="C15" s="20">
        <v>2</v>
      </c>
    </row>
    <row r="16" spans="1:3" ht="24" x14ac:dyDescent="0.25">
      <c r="A16" s="18" t="s">
        <v>26</v>
      </c>
      <c r="B16" s="18" t="s">
        <v>6</v>
      </c>
      <c r="C16" s="20">
        <v>2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>
      <selection activeCell="E15" sqref="E15"/>
    </sheetView>
  </sheetViews>
  <sheetFormatPr defaultRowHeight="15" x14ac:dyDescent="0.25"/>
  <cols>
    <col min="1" max="1" width="25" customWidth="1"/>
    <col min="2" max="2" width="41.7109375" customWidth="1"/>
    <col min="3" max="3" width="15.140625" customWidth="1"/>
  </cols>
  <sheetData>
    <row r="1" spans="1:3" ht="42.75" customHeight="1" x14ac:dyDescent="0.25">
      <c r="A1" s="56" t="s">
        <v>106</v>
      </c>
      <c r="B1" s="56"/>
      <c r="C1" s="56"/>
    </row>
    <row r="2" spans="1:3" x14ac:dyDescent="0.25">
      <c r="A2" s="47"/>
      <c r="B2" s="48"/>
      <c r="C2" s="48"/>
    </row>
    <row r="3" spans="1:3" ht="60" x14ac:dyDescent="0.25">
      <c r="A3" s="50" t="s">
        <v>14</v>
      </c>
      <c r="B3" s="1" t="s">
        <v>107</v>
      </c>
      <c r="C3" s="16" t="s">
        <v>50</v>
      </c>
    </row>
    <row r="4" spans="1:3" x14ac:dyDescent="0.25">
      <c r="A4" s="51"/>
      <c r="B4" s="3" t="s">
        <v>2</v>
      </c>
      <c r="C4" s="12">
        <v>2</v>
      </c>
    </row>
    <row r="5" spans="1:3" x14ac:dyDescent="0.25">
      <c r="A5" s="51"/>
      <c r="B5" s="3" t="s">
        <v>8</v>
      </c>
      <c r="C5" s="12">
        <v>0</v>
      </c>
    </row>
    <row r="6" spans="1:3" x14ac:dyDescent="0.25">
      <c r="A6" s="3" t="s">
        <v>16</v>
      </c>
      <c r="B6" s="3" t="s">
        <v>2</v>
      </c>
      <c r="C6" s="20">
        <v>2</v>
      </c>
    </row>
    <row r="7" spans="1:3" ht="24" x14ac:dyDescent="0.25">
      <c r="A7" s="3" t="s">
        <v>17</v>
      </c>
      <c r="B7" s="3" t="s">
        <v>8</v>
      </c>
      <c r="C7" s="20">
        <v>0</v>
      </c>
    </row>
    <row r="8" spans="1:3" ht="24" x14ac:dyDescent="0.25">
      <c r="A8" s="3" t="s">
        <v>18</v>
      </c>
      <c r="B8" s="3" t="s">
        <v>2</v>
      </c>
      <c r="C8" s="20">
        <v>2</v>
      </c>
    </row>
    <row r="9" spans="1:3" ht="24" x14ac:dyDescent="0.25">
      <c r="A9" s="3" t="s">
        <v>19</v>
      </c>
      <c r="B9" s="3" t="s">
        <v>2</v>
      </c>
      <c r="C9" s="20">
        <v>2</v>
      </c>
    </row>
    <row r="10" spans="1:3" ht="24" x14ac:dyDescent="0.25">
      <c r="A10" s="3" t="s">
        <v>20</v>
      </c>
      <c r="B10" s="3" t="s">
        <v>118</v>
      </c>
      <c r="C10" s="20">
        <v>0</v>
      </c>
    </row>
    <row r="11" spans="1:3" ht="24" x14ac:dyDescent="0.25">
      <c r="A11" s="3" t="s">
        <v>21</v>
      </c>
      <c r="B11" s="3" t="s">
        <v>118</v>
      </c>
      <c r="C11" s="20">
        <v>0</v>
      </c>
    </row>
    <row r="12" spans="1:3" ht="24" x14ac:dyDescent="0.25">
      <c r="A12" s="17" t="s">
        <v>22</v>
      </c>
      <c r="B12" s="3" t="s">
        <v>118</v>
      </c>
      <c r="C12" s="20">
        <v>0</v>
      </c>
    </row>
    <row r="13" spans="1:3" ht="24" x14ac:dyDescent="0.25">
      <c r="A13" s="17" t="s">
        <v>23</v>
      </c>
      <c r="B13" s="3" t="s">
        <v>2</v>
      </c>
      <c r="C13" s="26">
        <v>2</v>
      </c>
    </row>
    <row r="14" spans="1:3" ht="24" x14ac:dyDescent="0.25">
      <c r="A14" s="17" t="s">
        <v>24</v>
      </c>
      <c r="B14" s="3" t="s">
        <v>118</v>
      </c>
      <c r="C14" s="26">
        <v>0</v>
      </c>
    </row>
    <row r="15" spans="1:3" ht="24" x14ac:dyDescent="0.25">
      <c r="A15" s="17" t="s">
        <v>25</v>
      </c>
      <c r="B15" s="3" t="s">
        <v>118</v>
      </c>
      <c r="C15" s="26">
        <v>0</v>
      </c>
    </row>
    <row r="16" spans="1:3" ht="24" x14ac:dyDescent="0.25">
      <c r="A16" s="17" t="s">
        <v>26</v>
      </c>
      <c r="B16" s="3" t="s">
        <v>118</v>
      </c>
      <c r="C16" s="26">
        <v>0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G13" sqref="G13"/>
    </sheetView>
  </sheetViews>
  <sheetFormatPr defaultRowHeight="15" x14ac:dyDescent="0.25"/>
  <cols>
    <col min="1" max="1" width="25.140625" customWidth="1"/>
    <col min="2" max="2" width="40.7109375" customWidth="1"/>
    <col min="3" max="3" width="15.140625" customWidth="1"/>
  </cols>
  <sheetData>
    <row r="1" spans="1:3" ht="46.5" customHeight="1" x14ac:dyDescent="0.25">
      <c r="A1" s="56" t="s">
        <v>105</v>
      </c>
      <c r="B1" s="56"/>
      <c r="C1" s="56"/>
    </row>
    <row r="2" spans="1:3" x14ac:dyDescent="0.25">
      <c r="A2" s="47"/>
      <c r="B2" s="48"/>
      <c r="C2" s="48"/>
    </row>
    <row r="3" spans="1:3" ht="72" x14ac:dyDescent="0.25">
      <c r="A3" s="50" t="s">
        <v>14</v>
      </c>
      <c r="B3" s="1" t="s">
        <v>104</v>
      </c>
      <c r="C3" s="16" t="s">
        <v>49</v>
      </c>
    </row>
    <row r="4" spans="1:3" x14ac:dyDescent="0.25">
      <c r="A4" s="51"/>
      <c r="B4" s="3" t="s">
        <v>2</v>
      </c>
      <c r="C4" s="12">
        <v>2</v>
      </c>
    </row>
    <row r="5" spans="1:3" x14ac:dyDescent="0.25">
      <c r="A5" s="51"/>
      <c r="B5" s="3" t="s">
        <v>8</v>
      </c>
      <c r="C5" s="12">
        <v>0</v>
      </c>
    </row>
    <row r="6" spans="1:3" x14ac:dyDescent="0.25">
      <c r="A6" s="3" t="s">
        <v>16</v>
      </c>
      <c r="B6" s="3" t="s">
        <v>2</v>
      </c>
      <c r="C6" s="20">
        <v>2</v>
      </c>
    </row>
    <row r="7" spans="1:3" ht="24" x14ac:dyDescent="0.25">
      <c r="A7" s="3" t="s">
        <v>17</v>
      </c>
      <c r="B7" s="3" t="s">
        <v>2</v>
      </c>
      <c r="C7" s="20">
        <v>2</v>
      </c>
    </row>
    <row r="8" spans="1:3" ht="24" x14ac:dyDescent="0.25">
      <c r="A8" s="3" t="s">
        <v>18</v>
      </c>
      <c r="B8" s="3" t="s">
        <v>2</v>
      </c>
      <c r="C8" s="20">
        <v>2</v>
      </c>
    </row>
    <row r="9" spans="1:3" ht="24" x14ac:dyDescent="0.25">
      <c r="A9" s="3" t="s">
        <v>19</v>
      </c>
      <c r="B9" s="3" t="s">
        <v>2</v>
      </c>
      <c r="C9" s="20">
        <v>2</v>
      </c>
    </row>
    <row r="10" spans="1:3" ht="24" x14ac:dyDescent="0.25">
      <c r="A10" s="3" t="s">
        <v>20</v>
      </c>
      <c r="B10" s="3" t="s">
        <v>118</v>
      </c>
      <c r="C10" s="20">
        <v>0</v>
      </c>
    </row>
    <row r="11" spans="1:3" ht="24" x14ac:dyDescent="0.25">
      <c r="A11" s="3" t="s">
        <v>21</v>
      </c>
      <c r="B11" s="3" t="s">
        <v>118</v>
      </c>
      <c r="C11" s="20">
        <v>0</v>
      </c>
    </row>
    <row r="12" spans="1:3" ht="24" x14ac:dyDescent="0.25">
      <c r="A12" s="17" t="s">
        <v>22</v>
      </c>
      <c r="B12" s="3" t="s">
        <v>118</v>
      </c>
      <c r="C12" s="26">
        <v>0</v>
      </c>
    </row>
    <row r="13" spans="1:3" ht="24" x14ac:dyDescent="0.25">
      <c r="A13" s="17" t="s">
        <v>23</v>
      </c>
      <c r="B13" s="3" t="s">
        <v>2</v>
      </c>
      <c r="C13" s="26">
        <v>2</v>
      </c>
    </row>
    <row r="14" spans="1:3" ht="24" x14ac:dyDescent="0.25">
      <c r="A14" s="17" t="s">
        <v>24</v>
      </c>
      <c r="B14" s="3" t="s">
        <v>118</v>
      </c>
      <c r="C14" s="26">
        <v>0</v>
      </c>
    </row>
    <row r="15" spans="1:3" ht="24" x14ac:dyDescent="0.25">
      <c r="A15" s="17" t="s">
        <v>25</v>
      </c>
      <c r="B15" s="3" t="s">
        <v>118</v>
      </c>
      <c r="C15" s="26">
        <v>0</v>
      </c>
    </row>
    <row r="16" spans="1:3" ht="24" x14ac:dyDescent="0.25">
      <c r="A16" s="17" t="s">
        <v>26</v>
      </c>
      <c r="B16" s="3" t="s">
        <v>2</v>
      </c>
      <c r="C16" s="26">
        <v>2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9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0" sqref="B10"/>
    </sheetView>
  </sheetViews>
  <sheetFormatPr defaultRowHeight="15" x14ac:dyDescent="0.25"/>
  <cols>
    <col min="1" max="1" width="25.140625" customWidth="1"/>
    <col min="2" max="2" width="40.7109375" customWidth="1"/>
    <col min="3" max="3" width="15.140625" customWidth="1"/>
  </cols>
  <sheetData>
    <row r="1" spans="1:3" ht="46.5" customHeight="1" x14ac:dyDescent="0.25">
      <c r="A1" s="56" t="s">
        <v>102</v>
      </c>
      <c r="B1" s="56"/>
      <c r="C1" s="56"/>
    </row>
    <row r="2" spans="1:3" x14ac:dyDescent="0.25">
      <c r="A2" s="47"/>
      <c r="B2" s="48"/>
      <c r="C2" s="48"/>
    </row>
    <row r="3" spans="1:3" ht="36" customHeight="1" x14ac:dyDescent="0.25">
      <c r="A3" s="50" t="s">
        <v>14</v>
      </c>
      <c r="B3" s="1" t="s">
        <v>103</v>
      </c>
      <c r="C3" s="16" t="s">
        <v>48</v>
      </c>
    </row>
    <row r="4" spans="1:3" x14ac:dyDescent="0.25">
      <c r="A4" s="51"/>
      <c r="B4" s="3" t="s">
        <v>2</v>
      </c>
      <c r="C4" s="12">
        <v>2</v>
      </c>
    </row>
    <row r="5" spans="1:3" x14ac:dyDescent="0.25">
      <c r="A5" s="51"/>
      <c r="B5" s="3" t="s">
        <v>8</v>
      </c>
      <c r="C5" s="12">
        <v>0</v>
      </c>
    </row>
    <row r="6" spans="1:3" x14ac:dyDescent="0.25">
      <c r="A6" s="3" t="s">
        <v>16</v>
      </c>
      <c r="B6" s="3" t="s">
        <v>2</v>
      </c>
      <c r="C6" s="20">
        <v>2</v>
      </c>
    </row>
    <row r="7" spans="1:3" ht="24" x14ac:dyDescent="0.25">
      <c r="A7" s="3" t="s">
        <v>17</v>
      </c>
      <c r="B7" s="3" t="s">
        <v>2</v>
      </c>
      <c r="C7" s="20">
        <v>2</v>
      </c>
    </row>
    <row r="8" spans="1:3" ht="24" x14ac:dyDescent="0.25">
      <c r="A8" s="3" t="s">
        <v>18</v>
      </c>
      <c r="B8" s="3" t="s">
        <v>2</v>
      </c>
      <c r="C8" s="20">
        <v>2</v>
      </c>
    </row>
    <row r="9" spans="1:3" ht="24" x14ac:dyDescent="0.25">
      <c r="A9" s="3" t="s">
        <v>19</v>
      </c>
      <c r="B9" s="3" t="s">
        <v>2</v>
      </c>
      <c r="C9" s="20">
        <v>2</v>
      </c>
    </row>
    <row r="10" spans="1:3" ht="24" x14ac:dyDescent="0.25">
      <c r="A10" s="3" t="s">
        <v>20</v>
      </c>
      <c r="B10" s="3" t="s">
        <v>2</v>
      </c>
      <c r="C10" s="20">
        <v>2</v>
      </c>
    </row>
    <row r="11" spans="1:3" ht="24" x14ac:dyDescent="0.25">
      <c r="A11" s="3" t="s">
        <v>21</v>
      </c>
      <c r="B11" s="3" t="s">
        <v>2</v>
      </c>
      <c r="C11" s="20">
        <v>2</v>
      </c>
    </row>
    <row r="12" spans="1:3" ht="24" x14ac:dyDescent="0.25">
      <c r="A12" s="17" t="s">
        <v>22</v>
      </c>
      <c r="B12" s="25" t="s">
        <v>2</v>
      </c>
      <c r="C12" s="20">
        <v>2</v>
      </c>
    </row>
    <row r="13" spans="1:3" ht="24" x14ac:dyDescent="0.25">
      <c r="A13" s="17" t="s">
        <v>23</v>
      </c>
      <c r="B13" s="25" t="s">
        <v>2</v>
      </c>
      <c r="C13" s="20">
        <v>2</v>
      </c>
    </row>
    <row r="14" spans="1:3" ht="24" x14ac:dyDescent="0.25">
      <c r="A14" s="17" t="s">
        <v>24</v>
      </c>
      <c r="B14" s="25" t="s">
        <v>2</v>
      </c>
      <c r="C14" s="26">
        <v>2</v>
      </c>
    </row>
    <row r="15" spans="1:3" ht="24" x14ac:dyDescent="0.25">
      <c r="A15" s="17" t="s">
        <v>25</v>
      </c>
      <c r="B15" s="25" t="s">
        <v>2</v>
      </c>
      <c r="C15" s="26">
        <v>2</v>
      </c>
    </row>
    <row r="16" spans="1:3" ht="24" x14ac:dyDescent="0.25">
      <c r="A16" s="17" t="s">
        <v>26</v>
      </c>
      <c r="B16" s="25" t="s">
        <v>2</v>
      </c>
      <c r="C16" s="26">
        <v>2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3" sqref="F3"/>
    </sheetView>
  </sheetViews>
  <sheetFormatPr defaultRowHeight="15" x14ac:dyDescent="0.25"/>
  <cols>
    <col min="1" max="1" width="25.7109375" customWidth="1"/>
    <col min="2" max="4" width="17.7109375" customWidth="1"/>
    <col min="5" max="6" width="34.140625" customWidth="1"/>
    <col min="7" max="8" width="31.28515625" customWidth="1"/>
  </cols>
  <sheetData>
    <row r="1" spans="1:7" x14ac:dyDescent="0.25">
      <c r="A1" s="45" t="s">
        <v>70</v>
      </c>
      <c r="B1" s="45"/>
      <c r="C1" s="45"/>
      <c r="D1" s="45"/>
      <c r="E1" s="45"/>
      <c r="F1" s="45"/>
    </row>
    <row r="2" spans="1:7" ht="15" customHeight="1" x14ac:dyDescent="0.25">
      <c r="A2" s="43"/>
      <c r="B2" s="43"/>
      <c r="C2" s="43"/>
      <c r="D2" s="43"/>
      <c r="E2" s="43"/>
      <c r="F2" s="43"/>
    </row>
    <row r="3" spans="1:7" ht="48" x14ac:dyDescent="0.25">
      <c r="A3" s="15" t="s">
        <v>14</v>
      </c>
      <c r="B3" s="6" t="s">
        <v>44</v>
      </c>
      <c r="C3" s="6" t="s">
        <v>29</v>
      </c>
      <c r="D3" s="6" t="s">
        <v>45</v>
      </c>
      <c r="E3" s="4" t="s">
        <v>101</v>
      </c>
      <c r="F3" s="4" t="s">
        <v>97</v>
      </c>
      <c r="G3" s="4" t="s">
        <v>96</v>
      </c>
    </row>
    <row r="4" spans="1:7" x14ac:dyDescent="0.25">
      <c r="A4" s="7" t="s">
        <v>31</v>
      </c>
      <c r="B4" s="8" t="s">
        <v>32</v>
      </c>
      <c r="C4" s="8" t="s">
        <v>33</v>
      </c>
      <c r="D4" s="8" t="s">
        <v>33</v>
      </c>
      <c r="E4" s="8" t="s">
        <v>33</v>
      </c>
      <c r="F4" s="8" t="s">
        <v>33</v>
      </c>
      <c r="G4" s="8" t="s">
        <v>33</v>
      </c>
    </row>
    <row r="5" spans="1:7" ht="24" x14ac:dyDescent="0.25">
      <c r="A5" s="9" t="s">
        <v>29</v>
      </c>
      <c r="B5" s="11" t="s">
        <v>1</v>
      </c>
      <c r="C5" s="10">
        <v>8</v>
      </c>
      <c r="D5" s="11">
        <f>+E5+F5+G5</f>
        <v>8</v>
      </c>
      <c r="E5" s="11">
        <v>4</v>
      </c>
      <c r="F5" s="11">
        <v>2</v>
      </c>
      <c r="G5" s="11">
        <v>2</v>
      </c>
    </row>
    <row r="6" spans="1:7" x14ac:dyDescent="0.25">
      <c r="A6" s="3" t="s">
        <v>16</v>
      </c>
      <c r="B6" s="13">
        <f>D6/C6*100</f>
        <v>100</v>
      </c>
      <c r="C6" s="9">
        <v>8</v>
      </c>
      <c r="D6" s="11">
        <f t="shared" ref="D6:D16" si="0">+E6+F6+G6</f>
        <v>8</v>
      </c>
      <c r="E6" s="13">
        <f>+'Оценка 5.1'!C6</f>
        <v>4</v>
      </c>
      <c r="F6" s="13">
        <f>+'Оценка 5.2'!C6</f>
        <v>2</v>
      </c>
      <c r="G6" s="13">
        <f>+'Оценка 5.3'!C6</f>
        <v>2</v>
      </c>
    </row>
    <row r="7" spans="1:7" ht="24" x14ac:dyDescent="0.25">
      <c r="A7" s="3" t="s">
        <v>17</v>
      </c>
      <c r="B7" s="13">
        <f t="shared" ref="B7:B16" si="1">D7/C7*100</f>
        <v>0</v>
      </c>
      <c r="C7" s="9">
        <v>8</v>
      </c>
      <c r="D7" s="11">
        <f t="shared" si="0"/>
        <v>0</v>
      </c>
      <c r="E7" s="13">
        <f>+'Оценка 5.1'!C7</f>
        <v>0</v>
      </c>
      <c r="F7" s="13">
        <f>+'Оценка 5.2'!C7</f>
        <v>0</v>
      </c>
      <c r="G7" s="13">
        <f>+'Оценка 5.3'!C7</f>
        <v>0</v>
      </c>
    </row>
    <row r="8" spans="1:7" ht="24" x14ac:dyDescent="0.25">
      <c r="A8" s="3" t="s">
        <v>18</v>
      </c>
      <c r="B8" s="13">
        <f t="shared" si="1"/>
        <v>100</v>
      </c>
      <c r="C8" s="9">
        <v>8</v>
      </c>
      <c r="D8" s="11">
        <f t="shared" si="0"/>
        <v>8</v>
      </c>
      <c r="E8" s="13">
        <f>+'Оценка 5.1'!C8</f>
        <v>4</v>
      </c>
      <c r="F8" s="13">
        <f>+'Оценка 5.2'!C8</f>
        <v>2</v>
      </c>
      <c r="G8" s="13">
        <f>+'Оценка 5.3'!C8</f>
        <v>2</v>
      </c>
    </row>
    <row r="9" spans="1:7" ht="24" x14ac:dyDescent="0.25">
      <c r="A9" s="3" t="s">
        <v>19</v>
      </c>
      <c r="B9" s="13">
        <f t="shared" si="1"/>
        <v>100</v>
      </c>
      <c r="C9" s="9">
        <v>8</v>
      </c>
      <c r="D9" s="11">
        <f t="shared" si="0"/>
        <v>8</v>
      </c>
      <c r="E9" s="13">
        <f>+'Оценка 5.1'!C9</f>
        <v>4</v>
      </c>
      <c r="F9" s="13">
        <f>+'Оценка 5.2'!C9</f>
        <v>2</v>
      </c>
      <c r="G9" s="13">
        <f>+'Оценка 5.3'!C9</f>
        <v>2</v>
      </c>
    </row>
    <row r="10" spans="1:7" ht="24" x14ac:dyDescent="0.25">
      <c r="A10" s="3" t="s">
        <v>20</v>
      </c>
      <c r="B10" s="13">
        <f t="shared" si="1"/>
        <v>75</v>
      </c>
      <c r="C10" s="9">
        <v>8</v>
      </c>
      <c r="D10" s="11">
        <f t="shared" si="0"/>
        <v>6</v>
      </c>
      <c r="E10" s="13">
        <f>+'Оценка 5.1'!C10</f>
        <v>4</v>
      </c>
      <c r="F10" s="13">
        <f>+'Оценка 5.2'!C10</f>
        <v>0</v>
      </c>
      <c r="G10" s="13">
        <f>+'Оценка 5.3'!C10</f>
        <v>2</v>
      </c>
    </row>
    <row r="11" spans="1:7" ht="24" x14ac:dyDescent="0.25">
      <c r="A11" s="3" t="s">
        <v>21</v>
      </c>
      <c r="B11" s="13">
        <f t="shared" si="1"/>
        <v>75</v>
      </c>
      <c r="C11" s="9">
        <v>8</v>
      </c>
      <c r="D11" s="11">
        <f t="shared" si="0"/>
        <v>6</v>
      </c>
      <c r="E11" s="13">
        <f>+'Оценка 5.1'!C11</f>
        <v>4</v>
      </c>
      <c r="F11" s="13">
        <f>+'Оценка 5.2'!C11</f>
        <v>0</v>
      </c>
      <c r="G11" s="13">
        <f>+'Оценка 5.3'!C11</f>
        <v>2</v>
      </c>
    </row>
    <row r="12" spans="1:7" ht="24" x14ac:dyDescent="0.25">
      <c r="A12" s="3" t="s">
        <v>22</v>
      </c>
      <c r="B12" s="13">
        <f t="shared" si="1"/>
        <v>75</v>
      </c>
      <c r="C12" s="9">
        <v>8</v>
      </c>
      <c r="D12" s="11">
        <f t="shared" si="0"/>
        <v>6</v>
      </c>
      <c r="E12" s="13">
        <f>+'Оценка 5.1'!C12</f>
        <v>4</v>
      </c>
      <c r="F12" s="13">
        <f>+'Оценка 5.2'!C12</f>
        <v>0</v>
      </c>
      <c r="G12" s="13">
        <f>+'Оценка 5.3'!C12</f>
        <v>2</v>
      </c>
    </row>
    <row r="13" spans="1:7" ht="24" x14ac:dyDescent="0.25">
      <c r="A13" s="3" t="s">
        <v>23</v>
      </c>
      <c r="B13" s="13">
        <f t="shared" si="1"/>
        <v>50</v>
      </c>
      <c r="C13" s="9">
        <v>8</v>
      </c>
      <c r="D13" s="11">
        <f t="shared" si="0"/>
        <v>4</v>
      </c>
      <c r="E13" s="13">
        <f>+'Оценка 5.1'!C13</f>
        <v>4</v>
      </c>
      <c r="F13" s="13">
        <f>+'Оценка 5.2'!C13</f>
        <v>0</v>
      </c>
      <c r="G13" s="13">
        <f>+'Оценка 5.3'!C13</f>
        <v>0</v>
      </c>
    </row>
    <row r="14" spans="1:7" ht="24" x14ac:dyDescent="0.25">
      <c r="A14" s="3" t="s">
        <v>24</v>
      </c>
      <c r="B14" s="13">
        <f t="shared" si="1"/>
        <v>100</v>
      </c>
      <c r="C14" s="9">
        <v>8</v>
      </c>
      <c r="D14" s="11">
        <f t="shared" si="0"/>
        <v>8</v>
      </c>
      <c r="E14" s="13">
        <f>+'Оценка 5.1'!C14</f>
        <v>4</v>
      </c>
      <c r="F14" s="13">
        <f>+'Оценка 5.2'!C14</f>
        <v>2</v>
      </c>
      <c r="G14" s="13">
        <f>+'Оценка 5.3'!C14</f>
        <v>2</v>
      </c>
    </row>
    <row r="15" spans="1:7" ht="24" x14ac:dyDescent="0.25">
      <c r="A15" s="3" t="s">
        <v>25</v>
      </c>
      <c r="B15" s="13">
        <f t="shared" si="1"/>
        <v>50</v>
      </c>
      <c r="C15" s="9">
        <v>8</v>
      </c>
      <c r="D15" s="11">
        <f t="shared" si="0"/>
        <v>4</v>
      </c>
      <c r="E15" s="13">
        <f>+'Оценка 5.1'!C15</f>
        <v>4</v>
      </c>
      <c r="F15" s="13">
        <f>+'Оценка 5.2'!C15</f>
        <v>0</v>
      </c>
      <c r="G15" s="13">
        <f>+'Оценка 5.3'!C15</f>
        <v>0</v>
      </c>
    </row>
    <row r="16" spans="1:7" ht="24" x14ac:dyDescent="0.25">
      <c r="A16" s="3" t="s">
        <v>26</v>
      </c>
      <c r="B16" s="13">
        <f t="shared" si="1"/>
        <v>0</v>
      </c>
      <c r="C16" s="9">
        <v>8</v>
      </c>
      <c r="D16" s="11">
        <f t="shared" si="0"/>
        <v>0</v>
      </c>
      <c r="E16" s="13">
        <f>+'Оценка 5.1'!C16</f>
        <v>0</v>
      </c>
      <c r="F16" s="13">
        <f>+'Оценка 5.2'!C16</f>
        <v>0</v>
      </c>
      <c r="G16" s="13">
        <f>+'Оценка 5.3'!C16</f>
        <v>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H17" sqref="H17"/>
    </sheetView>
  </sheetViews>
  <sheetFormatPr defaultRowHeight="15" x14ac:dyDescent="0.25"/>
  <cols>
    <col min="1" max="1" width="24.85546875" customWidth="1"/>
    <col min="2" max="2" width="40" customWidth="1"/>
    <col min="3" max="3" width="15.140625" customWidth="1"/>
  </cols>
  <sheetData>
    <row r="1" spans="1:3" ht="46.5" customHeight="1" x14ac:dyDescent="0.25">
      <c r="A1" s="56" t="s">
        <v>99</v>
      </c>
      <c r="B1" s="56"/>
      <c r="C1" s="56"/>
    </row>
    <row r="2" spans="1:3" x14ac:dyDescent="0.25">
      <c r="A2" s="47"/>
      <c r="B2" s="48"/>
      <c r="C2" s="48"/>
    </row>
    <row r="3" spans="1:3" ht="36" customHeight="1" x14ac:dyDescent="0.25">
      <c r="A3" s="50" t="s">
        <v>14</v>
      </c>
      <c r="B3" s="1" t="s">
        <v>100</v>
      </c>
      <c r="C3" s="16" t="s">
        <v>46</v>
      </c>
    </row>
    <row r="4" spans="1:3" x14ac:dyDescent="0.25">
      <c r="A4" s="51"/>
      <c r="B4" s="3" t="s">
        <v>2</v>
      </c>
      <c r="C4" s="12">
        <v>4</v>
      </c>
    </row>
    <row r="5" spans="1:3" x14ac:dyDescent="0.25">
      <c r="A5" s="51"/>
      <c r="B5" s="3" t="s">
        <v>8</v>
      </c>
      <c r="C5" s="12">
        <v>0</v>
      </c>
    </row>
    <row r="6" spans="1:3" x14ac:dyDescent="0.25">
      <c r="A6" s="3" t="s">
        <v>16</v>
      </c>
      <c r="B6" s="3" t="s">
        <v>2</v>
      </c>
      <c r="C6" s="12">
        <v>4</v>
      </c>
    </row>
    <row r="7" spans="1:3" ht="24" x14ac:dyDescent="0.25">
      <c r="A7" s="3" t="s">
        <v>17</v>
      </c>
      <c r="B7" s="3" t="s">
        <v>119</v>
      </c>
      <c r="C7" s="20">
        <v>0</v>
      </c>
    </row>
    <row r="8" spans="1:3" ht="24" customHeight="1" x14ac:dyDescent="0.25">
      <c r="A8" s="3" t="s">
        <v>18</v>
      </c>
      <c r="B8" s="3" t="s">
        <v>2</v>
      </c>
      <c r="C8" s="12">
        <v>4</v>
      </c>
    </row>
    <row r="9" spans="1:3" ht="24" x14ac:dyDescent="0.25">
      <c r="A9" s="3" t="s">
        <v>19</v>
      </c>
      <c r="B9" s="3" t="s">
        <v>2</v>
      </c>
      <c r="C9" s="12">
        <v>4</v>
      </c>
    </row>
    <row r="10" spans="1:3" ht="24" x14ac:dyDescent="0.25">
      <c r="A10" s="3" t="s">
        <v>20</v>
      </c>
      <c r="B10" s="3" t="s">
        <v>2</v>
      </c>
      <c r="C10" s="12">
        <v>4</v>
      </c>
    </row>
    <row r="11" spans="1:3" ht="24" x14ac:dyDescent="0.25">
      <c r="A11" s="3" t="s">
        <v>21</v>
      </c>
      <c r="B11" s="3" t="s">
        <v>2</v>
      </c>
      <c r="C11" s="20">
        <v>4</v>
      </c>
    </row>
    <row r="12" spans="1:3" ht="24" x14ac:dyDescent="0.25">
      <c r="A12" s="17" t="s">
        <v>22</v>
      </c>
      <c r="B12" s="3" t="s">
        <v>2</v>
      </c>
      <c r="C12" s="20">
        <v>4</v>
      </c>
    </row>
    <row r="13" spans="1:3" ht="24" x14ac:dyDescent="0.25">
      <c r="A13" s="17" t="s">
        <v>23</v>
      </c>
      <c r="B13" s="3" t="s">
        <v>2</v>
      </c>
      <c r="C13" s="20">
        <v>4</v>
      </c>
    </row>
    <row r="14" spans="1:3" ht="24" x14ac:dyDescent="0.25">
      <c r="A14" s="17" t="s">
        <v>24</v>
      </c>
      <c r="B14" s="3" t="s">
        <v>2</v>
      </c>
      <c r="C14" s="20">
        <v>4</v>
      </c>
    </row>
    <row r="15" spans="1:3" ht="24" x14ac:dyDescent="0.25">
      <c r="A15" s="17" t="s">
        <v>25</v>
      </c>
      <c r="B15" s="3" t="s">
        <v>2</v>
      </c>
      <c r="C15" s="20">
        <v>4</v>
      </c>
    </row>
    <row r="16" spans="1:3" ht="24" x14ac:dyDescent="0.25">
      <c r="A16" s="17" t="s">
        <v>26</v>
      </c>
      <c r="B16" s="3" t="s">
        <v>118</v>
      </c>
      <c r="C16" s="26">
        <v>0</v>
      </c>
    </row>
  </sheetData>
  <mergeCells count="3">
    <mergeCell ref="A1:C1"/>
    <mergeCell ref="A2:C2"/>
    <mergeCell ref="A3:A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defaultRowHeight="15" x14ac:dyDescent="0.25"/>
  <cols>
    <col min="1" max="1" width="25.140625" customWidth="1"/>
    <col min="2" max="2" width="33.42578125" customWidth="1"/>
    <col min="3" max="3" width="14.7109375" customWidth="1"/>
  </cols>
  <sheetData>
    <row r="1" spans="1:3" ht="46.5" customHeight="1" x14ac:dyDescent="0.25">
      <c r="A1" s="56" t="s">
        <v>98</v>
      </c>
      <c r="B1" s="56"/>
      <c r="C1" s="56"/>
    </row>
    <row r="2" spans="1:3" x14ac:dyDescent="0.25">
      <c r="A2" s="47"/>
      <c r="B2" s="48"/>
      <c r="C2" s="48"/>
    </row>
    <row r="3" spans="1:3" ht="48" customHeight="1" x14ac:dyDescent="0.25">
      <c r="A3" s="50" t="s">
        <v>14</v>
      </c>
      <c r="B3" s="1" t="s">
        <v>97</v>
      </c>
      <c r="C3" s="16" t="s">
        <v>47</v>
      </c>
    </row>
    <row r="4" spans="1:3" x14ac:dyDescent="0.25">
      <c r="A4" s="51"/>
      <c r="B4" s="3" t="s">
        <v>3</v>
      </c>
      <c r="C4" s="12">
        <v>2</v>
      </c>
    </row>
    <row r="5" spans="1:3" ht="24" x14ac:dyDescent="0.25">
      <c r="A5" s="51"/>
      <c r="B5" s="3" t="s">
        <v>78</v>
      </c>
      <c r="C5" s="12">
        <v>0</v>
      </c>
    </row>
    <row r="6" spans="1:3" x14ac:dyDescent="0.25">
      <c r="A6" s="3" t="s">
        <v>16</v>
      </c>
      <c r="B6" s="3" t="s">
        <v>3</v>
      </c>
      <c r="C6" s="20">
        <v>2</v>
      </c>
    </row>
    <row r="7" spans="1:3" ht="24" x14ac:dyDescent="0.25">
      <c r="A7" s="3" t="s">
        <v>17</v>
      </c>
      <c r="B7" s="3" t="s">
        <v>78</v>
      </c>
      <c r="C7" s="20">
        <v>0</v>
      </c>
    </row>
    <row r="8" spans="1:3" ht="24" x14ac:dyDescent="0.25">
      <c r="A8" s="3" t="s">
        <v>18</v>
      </c>
      <c r="B8" s="3" t="s">
        <v>3</v>
      </c>
      <c r="C8" s="20">
        <v>2</v>
      </c>
    </row>
    <row r="9" spans="1:3" ht="24" x14ac:dyDescent="0.25">
      <c r="A9" s="3" t="s">
        <v>19</v>
      </c>
      <c r="B9" s="3" t="s">
        <v>3</v>
      </c>
      <c r="C9" s="20">
        <v>2</v>
      </c>
    </row>
    <row r="10" spans="1:3" ht="24" x14ac:dyDescent="0.25">
      <c r="A10" s="3" t="s">
        <v>20</v>
      </c>
      <c r="B10" s="3" t="s">
        <v>78</v>
      </c>
      <c r="C10" s="20">
        <v>0</v>
      </c>
    </row>
    <row r="11" spans="1:3" ht="24" x14ac:dyDescent="0.25">
      <c r="A11" s="3" t="s">
        <v>21</v>
      </c>
      <c r="B11" s="3" t="s">
        <v>78</v>
      </c>
      <c r="C11" s="20">
        <v>0</v>
      </c>
    </row>
    <row r="12" spans="1:3" ht="24" x14ac:dyDescent="0.25">
      <c r="A12" s="17" t="s">
        <v>22</v>
      </c>
      <c r="B12" s="3" t="s">
        <v>78</v>
      </c>
      <c r="C12" s="26">
        <v>0</v>
      </c>
    </row>
    <row r="13" spans="1:3" ht="24" x14ac:dyDescent="0.25">
      <c r="A13" s="17" t="s">
        <v>23</v>
      </c>
      <c r="B13" s="3" t="s">
        <v>78</v>
      </c>
      <c r="C13" s="26">
        <v>0</v>
      </c>
    </row>
    <row r="14" spans="1:3" ht="24" x14ac:dyDescent="0.25">
      <c r="A14" s="17" t="s">
        <v>24</v>
      </c>
      <c r="B14" s="3" t="s">
        <v>3</v>
      </c>
      <c r="C14" s="26">
        <v>2</v>
      </c>
    </row>
    <row r="15" spans="1:3" ht="24" x14ac:dyDescent="0.25">
      <c r="A15" s="17" t="s">
        <v>25</v>
      </c>
      <c r="B15" s="3" t="s">
        <v>78</v>
      </c>
      <c r="C15" s="26">
        <v>0</v>
      </c>
    </row>
    <row r="16" spans="1:3" ht="24" x14ac:dyDescent="0.25">
      <c r="A16" s="17" t="s">
        <v>26</v>
      </c>
      <c r="B16" s="3" t="s">
        <v>78</v>
      </c>
      <c r="C16" s="26">
        <v>0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9" orientation="portrait" horizont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1" sqref="B11"/>
    </sheetView>
  </sheetViews>
  <sheetFormatPr defaultRowHeight="15" x14ac:dyDescent="0.25"/>
  <cols>
    <col min="1" max="1" width="25.42578125" customWidth="1"/>
    <col min="2" max="2" width="44.140625" customWidth="1"/>
    <col min="3" max="3" width="15.140625" customWidth="1"/>
  </cols>
  <sheetData>
    <row r="1" spans="1:3" ht="46.5" customHeight="1" x14ac:dyDescent="0.25">
      <c r="A1" s="56" t="s">
        <v>95</v>
      </c>
      <c r="B1" s="56"/>
      <c r="C1" s="56"/>
    </row>
    <row r="2" spans="1:3" x14ac:dyDescent="0.25">
      <c r="A2" s="47"/>
      <c r="B2" s="48"/>
      <c r="C2" s="48"/>
    </row>
    <row r="3" spans="1:3" ht="48" customHeight="1" x14ac:dyDescent="0.25">
      <c r="A3" s="50" t="s">
        <v>14</v>
      </c>
      <c r="B3" s="1" t="s">
        <v>96</v>
      </c>
      <c r="C3" s="23" t="s">
        <v>47</v>
      </c>
    </row>
    <row r="4" spans="1:3" x14ac:dyDescent="0.25">
      <c r="A4" s="51"/>
      <c r="B4" s="24" t="s">
        <v>9</v>
      </c>
      <c r="C4" s="12">
        <v>2</v>
      </c>
    </row>
    <row r="5" spans="1:3" ht="24" x14ac:dyDescent="0.25">
      <c r="A5" s="51"/>
      <c r="B5" s="24" t="s">
        <v>77</v>
      </c>
      <c r="C5" s="12">
        <v>0</v>
      </c>
    </row>
    <row r="6" spans="1:3" x14ac:dyDescent="0.25">
      <c r="A6" s="3" t="s">
        <v>16</v>
      </c>
      <c r="B6" s="24" t="s">
        <v>9</v>
      </c>
      <c r="C6" s="26">
        <v>2</v>
      </c>
    </row>
    <row r="7" spans="1:3" ht="24" x14ac:dyDescent="0.25">
      <c r="A7" s="3" t="s">
        <v>17</v>
      </c>
      <c r="B7" s="24" t="s">
        <v>77</v>
      </c>
      <c r="C7" s="20">
        <v>0</v>
      </c>
    </row>
    <row r="8" spans="1:3" ht="24" x14ac:dyDescent="0.25">
      <c r="A8" s="3" t="s">
        <v>18</v>
      </c>
      <c r="B8" s="24" t="s">
        <v>9</v>
      </c>
      <c r="C8" s="20">
        <v>2</v>
      </c>
    </row>
    <row r="9" spans="1:3" ht="24" x14ac:dyDescent="0.25">
      <c r="A9" s="3" t="s">
        <v>19</v>
      </c>
      <c r="B9" s="24" t="s">
        <v>9</v>
      </c>
      <c r="C9" s="20">
        <v>2</v>
      </c>
    </row>
    <row r="10" spans="1:3" ht="24" x14ac:dyDescent="0.25">
      <c r="A10" s="3" t="s">
        <v>20</v>
      </c>
      <c r="B10" s="24" t="s">
        <v>9</v>
      </c>
      <c r="C10" s="20">
        <v>2</v>
      </c>
    </row>
    <row r="11" spans="1:3" ht="24" x14ac:dyDescent="0.25">
      <c r="A11" s="3" t="s">
        <v>21</v>
      </c>
      <c r="B11" s="24" t="s">
        <v>9</v>
      </c>
      <c r="C11" s="20">
        <v>2</v>
      </c>
    </row>
    <row r="12" spans="1:3" ht="24" x14ac:dyDescent="0.25">
      <c r="A12" s="17" t="s">
        <v>22</v>
      </c>
      <c r="B12" s="24" t="s">
        <v>9</v>
      </c>
      <c r="C12" s="26">
        <v>2</v>
      </c>
    </row>
    <row r="13" spans="1:3" ht="24" x14ac:dyDescent="0.25">
      <c r="A13" s="17" t="s">
        <v>23</v>
      </c>
      <c r="B13" s="24" t="s">
        <v>77</v>
      </c>
      <c r="C13" s="26">
        <v>0</v>
      </c>
    </row>
    <row r="14" spans="1:3" ht="24" x14ac:dyDescent="0.25">
      <c r="A14" s="17" t="s">
        <v>24</v>
      </c>
      <c r="B14" s="24" t="s">
        <v>9</v>
      </c>
      <c r="C14" s="26">
        <v>2</v>
      </c>
    </row>
    <row r="15" spans="1:3" ht="24" x14ac:dyDescent="0.25">
      <c r="A15" s="17" t="s">
        <v>25</v>
      </c>
      <c r="B15" s="24" t="s">
        <v>77</v>
      </c>
      <c r="C15" s="26">
        <v>0</v>
      </c>
    </row>
    <row r="16" spans="1:3" ht="24" x14ac:dyDescent="0.25">
      <c r="A16" s="25" t="s">
        <v>26</v>
      </c>
      <c r="B16" s="24" t="s">
        <v>77</v>
      </c>
      <c r="C16" s="26">
        <v>0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9" orientation="portrait" horizont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3" sqref="G3"/>
    </sheetView>
  </sheetViews>
  <sheetFormatPr defaultRowHeight="15" x14ac:dyDescent="0.25"/>
  <cols>
    <col min="1" max="1" width="25.7109375" customWidth="1"/>
    <col min="2" max="4" width="17.7109375" customWidth="1"/>
    <col min="5" max="5" width="34.140625" customWidth="1"/>
    <col min="6" max="6" width="35.5703125" customWidth="1"/>
    <col min="7" max="7" width="31.140625" customWidth="1"/>
  </cols>
  <sheetData>
    <row r="1" spans="1:7" x14ac:dyDescent="0.25">
      <c r="A1" s="45" t="s">
        <v>69</v>
      </c>
      <c r="B1" s="45"/>
      <c r="C1" s="45"/>
      <c r="D1" s="45"/>
      <c r="E1" s="45"/>
      <c r="F1" s="45"/>
      <c r="G1" s="45"/>
    </row>
    <row r="2" spans="1:7" ht="15" customHeight="1" x14ac:dyDescent="0.25">
      <c r="A2" s="43"/>
      <c r="B2" s="43"/>
      <c r="C2" s="43"/>
      <c r="D2" s="43"/>
      <c r="E2" s="43"/>
      <c r="F2" s="43"/>
    </row>
    <row r="3" spans="1:7" ht="96" x14ac:dyDescent="0.25">
      <c r="A3" s="15" t="s">
        <v>27</v>
      </c>
      <c r="B3" s="6" t="s">
        <v>43</v>
      </c>
      <c r="C3" s="6" t="s">
        <v>29</v>
      </c>
      <c r="D3" s="6" t="s">
        <v>42</v>
      </c>
      <c r="E3" s="4" t="s">
        <v>90</v>
      </c>
      <c r="F3" s="4" t="s">
        <v>91</v>
      </c>
      <c r="G3" s="4" t="s">
        <v>92</v>
      </c>
    </row>
    <row r="4" spans="1:7" x14ac:dyDescent="0.25">
      <c r="A4" s="7" t="s">
        <v>31</v>
      </c>
      <c r="B4" s="8" t="s">
        <v>32</v>
      </c>
      <c r="C4" s="8" t="s">
        <v>33</v>
      </c>
      <c r="D4" s="8" t="s">
        <v>33</v>
      </c>
      <c r="E4" s="8" t="s">
        <v>33</v>
      </c>
      <c r="F4" s="8" t="s">
        <v>33</v>
      </c>
      <c r="G4" s="8" t="s">
        <v>33</v>
      </c>
    </row>
    <row r="5" spans="1:7" ht="24" x14ac:dyDescent="0.25">
      <c r="A5" s="9" t="s">
        <v>29</v>
      </c>
      <c r="B5" s="11" t="s">
        <v>1</v>
      </c>
      <c r="C5" s="11">
        <v>8</v>
      </c>
      <c r="D5" s="11">
        <f>+E5+F5+G5</f>
        <v>8</v>
      </c>
      <c r="E5" s="11">
        <v>2</v>
      </c>
      <c r="F5" s="11">
        <v>2</v>
      </c>
      <c r="G5" s="11">
        <v>4</v>
      </c>
    </row>
    <row r="6" spans="1:7" x14ac:dyDescent="0.25">
      <c r="A6" s="3" t="s">
        <v>16</v>
      </c>
      <c r="B6" s="13">
        <f>D6/C6*100</f>
        <v>100</v>
      </c>
      <c r="C6" s="13">
        <v>8</v>
      </c>
      <c r="D6" s="13">
        <f>+E6+F6+G6</f>
        <v>8</v>
      </c>
      <c r="E6" s="13">
        <f>+'Оценка 6.1'!C6</f>
        <v>2</v>
      </c>
      <c r="F6" s="13">
        <f>+'Оценка 6.2'!C6</f>
        <v>2</v>
      </c>
      <c r="G6" s="13">
        <f>+'Оценка 6.3'!C6</f>
        <v>4</v>
      </c>
    </row>
    <row r="7" spans="1:7" ht="24" x14ac:dyDescent="0.25">
      <c r="A7" s="3" t="s">
        <v>17</v>
      </c>
      <c r="B7" s="13">
        <f t="shared" ref="B7:B16" si="0">D7/C7*100</f>
        <v>0</v>
      </c>
      <c r="C7" s="13">
        <v>8</v>
      </c>
      <c r="D7" s="13">
        <f t="shared" ref="D7:D16" si="1">+E7+F7+G7</f>
        <v>0</v>
      </c>
      <c r="E7" s="13">
        <f>+'Оценка 6.1'!C7</f>
        <v>0</v>
      </c>
      <c r="F7" s="13">
        <f>+'Оценка 6.2'!C7</f>
        <v>0</v>
      </c>
      <c r="G7" s="13">
        <f>+'Оценка 6.3'!C7</f>
        <v>0</v>
      </c>
    </row>
    <row r="8" spans="1:7" ht="24" x14ac:dyDescent="0.25">
      <c r="A8" s="3" t="s">
        <v>18</v>
      </c>
      <c r="B8" s="13">
        <f t="shared" si="0"/>
        <v>50</v>
      </c>
      <c r="C8" s="13">
        <v>8</v>
      </c>
      <c r="D8" s="13">
        <f t="shared" si="1"/>
        <v>4</v>
      </c>
      <c r="E8" s="13">
        <f>+'Оценка 6.1'!C8</f>
        <v>0</v>
      </c>
      <c r="F8" s="13">
        <f>+'Оценка 6.2'!C8</f>
        <v>0</v>
      </c>
      <c r="G8" s="13">
        <f>+'Оценка 6.3'!C8</f>
        <v>4</v>
      </c>
    </row>
    <row r="9" spans="1:7" ht="24" x14ac:dyDescent="0.25">
      <c r="A9" s="3" t="s">
        <v>19</v>
      </c>
      <c r="B9" s="13">
        <f t="shared" si="0"/>
        <v>100</v>
      </c>
      <c r="C9" s="13">
        <v>8</v>
      </c>
      <c r="D9" s="13">
        <f t="shared" si="1"/>
        <v>8</v>
      </c>
      <c r="E9" s="13">
        <f>+'Оценка 6.1'!C9</f>
        <v>2</v>
      </c>
      <c r="F9" s="13">
        <f>+'Оценка 6.2'!C9</f>
        <v>2</v>
      </c>
      <c r="G9" s="13">
        <f>+'Оценка 6.3'!C9</f>
        <v>4</v>
      </c>
    </row>
    <row r="10" spans="1:7" ht="24" x14ac:dyDescent="0.25">
      <c r="A10" s="3" t="s">
        <v>20</v>
      </c>
      <c r="B10" s="13">
        <f t="shared" si="0"/>
        <v>50</v>
      </c>
      <c r="C10" s="13">
        <v>8</v>
      </c>
      <c r="D10" s="13">
        <f t="shared" si="1"/>
        <v>4</v>
      </c>
      <c r="E10" s="13">
        <f>+'Оценка 6.1'!C10</f>
        <v>0</v>
      </c>
      <c r="F10" s="13">
        <f>+'Оценка 6.2'!C10</f>
        <v>0</v>
      </c>
      <c r="G10" s="13">
        <f>+'Оценка 6.3'!C10</f>
        <v>4</v>
      </c>
    </row>
    <row r="11" spans="1:7" ht="24" x14ac:dyDescent="0.25">
      <c r="A11" s="3" t="s">
        <v>21</v>
      </c>
      <c r="B11" s="13">
        <f t="shared" si="0"/>
        <v>0</v>
      </c>
      <c r="C11" s="13">
        <v>8</v>
      </c>
      <c r="D11" s="13">
        <f t="shared" si="1"/>
        <v>0</v>
      </c>
      <c r="E11" s="13">
        <f>+'Оценка 6.1'!C11</f>
        <v>0</v>
      </c>
      <c r="F11" s="13">
        <f>+'Оценка 6.2'!C11</f>
        <v>0</v>
      </c>
      <c r="G11" s="13">
        <f>+'Оценка 6.3'!C11</f>
        <v>0</v>
      </c>
    </row>
    <row r="12" spans="1:7" ht="24" x14ac:dyDescent="0.25">
      <c r="A12" s="3" t="s">
        <v>22</v>
      </c>
      <c r="B12" s="13">
        <f t="shared" si="0"/>
        <v>0</v>
      </c>
      <c r="C12" s="13">
        <v>8</v>
      </c>
      <c r="D12" s="13">
        <f t="shared" si="1"/>
        <v>0</v>
      </c>
      <c r="E12" s="13">
        <f>+'Оценка 6.1'!C12</f>
        <v>0</v>
      </c>
      <c r="F12" s="13">
        <f>+'Оценка 6.2'!C12</f>
        <v>0</v>
      </c>
      <c r="G12" s="13">
        <f>+'Оценка 6.3'!C12</f>
        <v>0</v>
      </c>
    </row>
    <row r="13" spans="1:7" ht="24" x14ac:dyDescent="0.25">
      <c r="A13" s="3" t="s">
        <v>23</v>
      </c>
      <c r="B13" s="13">
        <f t="shared" si="0"/>
        <v>75</v>
      </c>
      <c r="C13" s="13">
        <v>8</v>
      </c>
      <c r="D13" s="13">
        <f t="shared" si="1"/>
        <v>6</v>
      </c>
      <c r="E13" s="13">
        <f>+'Оценка 6.1'!C13</f>
        <v>2</v>
      </c>
      <c r="F13" s="13">
        <f>+'Оценка 6.2'!C13</f>
        <v>0</v>
      </c>
      <c r="G13" s="13">
        <f>+'Оценка 6.3'!C13</f>
        <v>4</v>
      </c>
    </row>
    <row r="14" spans="1:7" ht="24" x14ac:dyDescent="0.25">
      <c r="A14" s="3" t="s">
        <v>24</v>
      </c>
      <c r="B14" s="13">
        <f t="shared" si="0"/>
        <v>50</v>
      </c>
      <c r="C14" s="13">
        <v>8</v>
      </c>
      <c r="D14" s="13">
        <f t="shared" si="1"/>
        <v>4</v>
      </c>
      <c r="E14" s="13">
        <f>+'Оценка 6.1'!C14</f>
        <v>2</v>
      </c>
      <c r="F14" s="13">
        <f>+'Оценка 6.2'!C14</f>
        <v>2</v>
      </c>
      <c r="G14" s="13">
        <f>+'Оценка 6.3'!C14</f>
        <v>0</v>
      </c>
    </row>
    <row r="15" spans="1:7" ht="24" x14ac:dyDescent="0.25">
      <c r="A15" s="3" t="s">
        <v>25</v>
      </c>
      <c r="B15" s="13">
        <f t="shared" si="0"/>
        <v>0</v>
      </c>
      <c r="C15" s="13">
        <v>8</v>
      </c>
      <c r="D15" s="13">
        <f t="shared" si="1"/>
        <v>0</v>
      </c>
      <c r="E15" s="13">
        <f>+'Оценка 6.1'!C15</f>
        <v>0</v>
      </c>
      <c r="F15" s="13">
        <f>+'Оценка 6.2'!C15</f>
        <v>0</v>
      </c>
      <c r="G15" s="13">
        <f>+'Оценка 6.3'!C15</f>
        <v>0</v>
      </c>
    </row>
    <row r="16" spans="1:7" ht="24" x14ac:dyDescent="0.25">
      <c r="A16" s="3" t="s">
        <v>26</v>
      </c>
      <c r="B16" s="13">
        <f t="shared" si="0"/>
        <v>75</v>
      </c>
      <c r="C16" s="13">
        <v>8</v>
      </c>
      <c r="D16" s="13">
        <f t="shared" si="1"/>
        <v>6</v>
      </c>
      <c r="E16" s="13">
        <f>+'Оценка 6.1'!C16</f>
        <v>2</v>
      </c>
      <c r="F16" s="13">
        <f>+'Оценка 6.2'!C16</f>
        <v>0</v>
      </c>
      <c r="G16" s="13">
        <f>+'Оценка 6.3'!C16</f>
        <v>4</v>
      </c>
    </row>
  </sheetData>
  <mergeCells count="2">
    <mergeCell ref="A2:F2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2" sqref="A2:E2"/>
    </sheetView>
  </sheetViews>
  <sheetFormatPr defaultRowHeight="15" x14ac:dyDescent="0.25"/>
  <cols>
    <col min="1" max="1" width="26.140625" customWidth="1"/>
    <col min="2" max="4" width="17.7109375" customWidth="1"/>
    <col min="5" max="5" width="61.28515625" customWidth="1"/>
  </cols>
  <sheetData>
    <row r="1" spans="1:5" ht="21" customHeight="1" x14ac:dyDescent="0.25">
      <c r="A1" s="45" t="s">
        <v>122</v>
      </c>
      <c r="B1" s="46"/>
      <c r="C1" s="46"/>
      <c r="D1" s="46"/>
      <c r="E1" s="46"/>
    </row>
    <row r="2" spans="1:5" ht="15" customHeight="1" x14ac:dyDescent="0.25">
      <c r="A2" s="47"/>
      <c r="B2" s="48"/>
      <c r="C2" s="48"/>
      <c r="D2" s="48"/>
      <c r="E2" s="48"/>
    </row>
    <row r="3" spans="1:5" ht="66.75" customHeight="1" x14ac:dyDescent="0.25">
      <c r="A3" s="5" t="s">
        <v>14</v>
      </c>
      <c r="B3" s="6" t="s">
        <v>28</v>
      </c>
      <c r="C3" s="6" t="s">
        <v>29</v>
      </c>
      <c r="D3" s="6" t="s">
        <v>30</v>
      </c>
      <c r="E3" s="4" t="s">
        <v>34</v>
      </c>
    </row>
    <row r="4" spans="1:5" x14ac:dyDescent="0.25">
      <c r="A4" s="7" t="s">
        <v>31</v>
      </c>
      <c r="B4" s="8" t="s">
        <v>32</v>
      </c>
      <c r="C4" s="8" t="s">
        <v>33</v>
      </c>
      <c r="D4" s="8" t="s">
        <v>33</v>
      </c>
      <c r="E4" s="8" t="s">
        <v>33</v>
      </c>
    </row>
    <row r="5" spans="1:5" ht="27.75" customHeight="1" x14ac:dyDescent="0.25">
      <c r="A5" s="9" t="s">
        <v>29</v>
      </c>
      <c r="B5" s="10" t="s">
        <v>1</v>
      </c>
      <c r="C5" s="10">
        <v>4</v>
      </c>
      <c r="D5" s="11">
        <f>+E5</f>
        <v>4</v>
      </c>
      <c r="E5" s="11">
        <v>4</v>
      </c>
    </row>
    <row r="6" spans="1:5" x14ac:dyDescent="0.25">
      <c r="A6" s="3" t="s">
        <v>16</v>
      </c>
      <c r="B6" s="13">
        <f>D6/C6*100</f>
        <v>100</v>
      </c>
      <c r="C6" s="9">
        <v>4</v>
      </c>
      <c r="D6" s="13">
        <f t="shared" ref="D6:D16" si="0">+E6</f>
        <v>4</v>
      </c>
      <c r="E6" s="14">
        <f>+'Оценка 1.1.'!C7</f>
        <v>4</v>
      </c>
    </row>
    <row r="7" spans="1:5" ht="24" x14ac:dyDescent="0.25">
      <c r="A7" s="3" t="s">
        <v>17</v>
      </c>
      <c r="B7" s="13">
        <f t="shared" ref="B7:B16" si="1">D7/C7*100</f>
        <v>100</v>
      </c>
      <c r="C7" s="9">
        <v>4</v>
      </c>
      <c r="D7" s="13">
        <f t="shared" si="0"/>
        <v>4</v>
      </c>
      <c r="E7" s="14">
        <f>+'Оценка 1.1.'!C8</f>
        <v>4</v>
      </c>
    </row>
    <row r="8" spans="1:5" ht="24" x14ac:dyDescent="0.25">
      <c r="A8" s="3" t="s">
        <v>18</v>
      </c>
      <c r="B8" s="13">
        <f t="shared" si="1"/>
        <v>100</v>
      </c>
      <c r="C8" s="9">
        <v>4</v>
      </c>
      <c r="D8" s="13">
        <f t="shared" si="0"/>
        <v>4</v>
      </c>
      <c r="E8" s="14">
        <f>+'Оценка 1.1.'!C9</f>
        <v>4</v>
      </c>
    </row>
    <row r="9" spans="1:5" ht="24" x14ac:dyDescent="0.25">
      <c r="A9" s="3" t="s">
        <v>19</v>
      </c>
      <c r="B9" s="13">
        <f t="shared" si="1"/>
        <v>100</v>
      </c>
      <c r="C9" s="9">
        <v>4</v>
      </c>
      <c r="D9" s="13">
        <f t="shared" si="0"/>
        <v>4</v>
      </c>
      <c r="E9" s="14">
        <f>+'Оценка 1.1.'!C10</f>
        <v>4</v>
      </c>
    </row>
    <row r="10" spans="1:5" ht="24" x14ac:dyDescent="0.25">
      <c r="A10" s="3" t="s">
        <v>20</v>
      </c>
      <c r="B10" s="13">
        <f t="shared" si="1"/>
        <v>100</v>
      </c>
      <c r="C10" s="9">
        <v>4</v>
      </c>
      <c r="D10" s="13">
        <f t="shared" si="0"/>
        <v>4</v>
      </c>
      <c r="E10" s="14">
        <f>+'Оценка 1.1.'!C11</f>
        <v>4</v>
      </c>
    </row>
    <row r="11" spans="1:5" ht="24" x14ac:dyDescent="0.25">
      <c r="A11" s="3" t="s">
        <v>21</v>
      </c>
      <c r="B11" s="13">
        <f t="shared" si="1"/>
        <v>100</v>
      </c>
      <c r="C11" s="9">
        <v>4</v>
      </c>
      <c r="D11" s="13">
        <f t="shared" si="0"/>
        <v>4</v>
      </c>
      <c r="E11" s="14">
        <f>+'Оценка 1.1.'!C12</f>
        <v>4</v>
      </c>
    </row>
    <row r="12" spans="1:5" ht="24" x14ac:dyDescent="0.25">
      <c r="A12" s="3" t="s">
        <v>22</v>
      </c>
      <c r="B12" s="13">
        <f t="shared" si="1"/>
        <v>100</v>
      </c>
      <c r="C12" s="9">
        <v>4</v>
      </c>
      <c r="D12" s="13">
        <f t="shared" si="0"/>
        <v>4</v>
      </c>
      <c r="E12" s="14">
        <f>+'Оценка 1.1.'!C13</f>
        <v>4</v>
      </c>
    </row>
    <row r="13" spans="1:5" ht="24" x14ac:dyDescent="0.25">
      <c r="A13" s="3" t="s">
        <v>23</v>
      </c>
      <c r="B13" s="13">
        <f t="shared" si="1"/>
        <v>100</v>
      </c>
      <c r="C13" s="9">
        <v>4</v>
      </c>
      <c r="D13" s="13">
        <f t="shared" si="0"/>
        <v>4</v>
      </c>
      <c r="E13" s="14">
        <f>+'Оценка 1.1.'!C14</f>
        <v>4</v>
      </c>
    </row>
    <row r="14" spans="1:5" ht="24" x14ac:dyDescent="0.25">
      <c r="A14" s="3" t="s">
        <v>24</v>
      </c>
      <c r="B14" s="13">
        <f t="shared" si="1"/>
        <v>100</v>
      </c>
      <c r="C14" s="9">
        <v>4</v>
      </c>
      <c r="D14" s="13">
        <f t="shared" si="0"/>
        <v>4</v>
      </c>
      <c r="E14" s="14">
        <f>+'Оценка 1.1.'!C15</f>
        <v>4</v>
      </c>
    </row>
    <row r="15" spans="1:5" ht="24" x14ac:dyDescent="0.25">
      <c r="A15" s="3" t="s">
        <v>25</v>
      </c>
      <c r="B15" s="13">
        <f t="shared" si="1"/>
        <v>100</v>
      </c>
      <c r="C15" s="9">
        <v>4</v>
      </c>
      <c r="D15" s="13">
        <f t="shared" si="0"/>
        <v>4</v>
      </c>
      <c r="E15" s="14">
        <f>+'Оценка 1.1.'!C16</f>
        <v>4</v>
      </c>
    </row>
    <row r="16" spans="1:5" ht="24" x14ac:dyDescent="0.25">
      <c r="A16" s="3" t="s">
        <v>26</v>
      </c>
      <c r="B16" s="13">
        <f t="shared" si="1"/>
        <v>100</v>
      </c>
      <c r="C16" s="9">
        <v>4</v>
      </c>
      <c r="D16" s="13">
        <f t="shared" si="0"/>
        <v>4</v>
      </c>
      <c r="E16" s="14">
        <f>+'Оценка 1.1.'!C17</f>
        <v>4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defaultRowHeight="15" x14ac:dyDescent="0.25"/>
  <cols>
    <col min="1" max="1" width="25" style="22" customWidth="1"/>
    <col min="2" max="2" width="43.28515625" style="22" customWidth="1"/>
    <col min="3" max="3" width="15.140625" style="22" customWidth="1"/>
    <col min="4" max="16384" width="9.140625" style="22"/>
  </cols>
  <sheetData>
    <row r="1" spans="1:3" ht="46.5" customHeight="1" x14ac:dyDescent="0.25">
      <c r="A1" s="62" t="s">
        <v>89</v>
      </c>
      <c r="B1" s="62"/>
      <c r="C1" s="62"/>
    </row>
    <row r="2" spans="1:3" x14ac:dyDescent="0.25">
      <c r="A2" s="57"/>
      <c r="B2" s="58"/>
      <c r="C2" s="58"/>
    </row>
    <row r="3" spans="1:3" ht="60" x14ac:dyDescent="0.25">
      <c r="A3" s="59" t="s">
        <v>14</v>
      </c>
      <c r="B3" s="27" t="s">
        <v>90</v>
      </c>
      <c r="C3" s="33" t="s">
        <v>39</v>
      </c>
    </row>
    <row r="4" spans="1:3" x14ac:dyDescent="0.25">
      <c r="A4" s="59"/>
      <c r="B4" s="18" t="s">
        <v>10</v>
      </c>
      <c r="C4" s="20">
        <v>2</v>
      </c>
    </row>
    <row r="5" spans="1:3" x14ac:dyDescent="0.25">
      <c r="A5" s="59"/>
      <c r="B5" s="18" t="s">
        <v>11</v>
      </c>
      <c r="C5" s="20">
        <v>0</v>
      </c>
    </row>
    <row r="6" spans="1:3" x14ac:dyDescent="0.25">
      <c r="A6" s="18" t="s">
        <v>16</v>
      </c>
      <c r="B6" s="18" t="s">
        <v>10</v>
      </c>
      <c r="C6" s="20">
        <v>2</v>
      </c>
    </row>
    <row r="7" spans="1:3" ht="24" x14ac:dyDescent="0.25">
      <c r="A7" s="18" t="s">
        <v>17</v>
      </c>
      <c r="B7" s="18" t="s">
        <v>11</v>
      </c>
      <c r="C7" s="20">
        <v>0</v>
      </c>
    </row>
    <row r="8" spans="1:3" ht="24" x14ac:dyDescent="0.25">
      <c r="A8" s="18" t="s">
        <v>18</v>
      </c>
      <c r="B8" s="18" t="s">
        <v>11</v>
      </c>
      <c r="C8" s="20">
        <v>0</v>
      </c>
    </row>
    <row r="9" spans="1:3" ht="24" x14ac:dyDescent="0.25">
      <c r="A9" s="18" t="s">
        <v>19</v>
      </c>
      <c r="B9" s="18" t="s">
        <v>10</v>
      </c>
      <c r="C9" s="20">
        <v>2</v>
      </c>
    </row>
    <row r="10" spans="1:3" ht="24" x14ac:dyDescent="0.25">
      <c r="A10" s="18" t="s">
        <v>20</v>
      </c>
      <c r="B10" s="18" t="s">
        <v>11</v>
      </c>
      <c r="C10" s="20">
        <v>0</v>
      </c>
    </row>
    <row r="11" spans="1:3" ht="24" x14ac:dyDescent="0.25">
      <c r="A11" s="18" t="s">
        <v>21</v>
      </c>
      <c r="B11" s="18" t="s">
        <v>11</v>
      </c>
      <c r="C11" s="20">
        <v>0</v>
      </c>
    </row>
    <row r="12" spans="1:3" ht="24" x14ac:dyDescent="0.25">
      <c r="A12" s="18" t="s">
        <v>22</v>
      </c>
      <c r="B12" s="18" t="s">
        <v>11</v>
      </c>
      <c r="C12" s="20">
        <v>0</v>
      </c>
    </row>
    <row r="13" spans="1:3" ht="24" x14ac:dyDescent="0.25">
      <c r="A13" s="18" t="s">
        <v>23</v>
      </c>
      <c r="B13" s="18" t="s">
        <v>10</v>
      </c>
      <c r="C13" s="20">
        <v>2</v>
      </c>
    </row>
    <row r="14" spans="1:3" ht="24" x14ac:dyDescent="0.25">
      <c r="A14" s="18" t="s">
        <v>24</v>
      </c>
      <c r="B14" s="18" t="s">
        <v>10</v>
      </c>
      <c r="C14" s="20">
        <v>2</v>
      </c>
    </row>
    <row r="15" spans="1:3" ht="24" x14ac:dyDescent="0.25">
      <c r="A15" s="18" t="s">
        <v>25</v>
      </c>
      <c r="B15" s="18" t="s">
        <v>11</v>
      </c>
      <c r="C15" s="20">
        <v>0</v>
      </c>
    </row>
    <row r="16" spans="1:3" ht="24" x14ac:dyDescent="0.25">
      <c r="A16" s="18" t="s">
        <v>26</v>
      </c>
      <c r="B16" s="18" t="s">
        <v>10</v>
      </c>
      <c r="C16" s="20">
        <v>2</v>
      </c>
    </row>
  </sheetData>
  <mergeCells count="3">
    <mergeCell ref="A1:C1"/>
    <mergeCell ref="A2:C2"/>
    <mergeCell ref="A3:A5"/>
  </mergeCells>
  <conditionalFormatting sqref="H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defaultRowHeight="15" x14ac:dyDescent="0.25"/>
  <cols>
    <col min="1" max="1" width="24.7109375" style="22" customWidth="1"/>
    <col min="2" max="2" width="47.42578125" style="22" customWidth="1"/>
    <col min="3" max="3" width="16.5703125" style="22" customWidth="1"/>
    <col min="4" max="16384" width="9.140625" style="22"/>
  </cols>
  <sheetData>
    <row r="1" spans="1:3" ht="57" customHeight="1" x14ac:dyDescent="0.25">
      <c r="A1" s="62" t="s">
        <v>112</v>
      </c>
      <c r="B1" s="62"/>
      <c r="C1" s="62"/>
    </row>
    <row r="2" spans="1:3" x14ac:dyDescent="0.25">
      <c r="A2" s="57"/>
      <c r="B2" s="58"/>
      <c r="C2" s="58"/>
    </row>
    <row r="3" spans="1:3" ht="72" x14ac:dyDescent="0.25">
      <c r="A3" s="59" t="s">
        <v>14</v>
      </c>
      <c r="B3" s="27" t="s">
        <v>113</v>
      </c>
      <c r="C3" s="33" t="s">
        <v>40</v>
      </c>
    </row>
    <row r="4" spans="1:3" x14ac:dyDescent="0.25">
      <c r="A4" s="59"/>
      <c r="B4" s="18" t="s">
        <v>10</v>
      </c>
      <c r="C4" s="20">
        <v>2</v>
      </c>
    </row>
    <row r="5" spans="1:3" x14ac:dyDescent="0.25">
      <c r="A5" s="59"/>
      <c r="B5" s="18" t="s">
        <v>11</v>
      </c>
      <c r="C5" s="20">
        <v>0</v>
      </c>
    </row>
    <row r="6" spans="1:3" x14ac:dyDescent="0.25">
      <c r="A6" s="18" t="s">
        <v>16</v>
      </c>
      <c r="B6" s="18" t="s">
        <v>10</v>
      </c>
      <c r="C6" s="20">
        <v>2</v>
      </c>
    </row>
    <row r="7" spans="1:3" ht="24" x14ac:dyDescent="0.25">
      <c r="A7" s="18" t="s">
        <v>17</v>
      </c>
      <c r="B7" s="18" t="s">
        <v>11</v>
      </c>
      <c r="C7" s="20">
        <v>0</v>
      </c>
    </row>
    <row r="8" spans="1:3" ht="24" x14ac:dyDescent="0.25">
      <c r="A8" s="18" t="s">
        <v>18</v>
      </c>
      <c r="B8" s="18" t="s">
        <v>11</v>
      </c>
      <c r="C8" s="20">
        <v>0</v>
      </c>
    </row>
    <row r="9" spans="1:3" ht="24" x14ac:dyDescent="0.25">
      <c r="A9" s="18" t="s">
        <v>19</v>
      </c>
      <c r="B9" s="18" t="s">
        <v>10</v>
      </c>
      <c r="C9" s="20">
        <v>2</v>
      </c>
    </row>
    <row r="10" spans="1:3" ht="24" x14ac:dyDescent="0.25">
      <c r="A10" s="18" t="s">
        <v>20</v>
      </c>
      <c r="B10" s="18" t="s">
        <v>11</v>
      </c>
      <c r="C10" s="20">
        <v>0</v>
      </c>
    </row>
    <row r="11" spans="1:3" ht="24" x14ac:dyDescent="0.25">
      <c r="A11" s="18" t="s">
        <v>21</v>
      </c>
      <c r="B11" s="18" t="s">
        <v>11</v>
      </c>
      <c r="C11" s="20">
        <v>0</v>
      </c>
    </row>
    <row r="12" spans="1:3" ht="24" x14ac:dyDescent="0.25">
      <c r="A12" s="18" t="s">
        <v>22</v>
      </c>
      <c r="B12" s="18" t="s">
        <v>11</v>
      </c>
      <c r="C12" s="20">
        <v>0</v>
      </c>
    </row>
    <row r="13" spans="1:3" ht="24" x14ac:dyDescent="0.25">
      <c r="A13" s="18" t="s">
        <v>23</v>
      </c>
      <c r="B13" s="18" t="s">
        <v>11</v>
      </c>
      <c r="C13" s="20">
        <v>0</v>
      </c>
    </row>
    <row r="14" spans="1:3" ht="24" x14ac:dyDescent="0.25">
      <c r="A14" s="18" t="s">
        <v>24</v>
      </c>
      <c r="B14" s="18" t="s">
        <v>10</v>
      </c>
      <c r="C14" s="20">
        <v>2</v>
      </c>
    </row>
    <row r="15" spans="1:3" ht="24" x14ac:dyDescent="0.25">
      <c r="A15" s="18" t="s">
        <v>25</v>
      </c>
      <c r="B15" s="18" t="s">
        <v>11</v>
      </c>
      <c r="C15" s="20">
        <v>0</v>
      </c>
    </row>
    <row r="16" spans="1:3" ht="24" x14ac:dyDescent="0.25">
      <c r="A16" s="18" t="s">
        <v>26</v>
      </c>
      <c r="B16" s="18" t="s">
        <v>11</v>
      </c>
      <c r="C16" s="20">
        <v>0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9" orientation="portrait" horizont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D1"/>
    </sheetView>
  </sheetViews>
  <sheetFormatPr defaultRowHeight="15" x14ac:dyDescent="0.25"/>
  <cols>
    <col min="1" max="1" width="23.140625" style="22" customWidth="1"/>
    <col min="2" max="2" width="31.140625" style="22" customWidth="1"/>
    <col min="3" max="3" width="16.140625" style="22" customWidth="1"/>
    <col min="4" max="4" width="17.7109375" style="22" customWidth="1"/>
  </cols>
  <sheetData>
    <row r="1" spans="1:4" ht="46.5" customHeight="1" x14ac:dyDescent="0.25">
      <c r="A1" s="62" t="s">
        <v>93</v>
      </c>
      <c r="B1" s="62"/>
      <c r="C1" s="62"/>
      <c r="D1" s="62"/>
    </row>
    <row r="2" spans="1:4" x14ac:dyDescent="0.25">
      <c r="A2" s="57"/>
      <c r="B2" s="58"/>
      <c r="C2" s="58"/>
      <c r="D2" s="58"/>
    </row>
    <row r="3" spans="1:4" ht="48" x14ac:dyDescent="0.25">
      <c r="A3" s="59" t="s">
        <v>14</v>
      </c>
      <c r="B3" s="27" t="s">
        <v>94</v>
      </c>
      <c r="C3" s="32" t="s">
        <v>41</v>
      </c>
      <c r="D3" s="61" t="s">
        <v>15</v>
      </c>
    </row>
    <row r="4" spans="1:4" x14ac:dyDescent="0.25">
      <c r="A4" s="59"/>
      <c r="B4" s="18" t="s">
        <v>12</v>
      </c>
      <c r="C4" s="20">
        <v>4</v>
      </c>
      <c r="D4" s="61"/>
    </row>
    <row r="5" spans="1:4" x14ac:dyDescent="0.25">
      <c r="A5" s="59"/>
      <c r="B5" s="18" t="s">
        <v>13</v>
      </c>
      <c r="C5" s="20">
        <v>0</v>
      </c>
      <c r="D5" s="61"/>
    </row>
    <row r="6" spans="1:4" x14ac:dyDescent="0.25">
      <c r="A6" s="18" t="s">
        <v>16</v>
      </c>
      <c r="B6" s="18" t="s">
        <v>12</v>
      </c>
      <c r="C6" s="20">
        <v>4</v>
      </c>
      <c r="D6" s="60" t="s">
        <v>111</v>
      </c>
    </row>
    <row r="7" spans="1:4" ht="24" x14ac:dyDescent="0.25">
      <c r="A7" s="18" t="s">
        <v>17</v>
      </c>
      <c r="B7" s="18" t="s">
        <v>13</v>
      </c>
      <c r="C7" s="20">
        <v>0</v>
      </c>
      <c r="D7" s="60"/>
    </row>
    <row r="8" spans="1:4" ht="24" x14ac:dyDescent="0.25">
      <c r="A8" s="18" t="s">
        <v>18</v>
      </c>
      <c r="B8" s="18" t="s">
        <v>12</v>
      </c>
      <c r="C8" s="20">
        <v>4</v>
      </c>
      <c r="D8" s="60"/>
    </row>
    <row r="9" spans="1:4" ht="24" x14ac:dyDescent="0.25">
      <c r="A9" s="18" t="s">
        <v>19</v>
      </c>
      <c r="B9" s="18" t="s">
        <v>12</v>
      </c>
      <c r="C9" s="20">
        <v>4</v>
      </c>
      <c r="D9" s="60"/>
    </row>
    <row r="10" spans="1:4" ht="24" x14ac:dyDescent="0.25">
      <c r="A10" s="18" t="s">
        <v>20</v>
      </c>
      <c r="B10" s="18" t="s">
        <v>12</v>
      </c>
      <c r="C10" s="20">
        <v>4</v>
      </c>
      <c r="D10" s="60"/>
    </row>
    <row r="11" spans="1:4" ht="24" x14ac:dyDescent="0.25">
      <c r="A11" s="18" t="s">
        <v>21</v>
      </c>
      <c r="B11" s="18" t="s">
        <v>13</v>
      </c>
      <c r="C11" s="20">
        <v>0</v>
      </c>
      <c r="D11" s="60"/>
    </row>
    <row r="12" spans="1:4" ht="24" x14ac:dyDescent="0.25">
      <c r="A12" s="18" t="s">
        <v>22</v>
      </c>
      <c r="B12" s="18" t="s">
        <v>13</v>
      </c>
      <c r="C12" s="20">
        <v>0</v>
      </c>
      <c r="D12" s="60"/>
    </row>
    <row r="13" spans="1:4" ht="24" x14ac:dyDescent="0.25">
      <c r="A13" s="18" t="s">
        <v>23</v>
      </c>
      <c r="B13" s="18" t="s">
        <v>12</v>
      </c>
      <c r="C13" s="20">
        <v>4</v>
      </c>
      <c r="D13" s="60"/>
    </row>
    <row r="14" spans="1:4" ht="24" x14ac:dyDescent="0.25">
      <c r="A14" s="18" t="s">
        <v>24</v>
      </c>
      <c r="B14" s="18" t="s">
        <v>13</v>
      </c>
      <c r="C14" s="20">
        <v>0</v>
      </c>
      <c r="D14" s="60"/>
    </row>
    <row r="15" spans="1:4" ht="24" x14ac:dyDescent="0.25">
      <c r="A15" s="18" t="s">
        <v>25</v>
      </c>
      <c r="B15" s="18" t="s">
        <v>13</v>
      </c>
      <c r="C15" s="20">
        <v>0</v>
      </c>
      <c r="D15" s="60"/>
    </row>
    <row r="16" spans="1:4" ht="24" x14ac:dyDescent="0.25">
      <c r="A16" s="18" t="s">
        <v>26</v>
      </c>
      <c r="B16" s="18" t="s">
        <v>12</v>
      </c>
      <c r="C16" s="32">
        <v>4</v>
      </c>
      <c r="D16" s="60"/>
    </row>
  </sheetData>
  <mergeCells count="5">
    <mergeCell ref="D6:D16"/>
    <mergeCell ref="A1:D1"/>
    <mergeCell ref="A2:D2"/>
    <mergeCell ref="A3:A5"/>
    <mergeCell ref="D3:D5"/>
  </mergeCells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A2" sqref="A2:C2"/>
    </sheetView>
  </sheetViews>
  <sheetFormatPr defaultRowHeight="15" x14ac:dyDescent="0.25"/>
  <cols>
    <col min="1" max="1" width="24.28515625" customWidth="1"/>
    <col min="2" max="2" width="42.85546875" customWidth="1"/>
    <col min="3" max="3" width="18.7109375" customWidth="1"/>
  </cols>
  <sheetData>
    <row r="1" spans="1:3" ht="43.5" customHeight="1" x14ac:dyDescent="0.25">
      <c r="A1" s="49" t="s">
        <v>126</v>
      </c>
      <c r="B1" s="49"/>
      <c r="C1" s="49"/>
    </row>
    <row r="2" spans="1:3" x14ac:dyDescent="0.25">
      <c r="A2" s="47"/>
      <c r="B2" s="48"/>
      <c r="C2" s="48"/>
    </row>
    <row r="3" spans="1:3" ht="36" x14ac:dyDescent="0.25">
      <c r="A3" s="50" t="s">
        <v>14</v>
      </c>
      <c r="B3" s="1" t="s">
        <v>125</v>
      </c>
      <c r="C3" s="2" t="s">
        <v>35</v>
      </c>
    </row>
    <row r="4" spans="1:3" x14ac:dyDescent="0.25">
      <c r="A4" s="51"/>
      <c r="B4" s="3" t="s">
        <v>74</v>
      </c>
      <c r="C4" s="12">
        <v>4</v>
      </c>
    </row>
    <row r="5" spans="1:3" x14ac:dyDescent="0.25">
      <c r="A5" s="51"/>
      <c r="B5" s="3" t="s">
        <v>79</v>
      </c>
      <c r="C5" s="12">
        <v>1</v>
      </c>
    </row>
    <row r="6" spans="1:3" x14ac:dyDescent="0.25">
      <c r="A6" s="51"/>
      <c r="B6" s="3" t="s">
        <v>75</v>
      </c>
      <c r="C6" s="12">
        <v>0</v>
      </c>
    </row>
    <row r="7" spans="1:3" x14ac:dyDescent="0.25">
      <c r="A7" s="3" t="s">
        <v>16</v>
      </c>
      <c r="B7" s="3" t="s">
        <v>74</v>
      </c>
      <c r="C7" s="20">
        <v>4</v>
      </c>
    </row>
    <row r="8" spans="1:3" ht="24" x14ac:dyDescent="0.25">
      <c r="A8" s="3" t="s">
        <v>17</v>
      </c>
      <c r="B8" s="3" t="s">
        <v>74</v>
      </c>
      <c r="C8" s="20">
        <v>4</v>
      </c>
    </row>
    <row r="9" spans="1:3" ht="24" x14ac:dyDescent="0.25">
      <c r="A9" s="3" t="s">
        <v>18</v>
      </c>
      <c r="B9" s="3" t="s">
        <v>74</v>
      </c>
      <c r="C9" s="20">
        <v>4</v>
      </c>
    </row>
    <row r="10" spans="1:3" ht="24" x14ac:dyDescent="0.25">
      <c r="A10" s="3" t="s">
        <v>19</v>
      </c>
      <c r="B10" s="3" t="s">
        <v>74</v>
      </c>
      <c r="C10" s="20">
        <v>4</v>
      </c>
    </row>
    <row r="11" spans="1:3" ht="24" x14ac:dyDescent="0.25">
      <c r="A11" s="3" t="s">
        <v>20</v>
      </c>
      <c r="B11" s="3" t="s">
        <v>74</v>
      </c>
      <c r="C11" s="26">
        <v>4</v>
      </c>
    </row>
    <row r="12" spans="1:3" ht="24" x14ac:dyDescent="0.25">
      <c r="A12" s="3" t="s">
        <v>21</v>
      </c>
      <c r="B12" s="3" t="s">
        <v>74</v>
      </c>
      <c r="C12" s="20">
        <v>4</v>
      </c>
    </row>
    <row r="13" spans="1:3" ht="24" x14ac:dyDescent="0.25">
      <c r="A13" s="17" t="s">
        <v>22</v>
      </c>
      <c r="B13" s="3" t="s">
        <v>74</v>
      </c>
      <c r="C13" s="20">
        <v>4</v>
      </c>
    </row>
    <row r="14" spans="1:3" ht="24" x14ac:dyDescent="0.25">
      <c r="A14" s="17" t="s">
        <v>23</v>
      </c>
      <c r="B14" s="3" t="s">
        <v>74</v>
      </c>
      <c r="C14" s="20">
        <v>4</v>
      </c>
    </row>
    <row r="15" spans="1:3" ht="24" x14ac:dyDescent="0.25">
      <c r="A15" s="17" t="s">
        <v>24</v>
      </c>
      <c r="B15" s="3" t="s">
        <v>74</v>
      </c>
      <c r="C15" s="20">
        <v>4</v>
      </c>
    </row>
    <row r="16" spans="1:3" ht="24" x14ac:dyDescent="0.25">
      <c r="A16" s="17" t="s">
        <v>25</v>
      </c>
      <c r="B16" s="3" t="s">
        <v>74</v>
      </c>
      <c r="C16" s="20">
        <v>4</v>
      </c>
    </row>
    <row r="17" spans="1:3" ht="24" x14ac:dyDescent="0.25">
      <c r="A17" s="17" t="s">
        <v>26</v>
      </c>
      <c r="B17" s="3" t="s">
        <v>74</v>
      </c>
      <c r="C17" s="20">
        <v>4</v>
      </c>
    </row>
  </sheetData>
  <mergeCells count="3">
    <mergeCell ref="A1:C1"/>
    <mergeCell ref="A2:C2"/>
    <mergeCell ref="A3:A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6" sqref="A6"/>
    </sheetView>
  </sheetViews>
  <sheetFormatPr defaultRowHeight="15" x14ac:dyDescent="0.25"/>
  <cols>
    <col min="1" max="1" width="26.28515625" customWidth="1"/>
    <col min="2" max="4" width="17.7109375" customWidth="1"/>
    <col min="5" max="5" width="50.28515625" customWidth="1"/>
    <col min="6" max="6" width="51.28515625" customWidth="1"/>
  </cols>
  <sheetData>
    <row r="1" spans="1:6" x14ac:dyDescent="0.25">
      <c r="A1" s="45" t="s">
        <v>127</v>
      </c>
      <c r="B1" s="45"/>
      <c r="C1" s="45"/>
      <c r="D1" s="45"/>
      <c r="E1" s="45"/>
      <c r="F1" s="45"/>
    </row>
    <row r="2" spans="1:6" ht="15" customHeight="1" x14ac:dyDescent="0.25">
      <c r="A2" s="43"/>
      <c r="B2" s="43"/>
      <c r="C2" s="43"/>
      <c r="D2" s="43"/>
      <c r="E2" s="43"/>
      <c r="F2" s="43"/>
    </row>
    <row r="3" spans="1:6" ht="66.75" customHeight="1" x14ac:dyDescent="0.25">
      <c r="A3" s="5" t="s">
        <v>14</v>
      </c>
      <c r="B3" s="6" t="s">
        <v>54</v>
      </c>
      <c r="C3" s="6" t="s">
        <v>29</v>
      </c>
      <c r="D3" s="6" t="s">
        <v>53</v>
      </c>
      <c r="E3" s="4" t="s">
        <v>128</v>
      </c>
      <c r="F3" s="4" t="s">
        <v>129</v>
      </c>
    </row>
    <row r="4" spans="1:6" x14ac:dyDescent="0.25">
      <c r="A4" s="7" t="s">
        <v>31</v>
      </c>
      <c r="B4" s="8" t="s">
        <v>32</v>
      </c>
      <c r="C4" s="8" t="s">
        <v>33</v>
      </c>
      <c r="D4" s="8" t="s">
        <v>33</v>
      </c>
      <c r="E4" s="8" t="s">
        <v>33</v>
      </c>
      <c r="F4" s="8" t="s">
        <v>33</v>
      </c>
    </row>
    <row r="5" spans="1:6" ht="24" x14ac:dyDescent="0.25">
      <c r="A5" s="9" t="s">
        <v>29</v>
      </c>
      <c r="B5" s="11" t="s">
        <v>1</v>
      </c>
      <c r="C5" s="10">
        <v>4</v>
      </c>
      <c r="D5" s="11">
        <f>+E5+F5</f>
        <v>4</v>
      </c>
      <c r="E5" s="11">
        <v>2</v>
      </c>
      <c r="F5" s="11">
        <v>2</v>
      </c>
    </row>
    <row r="6" spans="1:6" x14ac:dyDescent="0.25">
      <c r="A6" s="3" t="s">
        <v>16</v>
      </c>
      <c r="B6" s="13">
        <f>D6/C6*100</f>
        <v>50</v>
      </c>
      <c r="C6" s="9">
        <v>4</v>
      </c>
      <c r="D6" s="13">
        <f t="shared" ref="D6:D16" si="0">+E6+F6</f>
        <v>2</v>
      </c>
      <c r="E6" s="13">
        <f>+'Оценка 2.1.'!C6</f>
        <v>0</v>
      </c>
      <c r="F6" s="13">
        <f>+'Оценка 2.2.'!C6</f>
        <v>2</v>
      </c>
    </row>
    <row r="7" spans="1:6" ht="24" x14ac:dyDescent="0.25">
      <c r="A7" s="3" t="s">
        <v>17</v>
      </c>
      <c r="B7" s="13">
        <f t="shared" ref="B7:B16" si="1">D7/C7*100</f>
        <v>0</v>
      </c>
      <c r="C7" s="9">
        <v>4</v>
      </c>
      <c r="D7" s="13">
        <f t="shared" si="0"/>
        <v>0</v>
      </c>
      <c r="E7" s="13">
        <f>+'Оценка 2.1.'!C7</f>
        <v>0</v>
      </c>
      <c r="F7" s="13">
        <f>+'Оценка 2.2.'!C7</f>
        <v>0</v>
      </c>
    </row>
    <row r="8" spans="1:6" ht="24" x14ac:dyDescent="0.25">
      <c r="A8" s="3" t="s">
        <v>18</v>
      </c>
      <c r="B8" s="13">
        <f t="shared" si="1"/>
        <v>50</v>
      </c>
      <c r="C8" s="9">
        <v>4</v>
      </c>
      <c r="D8" s="13">
        <f t="shared" si="0"/>
        <v>2</v>
      </c>
      <c r="E8" s="13">
        <f>+'Оценка 2.1.'!C8</f>
        <v>0</v>
      </c>
      <c r="F8" s="13">
        <f>+'Оценка 2.2.'!C8</f>
        <v>2</v>
      </c>
    </row>
    <row r="9" spans="1:6" ht="24" x14ac:dyDescent="0.25">
      <c r="A9" s="3" t="s">
        <v>19</v>
      </c>
      <c r="B9" s="13">
        <f t="shared" si="1"/>
        <v>50</v>
      </c>
      <c r="C9" s="9">
        <v>4</v>
      </c>
      <c r="D9" s="13">
        <f t="shared" si="0"/>
        <v>2</v>
      </c>
      <c r="E9" s="13">
        <f>+'Оценка 2.1.'!C9</f>
        <v>0</v>
      </c>
      <c r="F9" s="13">
        <f>+'Оценка 2.2.'!C9</f>
        <v>2</v>
      </c>
    </row>
    <row r="10" spans="1:6" ht="24" x14ac:dyDescent="0.25">
      <c r="A10" s="3" t="s">
        <v>20</v>
      </c>
      <c r="B10" s="13">
        <f t="shared" si="1"/>
        <v>0</v>
      </c>
      <c r="C10" s="9">
        <v>4</v>
      </c>
      <c r="D10" s="13">
        <f t="shared" si="0"/>
        <v>0</v>
      </c>
      <c r="E10" s="13">
        <f>+'Оценка 2.1.'!C10</f>
        <v>0</v>
      </c>
      <c r="F10" s="13">
        <f>+'Оценка 2.2.'!C10</f>
        <v>0</v>
      </c>
    </row>
    <row r="11" spans="1:6" ht="24" x14ac:dyDescent="0.25">
      <c r="A11" s="3" t="s">
        <v>21</v>
      </c>
      <c r="B11" s="13">
        <f t="shared" si="1"/>
        <v>0</v>
      </c>
      <c r="C11" s="9">
        <v>4</v>
      </c>
      <c r="D11" s="13">
        <f t="shared" si="0"/>
        <v>0</v>
      </c>
      <c r="E11" s="13">
        <f>+'Оценка 2.1.'!C11</f>
        <v>0</v>
      </c>
      <c r="F11" s="13">
        <f>+'Оценка 2.2.'!C11</f>
        <v>0</v>
      </c>
    </row>
    <row r="12" spans="1:6" ht="24" x14ac:dyDescent="0.25">
      <c r="A12" s="3" t="s">
        <v>22</v>
      </c>
      <c r="B12" s="13">
        <f t="shared" si="1"/>
        <v>0</v>
      </c>
      <c r="C12" s="9">
        <v>4</v>
      </c>
      <c r="D12" s="13">
        <f t="shared" si="0"/>
        <v>0</v>
      </c>
      <c r="E12" s="13">
        <f>+'Оценка 2.1.'!C12</f>
        <v>0</v>
      </c>
      <c r="F12" s="13">
        <f>+'Оценка 2.2.'!C12</f>
        <v>0</v>
      </c>
    </row>
    <row r="13" spans="1:6" ht="24" x14ac:dyDescent="0.25">
      <c r="A13" s="3" t="s">
        <v>23</v>
      </c>
      <c r="B13" s="13">
        <f t="shared" si="1"/>
        <v>50</v>
      </c>
      <c r="C13" s="9">
        <v>4</v>
      </c>
      <c r="D13" s="13">
        <f t="shared" si="0"/>
        <v>2</v>
      </c>
      <c r="E13" s="13">
        <f>+'Оценка 2.1.'!C13</f>
        <v>0</v>
      </c>
      <c r="F13" s="13">
        <f>+'Оценка 2.2.'!C13</f>
        <v>2</v>
      </c>
    </row>
    <row r="14" spans="1:6" ht="24" x14ac:dyDescent="0.25">
      <c r="A14" s="3" t="s">
        <v>24</v>
      </c>
      <c r="B14" s="13">
        <f t="shared" si="1"/>
        <v>50</v>
      </c>
      <c r="C14" s="9">
        <v>4</v>
      </c>
      <c r="D14" s="13">
        <f t="shared" si="0"/>
        <v>2</v>
      </c>
      <c r="E14" s="13">
        <f>+'Оценка 2.1.'!C14</f>
        <v>0</v>
      </c>
      <c r="F14" s="13">
        <f>+'Оценка 2.2.'!C14</f>
        <v>2</v>
      </c>
    </row>
    <row r="15" spans="1:6" ht="24" x14ac:dyDescent="0.25">
      <c r="A15" s="3" t="s">
        <v>25</v>
      </c>
      <c r="B15" s="13">
        <f t="shared" si="1"/>
        <v>0</v>
      </c>
      <c r="C15" s="9">
        <v>4</v>
      </c>
      <c r="D15" s="13">
        <f t="shared" si="0"/>
        <v>0</v>
      </c>
      <c r="E15" s="13">
        <f>+'Оценка 2.1.'!C15</f>
        <v>0</v>
      </c>
      <c r="F15" s="13">
        <f>+'Оценка 2.2.'!C15</f>
        <v>0</v>
      </c>
    </row>
    <row r="16" spans="1:6" ht="24" x14ac:dyDescent="0.25">
      <c r="A16" s="3" t="s">
        <v>26</v>
      </c>
      <c r="B16" s="13">
        <f t="shared" si="1"/>
        <v>0</v>
      </c>
      <c r="C16" s="9">
        <v>4</v>
      </c>
      <c r="D16" s="13">
        <f t="shared" si="0"/>
        <v>0</v>
      </c>
      <c r="E16" s="13">
        <f>+'Оценка 2.1.'!C16</f>
        <v>0</v>
      </c>
      <c r="F16" s="13">
        <f>+'Оценка 2.2.'!C16</f>
        <v>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N14" sqref="N14"/>
    </sheetView>
  </sheetViews>
  <sheetFormatPr defaultRowHeight="15" x14ac:dyDescent="0.25"/>
  <cols>
    <col min="1" max="1" width="23.42578125" customWidth="1"/>
    <col min="2" max="2" width="47" customWidth="1"/>
    <col min="3" max="3" width="17" customWidth="1"/>
    <col min="4" max="4" width="35.85546875" customWidth="1"/>
  </cols>
  <sheetData>
    <row r="1" spans="1:4" x14ac:dyDescent="0.25">
      <c r="A1" s="49" t="s">
        <v>80</v>
      </c>
      <c r="B1" s="49"/>
      <c r="C1" s="49"/>
      <c r="D1" s="49"/>
    </row>
    <row r="2" spans="1:4" x14ac:dyDescent="0.25">
      <c r="A2" s="47"/>
      <c r="B2" s="48"/>
      <c r="C2" s="48"/>
      <c r="D2" s="48"/>
    </row>
    <row r="3" spans="1:4" ht="36" x14ac:dyDescent="0.25">
      <c r="A3" s="50" t="s">
        <v>14</v>
      </c>
      <c r="B3" s="27" t="s">
        <v>81</v>
      </c>
      <c r="C3" s="2" t="s">
        <v>37</v>
      </c>
      <c r="D3" s="52" t="s">
        <v>68</v>
      </c>
    </row>
    <row r="4" spans="1:4" x14ac:dyDescent="0.25">
      <c r="A4" s="51"/>
      <c r="B4" s="3" t="s">
        <v>2</v>
      </c>
      <c r="C4" s="12">
        <v>2</v>
      </c>
      <c r="D4" s="52"/>
    </row>
    <row r="5" spans="1:4" ht="36" x14ac:dyDescent="0.25">
      <c r="A5" s="51"/>
      <c r="B5" s="3" t="s">
        <v>76</v>
      </c>
      <c r="C5" s="12">
        <v>0</v>
      </c>
      <c r="D5" s="52"/>
    </row>
    <row r="6" spans="1:4" ht="26.25" customHeight="1" x14ac:dyDescent="0.25">
      <c r="A6" s="3" t="s">
        <v>16</v>
      </c>
      <c r="B6" s="3" t="s">
        <v>76</v>
      </c>
      <c r="C6" s="20">
        <v>0</v>
      </c>
      <c r="D6" s="53" t="s">
        <v>123</v>
      </c>
    </row>
    <row r="7" spans="1:4" ht="26.25" customHeight="1" x14ac:dyDescent="0.25">
      <c r="A7" s="3" t="s">
        <v>17</v>
      </c>
      <c r="B7" s="3" t="s">
        <v>76</v>
      </c>
      <c r="C7" s="20">
        <v>0</v>
      </c>
      <c r="D7" s="54"/>
    </row>
    <row r="8" spans="1:4" ht="26.25" customHeight="1" x14ac:dyDescent="0.25">
      <c r="A8" s="3" t="s">
        <v>18</v>
      </c>
      <c r="B8" s="3" t="s">
        <v>76</v>
      </c>
      <c r="C8" s="20">
        <v>0</v>
      </c>
      <c r="D8" s="54"/>
    </row>
    <row r="9" spans="1:4" ht="26.25" customHeight="1" x14ac:dyDescent="0.25">
      <c r="A9" s="3" t="s">
        <v>19</v>
      </c>
      <c r="B9" s="3" t="s">
        <v>76</v>
      </c>
      <c r="C9" s="20">
        <v>0</v>
      </c>
      <c r="D9" s="54"/>
    </row>
    <row r="10" spans="1:4" ht="26.25" customHeight="1" x14ac:dyDescent="0.25">
      <c r="A10" s="3" t="s">
        <v>20</v>
      </c>
      <c r="B10" s="3" t="s">
        <v>76</v>
      </c>
      <c r="C10" s="26">
        <v>0</v>
      </c>
      <c r="D10" s="54"/>
    </row>
    <row r="11" spans="1:4" ht="26.25" customHeight="1" x14ac:dyDescent="0.25">
      <c r="A11" s="3" t="s">
        <v>21</v>
      </c>
      <c r="B11" s="3" t="s">
        <v>76</v>
      </c>
      <c r="C11" s="20">
        <v>0</v>
      </c>
      <c r="D11" s="54"/>
    </row>
    <row r="12" spans="1:4" ht="26.25" customHeight="1" x14ac:dyDescent="0.25">
      <c r="A12" s="17" t="s">
        <v>22</v>
      </c>
      <c r="B12" s="3" t="s">
        <v>76</v>
      </c>
      <c r="C12" s="31">
        <v>0</v>
      </c>
      <c r="D12" s="54"/>
    </row>
    <row r="13" spans="1:4" ht="26.25" customHeight="1" x14ac:dyDescent="0.25">
      <c r="A13" s="17" t="s">
        <v>23</v>
      </c>
      <c r="B13" s="3" t="s">
        <v>76</v>
      </c>
      <c r="C13" s="26">
        <v>0</v>
      </c>
      <c r="D13" s="54"/>
    </row>
    <row r="14" spans="1:4" s="19" customFormat="1" ht="26.25" customHeight="1" x14ac:dyDescent="0.25">
      <c r="A14" s="30" t="s">
        <v>24</v>
      </c>
      <c r="B14" s="3" t="s">
        <v>76</v>
      </c>
      <c r="C14" s="26">
        <v>0</v>
      </c>
      <c r="D14" s="54"/>
    </row>
    <row r="15" spans="1:4" ht="26.25" customHeight="1" x14ac:dyDescent="0.25">
      <c r="A15" s="17" t="s">
        <v>25</v>
      </c>
      <c r="B15" s="3" t="s">
        <v>76</v>
      </c>
      <c r="C15" s="26">
        <v>0</v>
      </c>
      <c r="D15" s="54"/>
    </row>
    <row r="16" spans="1:4" ht="26.25" customHeight="1" x14ac:dyDescent="0.25">
      <c r="A16" s="17" t="s">
        <v>26</v>
      </c>
      <c r="B16" s="3" t="s">
        <v>76</v>
      </c>
      <c r="C16" s="26">
        <v>0</v>
      </c>
      <c r="D16" s="55"/>
    </row>
    <row r="17" spans="3:3" x14ac:dyDescent="0.25">
      <c r="C17" s="22"/>
    </row>
  </sheetData>
  <mergeCells count="5">
    <mergeCell ref="A1:D1"/>
    <mergeCell ref="A2:D2"/>
    <mergeCell ref="A3:A5"/>
    <mergeCell ref="D3:D5"/>
    <mergeCell ref="D6:D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defaultRowHeight="15" x14ac:dyDescent="0.25"/>
  <cols>
    <col min="1" max="1" width="23.85546875" customWidth="1"/>
    <col min="2" max="2" width="47.5703125" customWidth="1"/>
    <col min="3" max="3" width="17" customWidth="1"/>
  </cols>
  <sheetData>
    <row r="1" spans="1:3" ht="32.25" customHeight="1" x14ac:dyDescent="0.25">
      <c r="A1" s="56" t="s">
        <v>82</v>
      </c>
      <c r="B1" s="56"/>
      <c r="C1" s="56"/>
    </row>
    <row r="2" spans="1:3" x14ac:dyDescent="0.25">
      <c r="A2" s="47"/>
      <c r="B2" s="48"/>
      <c r="C2" s="48"/>
    </row>
    <row r="3" spans="1:3" ht="36" x14ac:dyDescent="0.25">
      <c r="A3" s="50" t="s">
        <v>14</v>
      </c>
      <c r="B3" s="1" t="s">
        <v>83</v>
      </c>
      <c r="C3" s="2" t="s">
        <v>36</v>
      </c>
    </row>
    <row r="4" spans="1:3" x14ac:dyDescent="0.25">
      <c r="A4" s="51"/>
      <c r="B4" s="3" t="s">
        <v>3</v>
      </c>
      <c r="C4" s="12">
        <v>2</v>
      </c>
    </row>
    <row r="5" spans="1:3" ht="29.25" customHeight="1" x14ac:dyDescent="0.25">
      <c r="A5" s="51"/>
      <c r="B5" s="3" t="s">
        <v>76</v>
      </c>
      <c r="C5" s="12">
        <v>0</v>
      </c>
    </row>
    <row r="6" spans="1:3" x14ac:dyDescent="0.25">
      <c r="A6" s="3" t="s">
        <v>16</v>
      </c>
      <c r="B6" s="3" t="s">
        <v>3</v>
      </c>
      <c r="C6" s="20">
        <v>2</v>
      </c>
    </row>
    <row r="7" spans="1:3" ht="27.75" customHeight="1" x14ac:dyDescent="0.25">
      <c r="A7" s="3" t="s">
        <v>17</v>
      </c>
      <c r="B7" s="3" t="s">
        <v>76</v>
      </c>
      <c r="C7" s="20">
        <v>0</v>
      </c>
    </row>
    <row r="8" spans="1:3" ht="24" x14ac:dyDescent="0.25">
      <c r="A8" s="3" t="s">
        <v>18</v>
      </c>
      <c r="B8" s="3" t="s">
        <v>3</v>
      </c>
      <c r="C8" s="20">
        <v>2</v>
      </c>
    </row>
    <row r="9" spans="1:3" ht="24" x14ac:dyDescent="0.25">
      <c r="A9" s="3" t="s">
        <v>19</v>
      </c>
      <c r="B9" s="3" t="s">
        <v>3</v>
      </c>
      <c r="C9" s="20">
        <v>2</v>
      </c>
    </row>
    <row r="10" spans="1:3" ht="26.25" customHeight="1" x14ac:dyDescent="0.25">
      <c r="A10" s="3" t="s">
        <v>20</v>
      </c>
      <c r="B10" s="3" t="s">
        <v>76</v>
      </c>
      <c r="C10" s="20">
        <v>0</v>
      </c>
    </row>
    <row r="11" spans="1:3" ht="26.25" customHeight="1" x14ac:dyDescent="0.25">
      <c r="A11" s="3" t="s">
        <v>21</v>
      </c>
      <c r="B11" s="3" t="s">
        <v>76</v>
      </c>
      <c r="C11" s="20">
        <v>0</v>
      </c>
    </row>
    <row r="12" spans="1:3" ht="25.5" customHeight="1" x14ac:dyDescent="0.25">
      <c r="A12" s="17" t="s">
        <v>22</v>
      </c>
      <c r="B12" s="3" t="s">
        <v>76</v>
      </c>
      <c r="C12" s="20">
        <v>0</v>
      </c>
    </row>
    <row r="13" spans="1:3" ht="24" x14ac:dyDescent="0.25">
      <c r="A13" s="17" t="s">
        <v>23</v>
      </c>
      <c r="B13" s="17" t="s">
        <v>3</v>
      </c>
      <c r="C13" s="20">
        <v>2</v>
      </c>
    </row>
    <row r="14" spans="1:3" ht="24" x14ac:dyDescent="0.25">
      <c r="A14" s="17" t="s">
        <v>24</v>
      </c>
      <c r="B14" s="17" t="s">
        <v>3</v>
      </c>
      <c r="C14" s="20">
        <v>2</v>
      </c>
    </row>
    <row r="15" spans="1:3" ht="27.75" customHeight="1" x14ac:dyDescent="0.25">
      <c r="A15" s="17" t="s">
        <v>25</v>
      </c>
      <c r="B15" s="17" t="s">
        <v>76</v>
      </c>
      <c r="C15" s="20">
        <v>0</v>
      </c>
    </row>
    <row r="16" spans="1:3" ht="27" customHeight="1" x14ac:dyDescent="0.25">
      <c r="A16" s="17" t="s">
        <v>26</v>
      </c>
      <c r="B16" s="17" t="s">
        <v>76</v>
      </c>
      <c r="C16" s="26">
        <v>0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13" sqref="E13"/>
    </sheetView>
  </sheetViews>
  <sheetFormatPr defaultRowHeight="15" x14ac:dyDescent="0.25"/>
  <cols>
    <col min="1" max="1" width="25.7109375" customWidth="1"/>
    <col min="2" max="4" width="17.7109375" customWidth="1"/>
    <col min="5" max="5" width="50.28515625" customWidth="1"/>
    <col min="6" max="6" width="51.28515625" customWidth="1"/>
  </cols>
  <sheetData>
    <row r="1" spans="1:6" x14ac:dyDescent="0.25">
      <c r="A1" s="45" t="s">
        <v>71</v>
      </c>
      <c r="B1" s="45"/>
      <c r="C1" s="45"/>
      <c r="D1" s="45"/>
      <c r="E1" s="45"/>
      <c r="F1" s="45"/>
    </row>
    <row r="2" spans="1:6" ht="15" customHeight="1" x14ac:dyDescent="0.25">
      <c r="A2" s="43"/>
      <c r="B2" s="43"/>
      <c r="C2" s="43"/>
      <c r="D2" s="43"/>
      <c r="E2" s="43"/>
      <c r="F2" s="43"/>
    </row>
    <row r="3" spans="1:6" ht="66.75" customHeight="1" x14ac:dyDescent="0.25">
      <c r="A3" s="5" t="s">
        <v>14</v>
      </c>
      <c r="B3" s="6" t="s">
        <v>56</v>
      </c>
      <c r="C3" s="6" t="s">
        <v>29</v>
      </c>
      <c r="D3" s="6" t="s">
        <v>55</v>
      </c>
      <c r="E3" s="4" t="s">
        <v>84</v>
      </c>
      <c r="F3" s="4" t="s">
        <v>86</v>
      </c>
    </row>
    <row r="4" spans="1:6" x14ac:dyDescent="0.25">
      <c r="A4" s="7" t="s">
        <v>31</v>
      </c>
      <c r="B4" s="8" t="s">
        <v>32</v>
      </c>
      <c r="C4" s="8" t="s">
        <v>33</v>
      </c>
      <c r="D4" s="8" t="s">
        <v>33</v>
      </c>
      <c r="E4" s="8" t="s">
        <v>33</v>
      </c>
      <c r="F4" s="8" t="s">
        <v>33</v>
      </c>
    </row>
    <row r="5" spans="1:6" ht="24" x14ac:dyDescent="0.25">
      <c r="A5" s="9" t="s">
        <v>29</v>
      </c>
      <c r="B5" s="11" t="s">
        <v>1</v>
      </c>
      <c r="C5" s="10">
        <v>4</v>
      </c>
      <c r="D5" s="11">
        <f>+E5+F5</f>
        <v>4</v>
      </c>
      <c r="E5" s="11">
        <v>2</v>
      </c>
      <c r="F5" s="11">
        <v>2</v>
      </c>
    </row>
    <row r="6" spans="1:6" x14ac:dyDescent="0.25">
      <c r="A6" s="3" t="s">
        <v>16</v>
      </c>
      <c r="B6" s="13">
        <f>D6/C6*100</f>
        <v>100</v>
      </c>
      <c r="C6" s="9">
        <v>4</v>
      </c>
      <c r="D6" s="13">
        <f t="shared" ref="D6:D16" si="0">+E6+F6</f>
        <v>4</v>
      </c>
      <c r="E6" s="13">
        <f>+'Оценка 3.1.'!C6</f>
        <v>2</v>
      </c>
      <c r="F6" s="13">
        <f>+'Оценка 3.2.'!C6</f>
        <v>2</v>
      </c>
    </row>
    <row r="7" spans="1:6" ht="24" x14ac:dyDescent="0.25">
      <c r="A7" s="3" t="s">
        <v>17</v>
      </c>
      <c r="B7" s="13">
        <f t="shared" ref="B7:B16" si="1">D7/C7*100</f>
        <v>100</v>
      </c>
      <c r="C7" s="9">
        <v>4</v>
      </c>
      <c r="D7" s="13">
        <f t="shared" si="0"/>
        <v>4</v>
      </c>
      <c r="E7" s="13">
        <f>+'Оценка 3.1.'!C7</f>
        <v>2</v>
      </c>
      <c r="F7" s="13">
        <f>+'Оценка 3.2.'!C7</f>
        <v>2</v>
      </c>
    </row>
    <row r="8" spans="1:6" ht="24" x14ac:dyDescent="0.25">
      <c r="A8" s="3" t="s">
        <v>18</v>
      </c>
      <c r="B8" s="13">
        <f t="shared" si="1"/>
        <v>0</v>
      </c>
      <c r="C8" s="9">
        <v>4</v>
      </c>
      <c r="D8" s="13">
        <f t="shared" si="0"/>
        <v>0</v>
      </c>
      <c r="E8" s="13">
        <f>+'Оценка 3.1.'!C8</f>
        <v>0</v>
      </c>
      <c r="F8" s="13">
        <f>+'Оценка 3.2.'!C8</f>
        <v>0</v>
      </c>
    </row>
    <row r="9" spans="1:6" ht="24" x14ac:dyDescent="0.25">
      <c r="A9" s="3" t="s">
        <v>19</v>
      </c>
      <c r="B9" s="13">
        <f t="shared" si="1"/>
        <v>100</v>
      </c>
      <c r="C9" s="9">
        <v>4</v>
      </c>
      <c r="D9" s="13">
        <f t="shared" si="0"/>
        <v>4</v>
      </c>
      <c r="E9" s="13">
        <f>+'Оценка 3.1.'!C9</f>
        <v>2</v>
      </c>
      <c r="F9" s="13">
        <f>+'Оценка 3.2.'!C9</f>
        <v>2</v>
      </c>
    </row>
    <row r="10" spans="1:6" ht="24" x14ac:dyDescent="0.25">
      <c r="A10" s="3" t="s">
        <v>20</v>
      </c>
      <c r="B10" s="13">
        <f t="shared" si="1"/>
        <v>0</v>
      </c>
      <c r="C10" s="9">
        <v>4</v>
      </c>
      <c r="D10" s="13">
        <f t="shared" si="0"/>
        <v>0</v>
      </c>
      <c r="E10" s="13">
        <f>+'Оценка 3.1.'!C10</f>
        <v>0</v>
      </c>
      <c r="F10" s="13">
        <f>+'Оценка 3.2.'!C10</f>
        <v>0</v>
      </c>
    </row>
    <row r="11" spans="1:6" ht="24" x14ac:dyDescent="0.25">
      <c r="A11" s="3" t="s">
        <v>21</v>
      </c>
      <c r="B11" s="13">
        <f t="shared" si="1"/>
        <v>0</v>
      </c>
      <c r="C11" s="9">
        <v>4</v>
      </c>
      <c r="D11" s="13">
        <f t="shared" si="0"/>
        <v>0</v>
      </c>
      <c r="E11" s="13">
        <f>+'Оценка 3.1.'!C11</f>
        <v>0</v>
      </c>
      <c r="F11" s="13">
        <f>+'Оценка 3.2.'!C11</f>
        <v>0</v>
      </c>
    </row>
    <row r="12" spans="1:6" ht="24" x14ac:dyDescent="0.25">
      <c r="A12" s="3" t="s">
        <v>22</v>
      </c>
      <c r="B12" s="13">
        <f t="shared" si="1"/>
        <v>50</v>
      </c>
      <c r="C12" s="9">
        <v>4</v>
      </c>
      <c r="D12" s="13">
        <f t="shared" si="0"/>
        <v>2</v>
      </c>
      <c r="E12" s="13">
        <f>+'Оценка 3.1.'!C12</f>
        <v>2</v>
      </c>
      <c r="F12" s="13">
        <f>+'Оценка 3.2.'!C12</f>
        <v>0</v>
      </c>
    </row>
    <row r="13" spans="1:6" ht="24" x14ac:dyDescent="0.25">
      <c r="A13" s="3" t="s">
        <v>23</v>
      </c>
      <c r="B13" s="13">
        <f t="shared" si="1"/>
        <v>50</v>
      </c>
      <c r="C13" s="9">
        <v>4</v>
      </c>
      <c r="D13" s="13">
        <f t="shared" si="0"/>
        <v>2</v>
      </c>
      <c r="E13" s="13">
        <f>+'Оценка 3.1.'!C13</f>
        <v>0</v>
      </c>
      <c r="F13" s="13">
        <f>+'Оценка 3.2.'!C13</f>
        <v>2</v>
      </c>
    </row>
    <row r="14" spans="1:6" ht="24" x14ac:dyDescent="0.25">
      <c r="A14" s="3" t="s">
        <v>24</v>
      </c>
      <c r="B14" s="13">
        <f t="shared" si="1"/>
        <v>50</v>
      </c>
      <c r="C14" s="9">
        <v>4</v>
      </c>
      <c r="D14" s="13">
        <f t="shared" si="0"/>
        <v>2</v>
      </c>
      <c r="E14" s="13">
        <f>+'Оценка 3.1.'!C14</f>
        <v>2</v>
      </c>
      <c r="F14" s="13">
        <f>+'Оценка 3.2.'!C14</f>
        <v>0</v>
      </c>
    </row>
    <row r="15" spans="1:6" ht="24" x14ac:dyDescent="0.25">
      <c r="A15" s="3" t="s">
        <v>25</v>
      </c>
      <c r="B15" s="13">
        <f t="shared" si="1"/>
        <v>50</v>
      </c>
      <c r="C15" s="9">
        <v>4</v>
      </c>
      <c r="D15" s="13">
        <f t="shared" si="0"/>
        <v>2</v>
      </c>
      <c r="E15" s="13">
        <f>+'Оценка 3.1.'!C15</f>
        <v>2</v>
      </c>
      <c r="F15" s="13">
        <f>+'Оценка 3.2.'!C15</f>
        <v>0</v>
      </c>
    </row>
    <row r="16" spans="1:6" ht="24" x14ac:dyDescent="0.25">
      <c r="A16" s="3" t="s">
        <v>26</v>
      </c>
      <c r="B16" s="13">
        <f t="shared" si="1"/>
        <v>50</v>
      </c>
      <c r="C16" s="9">
        <v>4</v>
      </c>
      <c r="D16" s="13">
        <f t="shared" si="0"/>
        <v>2</v>
      </c>
      <c r="E16" s="13">
        <f>+'Оценка 3.1.'!C16</f>
        <v>2</v>
      </c>
      <c r="F16" s="13">
        <f>+'Оценка 3.2.'!C16</f>
        <v>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defaultRowHeight="15" x14ac:dyDescent="0.25"/>
  <cols>
    <col min="1" max="1" width="24.85546875" customWidth="1"/>
    <col min="2" max="2" width="35.7109375" customWidth="1"/>
    <col min="3" max="3" width="18.5703125" customWidth="1"/>
  </cols>
  <sheetData>
    <row r="1" spans="1:3" ht="50.25" customHeight="1" x14ac:dyDescent="0.25">
      <c r="A1" s="56" t="s">
        <v>85</v>
      </c>
      <c r="B1" s="56"/>
      <c r="C1" s="56"/>
    </row>
    <row r="2" spans="1:3" x14ac:dyDescent="0.25">
      <c r="A2" s="47"/>
      <c r="B2" s="48"/>
      <c r="C2" s="48"/>
    </row>
    <row r="3" spans="1:3" ht="72" x14ac:dyDescent="0.25">
      <c r="A3" s="50" t="s">
        <v>14</v>
      </c>
      <c r="B3" s="1" t="s">
        <v>84</v>
      </c>
      <c r="C3" s="2" t="s">
        <v>52</v>
      </c>
    </row>
    <row r="4" spans="1:3" x14ac:dyDescent="0.25">
      <c r="A4" s="51"/>
      <c r="B4" s="3" t="s">
        <v>2</v>
      </c>
      <c r="C4" s="12">
        <v>2</v>
      </c>
    </row>
    <row r="5" spans="1:3" ht="36" x14ac:dyDescent="0.25">
      <c r="A5" s="51"/>
      <c r="B5" s="3" t="s">
        <v>4</v>
      </c>
      <c r="C5" s="12">
        <v>0</v>
      </c>
    </row>
    <row r="6" spans="1:3" x14ac:dyDescent="0.25">
      <c r="A6" s="3" t="s">
        <v>16</v>
      </c>
      <c r="B6" s="3" t="s">
        <v>2</v>
      </c>
      <c r="C6" s="20">
        <v>2</v>
      </c>
    </row>
    <row r="7" spans="1:3" ht="24" x14ac:dyDescent="0.25">
      <c r="A7" s="3" t="s">
        <v>17</v>
      </c>
      <c r="B7" s="3" t="s">
        <v>2</v>
      </c>
      <c r="C7" s="20">
        <v>2</v>
      </c>
    </row>
    <row r="8" spans="1:3" ht="24" x14ac:dyDescent="0.25">
      <c r="A8" s="3" t="s">
        <v>18</v>
      </c>
      <c r="B8" s="3" t="s">
        <v>114</v>
      </c>
      <c r="C8" s="20">
        <v>0</v>
      </c>
    </row>
    <row r="9" spans="1:3" ht="24" x14ac:dyDescent="0.25">
      <c r="A9" s="3" t="s">
        <v>19</v>
      </c>
      <c r="B9" s="3" t="s">
        <v>2</v>
      </c>
      <c r="C9" s="20">
        <v>2</v>
      </c>
    </row>
    <row r="10" spans="1:3" ht="24" x14ac:dyDescent="0.25">
      <c r="A10" s="3" t="s">
        <v>20</v>
      </c>
      <c r="B10" s="3" t="s">
        <v>118</v>
      </c>
      <c r="C10" s="20">
        <v>0</v>
      </c>
    </row>
    <row r="11" spans="1:3" ht="24" x14ac:dyDescent="0.25">
      <c r="A11" s="3" t="s">
        <v>21</v>
      </c>
      <c r="B11" s="3" t="s">
        <v>114</v>
      </c>
      <c r="C11" s="20">
        <v>0</v>
      </c>
    </row>
    <row r="12" spans="1:3" ht="24" x14ac:dyDescent="0.25">
      <c r="A12" s="18" t="s">
        <v>22</v>
      </c>
      <c r="B12" s="18" t="s">
        <v>2</v>
      </c>
      <c r="C12" s="20">
        <v>2</v>
      </c>
    </row>
    <row r="13" spans="1:3" ht="24" x14ac:dyDescent="0.25">
      <c r="A13" s="18" t="s">
        <v>23</v>
      </c>
      <c r="B13" s="3" t="s">
        <v>114</v>
      </c>
      <c r="C13" s="20">
        <v>0</v>
      </c>
    </row>
    <row r="14" spans="1:3" ht="24" x14ac:dyDescent="0.25">
      <c r="A14" s="18" t="s">
        <v>24</v>
      </c>
      <c r="B14" s="18" t="s">
        <v>2</v>
      </c>
      <c r="C14" s="20">
        <v>2</v>
      </c>
    </row>
    <row r="15" spans="1:3" ht="24" x14ac:dyDescent="0.25">
      <c r="A15" s="18" t="s">
        <v>25</v>
      </c>
      <c r="B15" s="18" t="s">
        <v>2</v>
      </c>
      <c r="C15" s="20">
        <v>2</v>
      </c>
    </row>
    <row r="16" spans="1:3" ht="24" x14ac:dyDescent="0.25">
      <c r="A16" s="18" t="s">
        <v>26</v>
      </c>
      <c r="B16" s="18" t="s">
        <v>2</v>
      </c>
      <c r="C16" s="20">
        <v>2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6" sqref="B16"/>
    </sheetView>
  </sheetViews>
  <sheetFormatPr defaultRowHeight="15" x14ac:dyDescent="0.25"/>
  <cols>
    <col min="1" max="1" width="23.85546875" customWidth="1"/>
    <col min="2" max="2" width="43.28515625" customWidth="1"/>
    <col min="3" max="3" width="17" customWidth="1"/>
    <col min="4" max="4" width="71.5703125" customWidth="1"/>
  </cols>
  <sheetData>
    <row r="1" spans="1:3" ht="54.75" customHeight="1" x14ac:dyDescent="0.25">
      <c r="A1" s="56" t="s">
        <v>87</v>
      </c>
      <c r="B1" s="56"/>
      <c r="C1" s="56"/>
    </row>
    <row r="2" spans="1:3" x14ac:dyDescent="0.25">
      <c r="A2" s="47"/>
      <c r="B2" s="48"/>
      <c r="C2" s="48"/>
    </row>
    <row r="3" spans="1:3" ht="84" x14ac:dyDescent="0.25">
      <c r="A3" s="50" t="s">
        <v>14</v>
      </c>
      <c r="B3" s="1" t="s">
        <v>88</v>
      </c>
      <c r="C3" s="2" t="s">
        <v>51</v>
      </c>
    </row>
    <row r="4" spans="1:3" x14ac:dyDescent="0.25">
      <c r="A4" s="51"/>
      <c r="B4" s="3" t="s">
        <v>3</v>
      </c>
      <c r="C4" s="12">
        <v>2</v>
      </c>
    </row>
    <row r="5" spans="1:3" ht="24" x14ac:dyDescent="0.25">
      <c r="A5" s="51"/>
      <c r="B5" s="3" t="s">
        <v>5</v>
      </c>
      <c r="C5" s="12">
        <v>0</v>
      </c>
    </row>
    <row r="6" spans="1:3" x14ac:dyDescent="0.25">
      <c r="A6" s="18" t="s">
        <v>59</v>
      </c>
      <c r="B6" s="3"/>
      <c r="C6" s="20">
        <v>2</v>
      </c>
    </row>
    <row r="7" spans="1:3" ht="24" x14ac:dyDescent="0.25">
      <c r="A7" s="18" t="s">
        <v>17</v>
      </c>
      <c r="B7" s="3" t="s">
        <v>3</v>
      </c>
      <c r="C7" s="20">
        <v>2</v>
      </c>
    </row>
    <row r="8" spans="1:3" ht="24" x14ac:dyDescent="0.25">
      <c r="A8" s="18" t="s">
        <v>18</v>
      </c>
      <c r="B8" s="3" t="s">
        <v>115</v>
      </c>
      <c r="C8" s="20">
        <v>0</v>
      </c>
    </row>
    <row r="9" spans="1:3" ht="24" x14ac:dyDescent="0.25">
      <c r="A9" s="18" t="s">
        <v>19</v>
      </c>
      <c r="B9" s="3" t="s">
        <v>3</v>
      </c>
      <c r="C9" s="20">
        <v>2</v>
      </c>
    </row>
    <row r="10" spans="1:3" ht="24" x14ac:dyDescent="0.25">
      <c r="A10" s="18" t="s">
        <v>20</v>
      </c>
      <c r="B10" s="3" t="s">
        <v>116</v>
      </c>
      <c r="C10" s="20">
        <v>0</v>
      </c>
    </row>
    <row r="11" spans="1:3" ht="24" x14ac:dyDescent="0.25">
      <c r="A11" s="18" t="s">
        <v>21</v>
      </c>
      <c r="B11" s="3" t="s">
        <v>116</v>
      </c>
      <c r="C11" s="20">
        <v>0</v>
      </c>
    </row>
    <row r="12" spans="1:3" ht="24" x14ac:dyDescent="0.25">
      <c r="A12" s="18" t="s">
        <v>22</v>
      </c>
      <c r="B12" s="3" t="s">
        <v>116</v>
      </c>
      <c r="C12" s="20">
        <v>0</v>
      </c>
    </row>
    <row r="13" spans="1:3" ht="24" x14ac:dyDescent="0.25">
      <c r="A13" s="18" t="s">
        <v>23</v>
      </c>
      <c r="B13" s="3" t="s">
        <v>3</v>
      </c>
      <c r="C13" s="20">
        <v>2</v>
      </c>
    </row>
    <row r="14" spans="1:3" ht="24" x14ac:dyDescent="0.25">
      <c r="A14" s="18" t="s">
        <v>24</v>
      </c>
      <c r="B14" s="18" t="s">
        <v>114</v>
      </c>
      <c r="C14" s="20">
        <v>0</v>
      </c>
    </row>
    <row r="15" spans="1:3" ht="24" x14ac:dyDescent="0.25">
      <c r="A15" s="18" t="s">
        <v>25</v>
      </c>
      <c r="B15" s="18" t="s">
        <v>114</v>
      </c>
      <c r="C15" s="20">
        <v>0</v>
      </c>
    </row>
    <row r="16" spans="1:3" ht="24" x14ac:dyDescent="0.25">
      <c r="A16" s="18" t="s">
        <v>26</v>
      </c>
      <c r="B16" s="3" t="s">
        <v>116</v>
      </c>
      <c r="C16" s="20">
        <v>0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Сводная таблица</vt:lpstr>
      <vt:lpstr>Рейтинг Раздел 1</vt:lpstr>
      <vt:lpstr>Оценка 1.1.</vt:lpstr>
      <vt:lpstr>Рейтинг Раздел 2</vt:lpstr>
      <vt:lpstr>Оценка 2.1.</vt:lpstr>
      <vt:lpstr>Оценка 2.2.</vt:lpstr>
      <vt:lpstr>Рейтинг Раздел 3</vt:lpstr>
      <vt:lpstr>Оценка 3.1.</vt:lpstr>
      <vt:lpstr>Оценка 3.2.</vt:lpstr>
      <vt:lpstr>Рейтинг Раздел 4</vt:lpstr>
      <vt:lpstr>Оценка 4.1.</vt:lpstr>
      <vt:lpstr>Оценка 4.2</vt:lpstr>
      <vt:lpstr>Оценка 4.3</vt:lpstr>
      <vt:lpstr>Оценка 4.4</vt:lpstr>
      <vt:lpstr>Рейтинг Раздел 5</vt:lpstr>
      <vt:lpstr>Оценка 5.1</vt:lpstr>
      <vt:lpstr>Оценка 5.2</vt:lpstr>
      <vt:lpstr>Оценка 5.3</vt:lpstr>
      <vt:lpstr>Рейтинг Раздел 6</vt:lpstr>
      <vt:lpstr>Оценка 6.1</vt:lpstr>
      <vt:lpstr>Оценка 6.2</vt:lpstr>
      <vt:lpstr>Оценка 6.3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Гнездилова</dc:creator>
  <cp:lastModifiedBy>Яграшева Арунай Амыровна</cp:lastModifiedBy>
  <cp:lastPrinted>2021-03-05T07:45:01Z</cp:lastPrinted>
  <dcterms:created xsi:type="dcterms:W3CDTF">2021-03-04T08:04:37Z</dcterms:created>
  <dcterms:modified xsi:type="dcterms:W3CDTF">2023-03-23T10:32:21Z</dcterms:modified>
</cp:coreProperties>
</file>