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7660" windowHeight="11895"/>
  </bookViews>
  <sheets>
    <sheet name="открытости" sheetId="1" r:id="rId1"/>
  </sheets>
  <definedNames>
    <definedName name="_xlnm._FilterDatabase" localSheetId="0" hidden="1">открытости!#REF!</definedName>
  </definedNames>
  <calcPr calcId="125725"/>
</workbook>
</file>

<file path=xl/calcChain.xml><?xml version="1.0" encoding="utf-8"?>
<calcChain xmlns="http://schemas.openxmlformats.org/spreadsheetml/2006/main">
  <c r="E29" i="1"/>
  <c r="E22" s="1"/>
  <c r="G22" s="1"/>
  <c r="E49"/>
  <c r="E48" s="1"/>
  <c r="G48" s="1"/>
  <c r="E61"/>
  <c r="E59" s="1"/>
  <c r="G59" s="1"/>
  <c r="E62"/>
  <c r="G62" s="1"/>
  <c r="G77"/>
  <c r="G76"/>
  <c r="G75"/>
  <c r="G74"/>
  <c r="G73"/>
  <c r="G71"/>
  <c r="G69"/>
  <c r="G68"/>
  <c r="G67"/>
  <c r="G66"/>
  <c r="G64"/>
  <c r="G63"/>
  <c r="G60"/>
  <c r="G58"/>
  <c r="G57"/>
  <c r="G55"/>
  <c r="G54"/>
  <c r="G53"/>
  <c r="G52"/>
  <c r="G50"/>
  <c r="G47"/>
  <c r="G46"/>
  <c r="G45"/>
  <c r="G44"/>
  <c r="G43"/>
  <c r="G42"/>
  <c r="G41"/>
  <c r="G39"/>
  <c r="G38"/>
  <c r="G37"/>
  <c r="G35"/>
  <c r="G34"/>
  <c r="G33"/>
  <c r="G31"/>
  <c r="G30"/>
  <c r="G28"/>
  <c r="G26"/>
  <c r="G25"/>
  <c r="G24"/>
  <c r="G23"/>
  <c r="G21"/>
  <c r="G20"/>
  <c r="G19"/>
  <c r="G17"/>
  <c r="G16"/>
  <c r="G14"/>
  <c r="G13"/>
  <c r="G11"/>
  <c r="G10"/>
  <c r="G9"/>
  <c r="G8"/>
  <c r="G7"/>
  <c r="E6"/>
  <c r="G6" s="1"/>
  <c r="E15"/>
  <c r="G15" s="1"/>
  <c r="E18"/>
  <c r="G18" s="1"/>
  <c r="E32"/>
  <c r="G32" s="1"/>
  <c r="E36"/>
  <c r="G36" s="1"/>
  <c r="E40"/>
  <c r="G40" s="1"/>
  <c r="E51"/>
  <c r="G51" s="1"/>
  <c r="E65"/>
  <c r="E70"/>
  <c r="G70" s="1"/>
  <c r="E72"/>
  <c r="G72" s="1"/>
  <c r="E74"/>
  <c r="G29" l="1"/>
  <c r="G49"/>
  <c r="G61"/>
  <c r="E5"/>
  <c r="G5" s="1"/>
  <c r="G65"/>
</calcChain>
</file>

<file path=xl/sharedStrings.xml><?xml version="1.0" encoding="utf-8"?>
<sst xmlns="http://schemas.openxmlformats.org/spreadsheetml/2006/main" count="154" uniqueCount="154">
  <si>
    <t>РзПр</t>
  </si>
  <si>
    <t>% исп.</t>
  </si>
  <si>
    <t>Расходы бюджета - всего</t>
  </si>
  <si>
    <t>9600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</si>
  <si>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</si>
  <si>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</si>
  <si>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</si>
  <si>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</si>
  <si>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</si>
  <si>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</si>
  <si>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</si>
  <si>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</si>
  <si>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</si>
  <si>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</si>
  <si>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</si>
  <si>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</si>
  <si>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</si>
  <si>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</si>
  <si>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</si>
  <si>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</si>
  <si>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</si>
  <si>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</si>
  <si>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</si>
  <si>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</si>
  <si>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</si>
  <si>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</si>
  <si>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</si>
  <si>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</si>
  <si>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</si>
  <si>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</si>
  <si>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</si>
  <si>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</si>
  <si>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</si>
  <si>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</si>
  <si>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</si>
  <si>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</si>
  <si>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</si>
  <si>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</si>
  <si>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</si>
  <si>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</si>
  <si>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</si>
  <si>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</si>
  <si>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</si>
  <si>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</si>
  <si>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</si>
  <si>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</si>
  <si>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</si>
  <si>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</si>
  <si>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</si>
  <si>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</si>
  <si>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</si>
  <si>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</si>
  <si>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</si>
  <si>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</si>
  <si>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</si>
  <si>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</si>
  <si>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</si>
  <si>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</si>
  <si>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</si>
  <si>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</si>
  <si>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</si>
  <si>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</si>
  <si>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</si>
  <si>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</si>
  <si>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</si>
  <si>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</si>
  <si>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Экологический контроль</t>
  </si>
  <si>
    <t>0601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</si>
  <si>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</si>
  <si>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</si>
  <si>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</si>
  <si>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</si>
  <si>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</si>
  <si>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</si>
  <si>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</si>
  <si>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</si>
  <si>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</si>
  <si>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</si>
  <si>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</si>
  <si>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</si>
  <si>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</si>
  <si>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</si>
  <si>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</si>
  <si>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</si>
  <si>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</si>
  <si>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</si>
  <si>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</si>
  <si>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</si>
  <si>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</si>
  <si>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</si>
  <si>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</si>
  <si>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</si>
  <si>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</si>
  <si>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</si>
  <si>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</si>
  <si>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</si>
  <si>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</si>
  <si>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</si>
  <si>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</si>
  <si>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</si>
  <si>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</si>
  <si>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</si>
  <si>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</si>
  <si>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</si>
  <si>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её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</si>
  <si>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</si>
  <si>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</si>
  <si>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</si>
  <si>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</si>
  <si>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</si>
  <si>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</si>
  <si>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</si>
  <si>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</si>
  <si>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</si>
  <si>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</si>
  <si>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</si>
  <si>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</si>
  <si>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</si>
  <si>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</si>
  <si>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</si>
  <si>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</si>
  <si>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</si>
  <si>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</si>
  <si>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</si>
  <si>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</si>
  <si>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</si>
  <si>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</si>
  <si>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</si>
  <si>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</si>
  <si>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</si>
  <si>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</si>
  <si>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</si>
  <si>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</si>
  <si>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</si>
  <si>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</si>
  <si>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</si>
  <si>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</si>
  <si>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</si>
  <si>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</si>
  <si>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</si>
  <si>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</si>
  <si>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</si>
  <si>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</si>
  <si>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</si>
  <si>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</si>
  <si>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</si>
  <si>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Наименование показателя</t>
  </si>
  <si>
    <t>План на год</t>
  </si>
  <si>
    <t>Исполнено за 1 квартал</t>
  </si>
  <si>
    <t>План на 1 квартал</t>
  </si>
  <si>
    <t xml:space="preserve">*Основной причиной недовыполнения плана  послужила сроки платежей приходящие на первые числа месяца и сроки процедур по проведению торгов. </t>
  </si>
  <si>
    <t>Дополнительное образование детей</t>
  </si>
  <si>
    <t>0703</t>
  </si>
  <si>
    <t>Сведения об исполнении республиканского бюджета Республики Алтай по расходам в разрезе разделов и подразделов классификации расходов в сравнении с  плановыми значениями за 1 квартал 2017 года</t>
  </si>
</sst>
</file>

<file path=xl/styles.xml><?xml version="1.0" encoding="utf-8"?>
<styleSheet xmlns="http://schemas.openxmlformats.org/spreadsheetml/2006/main">
  <numFmts count="4">
    <numFmt numFmtId="164" formatCode="###\ ###\ ###\ ###\ ##0.00"/>
    <numFmt numFmtId="165" formatCode="0.0"/>
    <numFmt numFmtId="166" formatCode="#,##0.00;[Red]\-#,##0.00;0.00"/>
    <numFmt numFmtId="167" formatCode="000\.00\.000\.0"/>
  </numFmts>
  <fonts count="17"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2"/>
      <name val="Times New Roman"/>
      <family val="1"/>
      <charset val="204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b/>
      <sz val="11"/>
      <name val="Calibri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1"/>
      <name val="Calibri"/>
      <family val="2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164" fontId="5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right" wrapText="1"/>
    </xf>
    <xf numFmtId="166" fontId="11" fillId="0" borderId="2" xfId="2" applyNumberFormat="1" applyFont="1" applyFill="1" applyBorder="1" applyAlignment="1" applyProtection="1">
      <protection hidden="1"/>
    </xf>
    <xf numFmtId="166" fontId="11" fillId="0" borderId="6" xfId="2" applyNumberFormat="1" applyFont="1" applyFill="1" applyBorder="1" applyAlignment="1" applyProtection="1">
      <protection hidden="1"/>
    </xf>
    <xf numFmtId="164" fontId="14" fillId="2" borderId="1" xfId="0" applyNumberFormat="1" applyFont="1" applyFill="1" applyBorder="1" applyAlignment="1">
      <alignment horizontal="right" wrapText="1"/>
    </xf>
    <xf numFmtId="164" fontId="13" fillId="2" borderId="1" xfId="0" applyNumberFormat="1" applyFont="1" applyFill="1" applyBorder="1" applyAlignment="1">
      <alignment horizontal="right" wrapText="1"/>
    </xf>
    <xf numFmtId="166" fontId="12" fillId="0" borderId="6" xfId="2" applyNumberFormat="1" applyFont="1" applyFill="1" applyBorder="1" applyAlignment="1" applyProtection="1">
      <protection hidden="1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wrapText="1"/>
    </xf>
    <xf numFmtId="49" fontId="12" fillId="0" borderId="0" xfId="2" applyNumberFormat="1" applyFont="1" applyFill="1" applyBorder="1" applyAlignment="1" applyProtection="1">
      <protection hidden="1"/>
    </xf>
    <xf numFmtId="166" fontId="12" fillId="0" borderId="0" xfId="2" applyNumberFormat="1" applyFont="1" applyFill="1" applyBorder="1" applyAlignment="1" applyProtection="1">
      <protection hidden="1"/>
    </xf>
    <xf numFmtId="167" fontId="12" fillId="0" borderId="0" xfId="2" applyNumberFormat="1" applyFont="1" applyFill="1" applyBorder="1" applyAlignment="1" applyProtection="1">
      <protection hidden="1"/>
    </xf>
    <xf numFmtId="0" fontId="10" fillId="0" borderId="0" xfId="2" applyNumberFormat="1" applyFont="1" applyFill="1" applyBorder="1" applyAlignment="1" applyProtection="1">
      <protection hidden="1"/>
    </xf>
    <xf numFmtId="4" fontId="12" fillId="0" borderId="0" xfId="2" applyNumberFormat="1" applyFont="1" applyFill="1" applyBorder="1" applyAlignment="1" applyProtection="1">
      <protection hidden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6" fillId="2" borderId="5" xfId="0" applyFont="1" applyFill="1" applyBorder="1" applyAlignment="1">
      <alignment horizontal="left" vertical="center" wrapText="1"/>
    </xf>
    <xf numFmtId="165" fontId="8" fillId="0" borderId="10" xfId="0" applyNumberFormat="1" applyFont="1" applyBorder="1" applyAlignment="1">
      <alignment wrapText="1"/>
    </xf>
    <xf numFmtId="0" fontId="2" fillId="2" borderId="5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left" vertical="center" wrapText="1"/>
    </xf>
    <xf numFmtId="164" fontId="5" fillId="2" borderId="3" xfId="0" applyNumberFormat="1" applyFont="1" applyFill="1" applyBorder="1" applyAlignment="1">
      <alignment horizontal="right" wrapText="1"/>
    </xf>
    <xf numFmtId="165" fontId="15" fillId="0" borderId="10" xfId="0" applyNumberFormat="1" applyFont="1" applyBorder="1" applyAlignment="1">
      <alignment wrapText="1"/>
    </xf>
    <xf numFmtId="165" fontId="15" fillId="0" borderId="11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N267"/>
  <sheetViews>
    <sheetView tabSelected="1" topLeftCell="B1" zoomScaleNormal="100" workbookViewId="0">
      <selection activeCell="C4" sqref="C4"/>
    </sheetView>
  </sheetViews>
  <sheetFormatPr defaultRowHeight="15"/>
  <cols>
    <col min="1" max="1" width="4" style="1" hidden="1" customWidth="1"/>
    <col min="2" max="2" width="41.5703125" style="1" customWidth="1"/>
    <col min="3" max="3" width="7" style="1" customWidth="1"/>
    <col min="4" max="4" width="0.140625" style="1" hidden="1" customWidth="1"/>
    <col min="5" max="5" width="15.42578125" style="1" customWidth="1"/>
    <col min="6" max="6" width="15.85546875" style="1" customWidth="1"/>
    <col min="7" max="7" width="16.7109375" style="1" customWidth="1"/>
    <col min="8" max="8" width="17.28515625" style="1" customWidth="1"/>
    <col min="9" max="9" width="21" style="1" hidden="1" customWidth="1"/>
    <col min="10" max="10" width="11.140625" style="1" customWidth="1"/>
    <col min="11" max="13" width="13.7109375" style="1" customWidth="1"/>
    <col min="14" max="16384" width="9.140625" style="1"/>
  </cols>
  <sheetData>
    <row r="1" spans="2:14" ht="50.25" customHeight="1">
      <c r="B1" s="32" t="s">
        <v>153</v>
      </c>
      <c r="C1" s="32"/>
      <c r="D1" s="32"/>
      <c r="E1" s="32"/>
      <c r="F1" s="32"/>
      <c r="G1" s="32"/>
    </row>
    <row r="2" spans="2:14" ht="15.75" hidden="1" customHeight="1">
      <c r="B2" s="32"/>
      <c r="C2" s="32"/>
      <c r="D2" s="32"/>
      <c r="E2" s="32"/>
      <c r="F2" s="32"/>
      <c r="G2" s="32"/>
    </row>
    <row r="3" spans="2:14" ht="15.75" thickBot="1"/>
    <row r="4" spans="2:14" ht="42.75" customHeight="1">
      <c r="B4" s="19" t="s">
        <v>146</v>
      </c>
      <c r="C4" s="20" t="s">
        <v>0</v>
      </c>
      <c r="D4" s="20" t="s">
        <v>147</v>
      </c>
      <c r="E4" s="20" t="s">
        <v>149</v>
      </c>
      <c r="F4" s="20" t="s">
        <v>148</v>
      </c>
      <c r="G4" s="21" t="s">
        <v>1</v>
      </c>
      <c r="J4" s="12"/>
      <c r="K4" s="12"/>
      <c r="L4" s="12"/>
      <c r="M4" s="12"/>
      <c r="N4" s="12"/>
    </row>
    <row r="5" spans="2:14">
      <c r="B5" s="22" t="s">
        <v>2</v>
      </c>
      <c r="C5" s="5" t="s">
        <v>3</v>
      </c>
      <c r="D5" s="6">
        <v>15800967.230149999</v>
      </c>
      <c r="E5" s="9">
        <f>E6+E15+E18+E22+E32+E36+E40+E48+E51+E59+E65+E70+E72+E74</f>
        <v>3833944.9832799993</v>
      </c>
      <c r="F5" s="6">
        <v>3530982.8611399997</v>
      </c>
      <c r="G5" s="23">
        <f>F5/E5*100</f>
        <v>92.097901157652743</v>
      </c>
      <c r="J5" s="12"/>
      <c r="K5" s="13"/>
      <c r="L5" s="12"/>
      <c r="M5" s="12"/>
      <c r="N5" s="12"/>
    </row>
    <row r="6" spans="2:14">
      <c r="B6" s="22" t="s">
        <v>4</v>
      </c>
      <c r="C6" s="5" t="s">
        <v>5</v>
      </c>
      <c r="D6" s="6">
        <v>1241488.8730500001</v>
      </c>
      <c r="E6" s="9">
        <f>SUM(E7:E14)</f>
        <v>156308.06286000001</v>
      </c>
      <c r="F6" s="6">
        <v>136325.2286</v>
      </c>
      <c r="G6" s="23">
        <f t="shared" ref="G6:G68" si="0">F6/E6*100</f>
        <v>87.215736735284111</v>
      </c>
      <c r="J6" s="12"/>
      <c r="K6" s="12"/>
      <c r="L6" s="12"/>
      <c r="M6" s="12"/>
      <c r="N6" s="12"/>
    </row>
    <row r="7" spans="2:14" ht="48">
      <c r="B7" s="24" t="s">
        <v>6</v>
      </c>
      <c r="C7" s="2" t="s">
        <v>7</v>
      </c>
      <c r="D7" s="4">
        <v>68874.2</v>
      </c>
      <c r="E7" s="8">
        <v>15551.692580000001</v>
      </c>
      <c r="F7" s="4">
        <v>13936.295900000001</v>
      </c>
      <c r="G7" s="29">
        <f t="shared" si="0"/>
        <v>89.612727542740572</v>
      </c>
      <c r="J7" s="14"/>
      <c r="K7" s="15"/>
      <c r="L7" s="15"/>
      <c r="M7" s="15"/>
      <c r="N7" s="12"/>
    </row>
    <row r="8" spans="2:14" ht="48">
      <c r="B8" s="24" t="s">
        <v>8</v>
      </c>
      <c r="C8" s="2" t="s">
        <v>9</v>
      </c>
      <c r="D8" s="4">
        <v>105571.6</v>
      </c>
      <c r="E8" s="8">
        <v>25103.794999999998</v>
      </c>
      <c r="F8" s="4">
        <v>21300.411749999999</v>
      </c>
      <c r="G8" s="29">
        <f t="shared" si="0"/>
        <v>84.849369388174182</v>
      </c>
      <c r="J8" s="14"/>
      <c r="K8" s="15"/>
      <c r="L8" s="15"/>
      <c r="M8" s="15"/>
      <c r="N8" s="12"/>
    </row>
    <row r="9" spans="2:14">
      <c r="B9" s="24" t="s">
        <v>10</v>
      </c>
      <c r="C9" s="2" t="s">
        <v>11</v>
      </c>
      <c r="D9" s="4">
        <v>51345.955999999998</v>
      </c>
      <c r="E9" s="8">
        <v>12007.675999999999</v>
      </c>
      <c r="F9" s="4">
        <v>10335.24516</v>
      </c>
      <c r="G9" s="29">
        <f t="shared" si="0"/>
        <v>86.07198561986516</v>
      </c>
      <c r="J9" s="14"/>
      <c r="K9" s="15"/>
      <c r="L9" s="15"/>
      <c r="M9" s="15"/>
      <c r="N9" s="12"/>
    </row>
    <row r="10" spans="2:14" ht="36">
      <c r="B10" s="24" t="s">
        <v>12</v>
      </c>
      <c r="C10" s="2" t="s">
        <v>13</v>
      </c>
      <c r="D10" s="4">
        <v>60598.2</v>
      </c>
      <c r="E10" s="8">
        <v>15927.45</v>
      </c>
      <c r="F10" s="4">
        <v>13589.62968</v>
      </c>
      <c r="G10" s="29">
        <f t="shared" si="0"/>
        <v>85.322067750958254</v>
      </c>
      <c r="J10" s="14"/>
      <c r="K10" s="15"/>
      <c r="L10" s="15"/>
      <c r="M10" s="15"/>
      <c r="N10" s="12"/>
    </row>
    <row r="11" spans="2:14" ht="24">
      <c r="B11" s="24" t="s">
        <v>14</v>
      </c>
      <c r="C11" s="2" t="s">
        <v>15</v>
      </c>
      <c r="D11" s="4">
        <v>15187.8</v>
      </c>
      <c r="E11" s="8">
        <v>4379.7120000000004</v>
      </c>
      <c r="F11" s="4">
        <v>3073.6536900000001</v>
      </c>
      <c r="G11" s="29">
        <f t="shared" si="0"/>
        <v>70.179356313839818</v>
      </c>
      <c r="J11" s="14"/>
      <c r="K11" s="15"/>
      <c r="L11" s="15"/>
      <c r="M11" s="15"/>
      <c r="N11" s="12"/>
    </row>
    <row r="12" spans="2:14">
      <c r="B12" s="24" t="s">
        <v>16</v>
      </c>
      <c r="C12" s="2" t="s">
        <v>17</v>
      </c>
      <c r="D12" s="4">
        <v>321755.56800000003</v>
      </c>
      <c r="E12" s="8">
        <v>0</v>
      </c>
      <c r="F12" s="4">
        <v>0</v>
      </c>
      <c r="G12" s="29"/>
      <c r="J12" s="14"/>
      <c r="K12" s="15"/>
      <c r="L12" s="15"/>
      <c r="M12" s="15"/>
      <c r="N12" s="12"/>
    </row>
    <row r="13" spans="2:14" ht="24">
      <c r="B13" s="24" t="s">
        <v>18</v>
      </c>
      <c r="C13" s="2" t="s">
        <v>19</v>
      </c>
      <c r="D13" s="4">
        <v>19858.099999999999</v>
      </c>
      <c r="E13" s="8">
        <v>4607.125</v>
      </c>
      <c r="F13" s="4">
        <v>4289.8973599999999</v>
      </c>
      <c r="G13" s="29">
        <f t="shared" si="0"/>
        <v>93.11441213338037</v>
      </c>
      <c r="J13" s="14"/>
      <c r="K13" s="15"/>
      <c r="L13" s="15"/>
      <c r="M13" s="15"/>
      <c r="N13" s="12"/>
    </row>
    <row r="14" spans="2:14">
      <c r="B14" s="24" t="s">
        <v>20</v>
      </c>
      <c r="C14" s="2" t="s">
        <v>21</v>
      </c>
      <c r="D14" s="4">
        <v>598297.44904999994</v>
      </c>
      <c r="E14" s="8">
        <v>78730.612280000001</v>
      </c>
      <c r="F14" s="4">
        <v>69800.095060000007</v>
      </c>
      <c r="G14" s="29">
        <f t="shared" si="0"/>
        <v>88.656868070275863</v>
      </c>
      <c r="J14" s="14"/>
      <c r="K14" s="15"/>
      <c r="L14" s="15"/>
      <c r="M14" s="15"/>
      <c r="N14" s="12"/>
    </row>
    <row r="15" spans="2:14">
      <c r="B15" s="25" t="s">
        <v>22</v>
      </c>
      <c r="C15" s="5" t="s">
        <v>23</v>
      </c>
      <c r="D15" s="6">
        <v>7977.1</v>
      </c>
      <c r="E15" s="9">
        <f>SUM(E16:E17)</f>
        <v>3024.2449999999999</v>
      </c>
      <c r="F15" s="6">
        <v>1739.2149999999999</v>
      </c>
      <c r="G15" s="23">
        <f t="shared" si="0"/>
        <v>57.509064245786966</v>
      </c>
      <c r="J15" s="14"/>
      <c r="K15" s="15"/>
      <c r="L15" s="15"/>
      <c r="M15" s="15"/>
      <c r="N15" s="12"/>
    </row>
    <row r="16" spans="2:14">
      <c r="B16" s="24" t="s">
        <v>24</v>
      </c>
      <c r="C16" s="2" t="s">
        <v>25</v>
      </c>
      <c r="D16" s="4">
        <v>6160.5</v>
      </c>
      <c r="E16" s="8">
        <v>1540.125</v>
      </c>
      <c r="F16" s="4">
        <v>1540.125</v>
      </c>
      <c r="G16" s="29">
        <f t="shared" si="0"/>
        <v>100</v>
      </c>
      <c r="J16" s="14"/>
      <c r="K16" s="15"/>
      <c r="L16" s="15"/>
      <c r="M16" s="15"/>
      <c r="N16" s="12"/>
    </row>
    <row r="17" spans="2:14">
      <c r="B17" s="24" t="s">
        <v>26</v>
      </c>
      <c r="C17" s="2" t="s">
        <v>27</v>
      </c>
      <c r="D17" s="4">
        <v>1816.6</v>
      </c>
      <c r="E17" s="8">
        <v>1484.12</v>
      </c>
      <c r="F17" s="4">
        <v>199.09</v>
      </c>
      <c r="G17" s="29">
        <f t="shared" si="0"/>
        <v>13.414683448777728</v>
      </c>
      <c r="J17" s="14"/>
      <c r="K17" s="15"/>
      <c r="L17" s="15"/>
      <c r="M17" s="15"/>
      <c r="N17" s="12"/>
    </row>
    <row r="18" spans="2:14" ht="24">
      <c r="B18" s="25" t="s">
        <v>28</v>
      </c>
      <c r="C18" s="5" t="s">
        <v>29</v>
      </c>
      <c r="D18" s="6">
        <v>306794.09143999999</v>
      </c>
      <c r="E18" s="9">
        <f>SUM(E19:E21)</f>
        <v>53750.104029999995</v>
      </c>
      <c r="F18" s="6">
        <v>40415.188889999998</v>
      </c>
      <c r="G18" s="23">
        <f t="shared" si="0"/>
        <v>75.190903570052129</v>
      </c>
      <c r="J18" s="14"/>
      <c r="K18" s="15"/>
      <c r="L18" s="15"/>
      <c r="M18" s="15"/>
      <c r="N18" s="12"/>
    </row>
    <row r="19" spans="2:14" ht="36">
      <c r="B19" s="24" t="s">
        <v>30</v>
      </c>
      <c r="C19" s="2" t="s">
        <v>31</v>
      </c>
      <c r="D19" s="4">
        <v>27425.5409</v>
      </c>
      <c r="E19" s="8">
        <v>8670.8909000000003</v>
      </c>
      <c r="F19" s="4">
        <v>5330.24449</v>
      </c>
      <c r="G19" s="29">
        <f t="shared" si="0"/>
        <v>61.47285845794692</v>
      </c>
      <c r="J19" s="14"/>
      <c r="K19" s="15"/>
      <c r="L19" s="15"/>
      <c r="M19" s="15"/>
      <c r="N19" s="12"/>
    </row>
    <row r="20" spans="2:14">
      <c r="B20" s="24" t="s">
        <v>32</v>
      </c>
      <c r="C20" s="2" t="s">
        <v>33</v>
      </c>
      <c r="D20" s="4">
        <v>140260.15054</v>
      </c>
      <c r="E20" s="8">
        <v>29852.025529999999</v>
      </c>
      <c r="F20" s="4">
        <v>21670.45867</v>
      </c>
      <c r="G20" s="29">
        <f t="shared" si="0"/>
        <v>72.592925556164104</v>
      </c>
      <c r="J20" s="14"/>
      <c r="K20" s="15"/>
      <c r="L20" s="15"/>
      <c r="M20" s="15"/>
      <c r="N20" s="12"/>
    </row>
    <row r="21" spans="2:14" ht="36">
      <c r="B21" s="24" t="s">
        <v>34</v>
      </c>
      <c r="C21" s="2" t="s">
        <v>35</v>
      </c>
      <c r="D21" s="4">
        <v>139108.4</v>
      </c>
      <c r="E21" s="8">
        <v>15227.187599999999</v>
      </c>
      <c r="F21" s="4">
        <v>13414.48573</v>
      </c>
      <c r="G21" s="29">
        <f t="shared" si="0"/>
        <v>88.095622661140666</v>
      </c>
      <c r="J21" s="14"/>
      <c r="K21" s="15"/>
      <c r="L21" s="15"/>
      <c r="M21" s="15"/>
      <c r="N21" s="12"/>
    </row>
    <row r="22" spans="2:14">
      <c r="B22" s="25" t="s">
        <v>36</v>
      </c>
      <c r="C22" s="5" t="s">
        <v>37</v>
      </c>
      <c r="D22" s="6">
        <v>2639839.3445900003</v>
      </c>
      <c r="E22" s="9">
        <f>SUM(E23:E31)</f>
        <v>608575.29492999997</v>
      </c>
      <c r="F22" s="6">
        <v>454494.37627000001</v>
      </c>
      <c r="G22" s="23">
        <f t="shared" si="0"/>
        <v>74.681700038822186</v>
      </c>
      <c r="J22" s="14"/>
      <c r="K22" s="15"/>
      <c r="L22" s="15"/>
      <c r="M22" s="15"/>
      <c r="N22" s="12"/>
    </row>
    <row r="23" spans="2:14">
      <c r="B23" s="24" t="s">
        <v>38</v>
      </c>
      <c r="C23" s="2" t="s">
        <v>39</v>
      </c>
      <c r="D23" s="4">
        <v>67666.7</v>
      </c>
      <c r="E23" s="8">
        <v>18787.152999999998</v>
      </c>
      <c r="F23" s="4">
        <v>13543.467859999999</v>
      </c>
      <c r="G23" s="29">
        <f t="shared" si="0"/>
        <v>72.088984743989684</v>
      </c>
      <c r="J23" s="14"/>
      <c r="K23" s="15"/>
      <c r="L23" s="15"/>
      <c r="M23" s="15"/>
      <c r="N23" s="12"/>
    </row>
    <row r="24" spans="2:14">
      <c r="B24" s="24" t="s">
        <v>40</v>
      </c>
      <c r="C24" s="2" t="s">
        <v>41</v>
      </c>
      <c r="D24" s="4">
        <v>619110.6</v>
      </c>
      <c r="E24" s="8">
        <v>86597.123590000003</v>
      </c>
      <c r="F24" s="4">
        <v>78491.344670000006</v>
      </c>
      <c r="G24" s="29">
        <f t="shared" si="0"/>
        <v>90.639667249945433</v>
      </c>
      <c r="J24" s="14"/>
      <c r="K24" s="15"/>
      <c r="L24" s="15"/>
      <c r="M24" s="15"/>
      <c r="N24" s="12"/>
    </row>
    <row r="25" spans="2:14">
      <c r="B25" s="24" t="s">
        <v>42</v>
      </c>
      <c r="C25" s="2" t="s">
        <v>43</v>
      </c>
      <c r="D25" s="4">
        <v>151805.09</v>
      </c>
      <c r="E25" s="8">
        <v>3000</v>
      </c>
      <c r="F25" s="4">
        <v>0</v>
      </c>
      <c r="G25" s="29">
        <f t="shared" si="0"/>
        <v>0</v>
      </c>
      <c r="J25" s="14"/>
      <c r="K25" s="15"/>
      <c r="L25" s="15"/>
      <c r="M25" s="15"/>
      <c r="N25" s="12"/>
    </row>
    <row r="26" spans="2:14">
      <c r="B26" s="24" t="s">
        <v>44</v>
      </c>
      <c r="C26" s="2" t="s">
        <v>45</v>
      </c>
      <c r="D26" s="4">
        <v>359657</v>
      </c>
      <c r="E26" s="8">
        <v>176370.6</v>
      </c>
      <c r="F26" s="4">
        <v>176300.00311000002</v>
      </c>
      <c r="G26" s="29">
        <f t="shared" si="0"/>
        <v>99.959972416037601</v>
      </c>
      <c r="J26" s="14"/>
      <c r="K26" s="15"/>
      <c r="L26" s="15"/>
      <c r="M26" s="15"/>
      <c r="N26" s="12"/>
    </row>
    <row r="27" spans="2:14">
      <c r="B27" s="24" t="s">
        <v>46</v>
      </c>
      <c r="C27" s="2" t="s">
        <v>47</v>
      </c>
      <c r="D27" s="4">
        <v>8288</v>
      </c>
      <c r="E27" s="8">
        <v>0</v>
      </c>
      <c r="F27" s="4">
        <v>0</v>
      </c>
      <c r="G27" s="29"/>
      <c r="J27" s="14"/>
      <c r="K27" s="15"/>
      <c r="L27" s="15"/>
      <c r="M27" s="15"/>
      <c r="N27" s="12"/>
    </row>
    <row r="28" spans="2:14">
      <c r="B28" s="24" t="s">
        <v>48</v>
      </c>
      <c r="C28" s="2" t="s">
        <v>49</v>
      </c>
      <c r="D28" s="4">
        <v>1115117.34513</v>
      </c>
      <c r="E28" s="8">
        <v>255762.33369</v>
      </c>
      <c r="F28" s="4">
        <v>144753.97180999999</v>
      </c>
      <c r="G28" s="29">
        <f t="shared" si="0"/>
        <v>56.597064048317172</v>
      </c>
      <c r="J28" s="14"/>
      <c r="K28" s="15"/>
      <c r="L28" s="15"/>
      <c r="M28" s="15"/>
      <c r="N28" s="12"/>
    </row>
    <row r="29" spans="2:14">
      <c r="B29" s="24" t="s">
        <v>50</v>
      </c>
      <c r="C29" s="2" t="s">
        <v>51</v>
      </c>
      <c r="D29" s="4">
        <v>161305.60000000001</v>
      </c>
      <c r="E29" s="8">
        <f>35862.23146-5465.57</f>
        <v>30396.661460000003</v>
      </c>
      <c r="F29" s="4">
        <v>18058.02349</v>
      </c>
      <c r="G29" s="29">
        <f t="shared" si="0"/>
        <v>59.407917260134525</v>
      </c>
      <c r="J29" s="14"/>
      <c r="K29" s="15"/>
      <c r="L29" s="15"/>
      <c r="M29" s="15"/>
      <c r="N29" s="12"/>
    </row>
    <row r="30" spans="2:14" ht="24">
      <c r="B30" s="24" t="s">
        <v>52</v>
      </c>
      <c r="C30" s="2" t="s">
        <v>53</v>
      </c>
      <c r="D30" s="4">
        <v>3098.5</v>
      </c>
      <c r="E30" s="8">
        <v>598.5</v>
      </c>
      <c r="F30" s="4">
        <v>148.5</v>
      </c>
      <c r="G30" s="29">
        <f t="shared" si="0"/>
        <v>24.81203007518797</v>
      </c>
      <c r="J30" s="14"/>
      <c r="K30" s="15"/>
      <c r="L30" s="15"/>
      <c r="M30" s="15"/>
      <c r="N30" s="12"/>
    </row>
    <row r="31" spans="2:14" ht="24">
      <c r="B31" s="24" t="s">
        <v>54</v>
      </c>
      <c r="C31" s="2" t="s">
        <v>55</v>
      </c>
      <c r="D31" s="4">
        <v>153790.50946</v>
      </c>
      <c r="E31" s="8">
        <v>37062.923189999994</v>
      </c>
      <c r="F31" s="4">
        <v>23199.065329999998</v>
      </c>
      <c r="G31" s="29">
        <f t="shared" si="0"/>
        <v>62.593727998927442</v>
      </c>
      <c r="J31" s="14"/>
      <c r="K31" s="15"/>
      <c r="L31" s="15"/>
      <c r="M31" s="15"/>
      <c r="N31" s="12"/>
    </row>
    <row r="32" spans="2:14">
      <c r="B32" s="25" t="s">
        <v>56</v>
      </c>
      <c r="C32" s="5" t="s">
        <v>57</v>
      </c>
      <c r="D32" s="6">
        <v>681895.31137000001</v>
      </c>
      <c r="E32" s="9">
        <f>SUM(E33:E35)</f>
        <v>101819.99807999999</v>
      </c>
      <c r="F32" s="6">
        <v>87504.100139999995</v>
      </c>
      <c r="G32" s="23">
        <f t="shared" si="0"/>
        <v>85.939993901048794</v>
      </c>
      <c r="J32" s="14"/>
      <c r="K32" s="15"/>
      <c r="L32" s="15"/>
      <c r="M32" s="15"/>
      <c r="N32" s="12"/>
    </row>
    <row r="33" spans="2:14">
      <c r="B33" s="24" t="s">
        <v>58</v>
      </c>
      <c r="C33" s="2" t="s">
        <v>59</v>
      </c>
      <c r="D33" s="4">
        <v>65254.238140000001</v>
      </c>
      <c r="E33" s="8">
        <v>30139.862280000001</v>
      </c>
      <c r="F33" s="4">
        <v>26005.799420000003</v>
      </c>
      <c r="G33" s="29">
        <f t="shared" si="0"/>
        <v>86.283736728474537</v>
      </c>
      <c r="J33" s="14"/>
      <c r="K33" s="15"/>
      <c r="L33" s="15"/>
      <c r="M33" s="15"/>
      <c r="N33" s="12"/>
    </row>
    <row r="34" spans="2:14">
      <c r="B34" s="24" t="s">
        <v>60</v>
      </c>
      <c r="C34" s="2" t="s">
        <v>61</v>
      </c>
      <c r="D34" s="4">
        <v>555814.27323000005</v>
      </c>
      <c r="E34" s="8">
        <v>69852.506759999989</v>
      </c>
      <c r="F34" s="4">
        <v>59860.151189999997</v>
      </c>
      <c r="G34" s="29">
        <f t="shared" si="0"/>
        <v>85.695065168767897</v>
      </c>
      <c r="J34" s="14"/>
      <c r="K34" s="15"/>
      <c r="L34" s="15"/>
      <c r="M34" s="15"/>
      <c r="N34" s="12"/>
    </row>
    <row r="35" spans="2:14" ht="24">
      <c r="B35" s="24" t="s">
        <v>62</v>
      </c>
      <c r="C35" s="2" t="s">
        <v>63</v>
      </c>
      <c r="D35" s="4">
        <v>6086.6</v>
      </c>
      <c r="E35" s="8">
        <v>1827.62904</v>
      </c>
      <c r="F35" s="4">
        <v>1638.1495300000001</v>
      </c>
      <c r="G35" s="29">
        <f t="shared" si="0"/>
        <v>89.632496209405829</v>
      </c>
      <c r="J35" s="14"/>
      <c r="K35" s="15"/>
      <c r="L35" s="15"/>
      <c r="M35" s="15"/>
      <c r="N35" s="12"/>
    </row>
    <row r="36" spans="2:14">
      <c r="B36" s="25" t="s">
        <v>64</v>
      </c>
      <c r="C36" s="5" t="s">
        <v>65</v>
      </c>
      <c r="D36" s="6">
        <v>54691.9</v>
      </c>
      <c r="E36" s="9">
        <f>SUM(E37:E39)</f>
        <v>24398.494139999999</v>
      </c>
      <c r="F36" s="6">
        <v>23795.794559999998</v>
      </c>
      <c r="G36" s="23">
        <f t="shared" si="0"/>
        <v>97.529767302270074</v>
      </c>
      <c r="J36" s="14"/>
      <c r="K36" s="15"/>
      <c r="L36" s="15"/>
      <c r="M36" s="15"/>
      <c r="N36" s="12"/>
    </row>
    <row r="37" spans="2:14">
      <c r="B37" s="24" t="s">
        <v>66</v>
      </c>
      <c r="C37" s="2" t="s">
        <v>67</v>
      </c>
      <c r="D37" s="4">
        <v>400</v>
      </c>
      <c r="E37" s="8">
        <v>100</v>
      </c>
      <c r="F37" s="4">
        <v>100</v>
      </c>
      <c r="G37" s="29">
        <f t="shared" si="0"/>
        <v>100</v>
      </c>
      <c r="J37" s="14"/>
      <c r="K37" s="15"/>
      <c r="L37" s="15"/>
      <c r="M37" s="15"/>
      <c r="N37" s="12"/>
    </row>
    <row r="38" spans="2:14" ht="24">
      <c r="B38" s="24" t="s">
        <v>68</v>
      </c>
      <c r="C38" s="2" t="s">
        <v>69</v>
      </c>
      <c r="D38" s="4">
        <v>28288.9</v>
      </c>
      <c r="E38" s="8">
        <v>18317.92914</v>
      </c>
      <c r="F38" s="4">
        <v>18210.940640000001</v>
      </c>
      <c r="G38" s="29">
        <f t="shared" si="0"/>
        <v>99.415935615962326</v>
      </c>
      <c r="J38" s="14"/>
      <c r="K38" s="15"/>
      <c r="L38" s="15"/>
      <c r="M38" s="15"/>
      <c r="N38" s="12"/>
    </row>
    <row r="39" spans="2:14" ht="24">
      <c r="B39" s="24" t="s">
        <v>70</v>
      </c>
      <c r="C39" s="2" t="s">
        <v>71</v>
      </c>
      <c r="D39" s="4">
        <v>26003</v>
      </c>
      <c r="E39" s="8">
        <v>5980.5649999999996</v>
      </c>
      <c r="F39" s="4">
        <v>5484.8539199999996</v>
      </c>
      <c r="G39" s="29">
        <f t="shared" si="0"/>
        <v>91.711300186520845</v>
      </c>
      <c r="J39" s="14"/>
      <c r="K39" s="15"/>
      <c r="L39" s="15"/>
      <c r="M39" s="15"/>
      <c r="N39" s="12"/>
    </row>
    <row r="40" spans="2:14">
      <c r="B40" s="25" t="s">
        <v>72</v>
      </c>
      <c r="C40" s="5" t="s">
        <v>73</v>
      </c>
      <c r="D40" s="6">
        <v>4480921.074</v>
      </c>
      <c r="E40" s="9">
        <f>SUM(E41:E47)</f>
        <v>990108.06699999992</v>
      </c>
      <c r="F40" s="6">
        <v>959464.35973000003</v>
      </c>
      <c r="G40" s="23">
        <f t="shared" si="0"/>
        <v>96.905013877641707</v>
      </c>
      <c r="J40" s="14"/>
      <c r="K40" s="15"/>
      <c r="L40" s="15"/>
      <c r="M40" s="15"/>
      <c r="N40" s="12"/>
    </row>
    <row r="41" spans="2:14">
      <c r="B41" s="24" t="s">
        <v>74</v>
      </c>
      <c r="C41" s="2" t="s">
        <v>75</v>
      </c>
      <c r="D41" s="4">
        <v>32734.17</v>
      </c>
      <c r="E41" s="8">
        <v>19670.866999999998</v>
      </c>
      <c r="F41" s="4">
        <v>19654.652999999998</v>
      </c>
      <c r="G41" s="29">
        <f t="shared" si="0"/>
        <v>99.917573536540104</v>
      </c>
      <c r="J41" s="14"/>
      <c r="K41" s="15"/>
      <c r="L41" s="15"/>
      <c r="M41" s="15"/>
      <c r="N41" s="12"/>
    </row>
    <row r="42" spans="2:14">
      <c r="B42" s="24" t="s">
        <v>76</v>
      </c>
      <c r="C42" s="2" t="s">
        <v>77</v>
      </c>
      <c r="D42" s="4">
        <v>3920830.389</v>
      </c>
      <c r="E42" s="8">
        <v>818126.48</v>
      </c>
      <c r="F42" s="4">
        <v>799566.83025999996</v>
      </c>
      <c r="G42" s="29">
        <f t="shared" si="0"/>
        <v>97.731444930128646</v>
      </c>
      <c r="J42" s="14"/>
      <c r="K42" s="15"/>
      <c r="L42" s="15"/>
      <c r="M42" s="15"/>
      <c r="N42" s="12"/>
    </row>
    <row r="43" spans="2:14">
      <c r="B43" s="24" t="s">
        <v>151</v>
      </c>
      <c r="C43" s="2" t="s">
        <v>152</v>
      </c>
      <c r="D43" s="4">
        <v>82018.771999999997</v>
      </c>
      <c r="E43" s="8">
        <v>24354.504000000001</v>
      </c>
      <c r="F43" s="4">
        <v>21972.649969999999</v>
      </c>
      <c r="G43" s="29">
        <f t="shared" si="0"/>
        <v>90.220067589961999</v>
      </c>
      <c r="J43" s="14"/>
      <c r="K43" s="15"/>
      <c r="L43" s="15"/>
      <c r="M43" s="15"/>
      <c r="N43" s="12"/>
    </row>
    <row r="44" spans="2:14">
      <c r="B44" s="24" t="s">
        <v>78</v>
      </c>
      <c r="C44" s="2" t="s">
        <v>79</v>
      </c>
      <c r="D44" s="4">
        <v>310785.451</v>
      </c>
      <c r="E44" s="8">
        <v>86515.051000000007</v>
      </c>
      <c r="F44" s="4">
        <v>86097.719089999999</v>
      </c>
      <c r="G44" s="29">
        <f t="shared" si="0"/>
        <v>99.517619298403915</v>
      </c>
      <c r="J44" s="14"/>
      <c r="K44" s="15"/>
      <c r="L44" s="15"/>
      <c r="M44" s="15"/>
      <c r="N44" s="12"/>
    </row>
    <row r="45" spans="2:14" ht="24">
      <c r="B45" s="24" t="s">
        <v>80</v>
      </c>
      <c r="C45" s="2" t="s">
        <v>81</v>
      </c>
      <c r="D45" s="4">
        <v>12148.7</v>
      </c>
      <c r="E45" s="8">
        <v>3367.8</v>
      </c>
      <c r="F45" s="4">
        <v>2532.94677</v>
      </c>
      <c r="G45" s="29">
        <f t="shared" si="0"/>
        <v>75.210724211651524</v>
      </c>
      <c r="J45" s="14"/>
      <c r="K45" s="15"/>
      <c r="L45" s="15"/>
      <c r="M45" s="15"/>
      <c r="N45" s="12"/>
    </row>
    <row r="46" spans="2:14">
      <c r="B46" s="24" t="s">
        <v>82</v>
      </c>
      <c r="C46" s="2" t="s">
        <v>83</v>
      </c>
      <c r="D46" s="4">
        <v>69428.191999999995</v>
      </c>
      <c r="E46" s="8">
        <v>24147.9</v>
      </c>
      <c r="F46" s="4">
        <v>17721.286</v>
      </c>
      <c r="G46" s="29">
        <f t="shared" si="0"/>
        <v>73.38644768282127</v>
      </c>
      <c r="J46" s="14"/>
      <c r="K46" s="15"/>
      <c r="L46" s="15"/>
      <c r="M46" s="15"/>
      <c r="N46" s="12"/>
    </row>
    <row r="47" spans="2:14">
      <c r="B47" s="24" t="s">
        <v>84</v>
      </c>
      <c r="C47" s="2" t="s">
        <v>85</v>
      </c>
      <c r="D47" s="10">
        <v>52975.4</v>
      </c>
      <c r="E47" s="8">
        <v>13925.465</v>
      </c>
      <c r="F47" s="10">
        <v>11918.274640000001</v>
      </c>
      <c r="G47" s="29">
        <f t="shared" si="0"/>
        <v>85.586187893905162</v>
      </c>
      <c r="J47" s="14"/>
      <c r="K47" s="15"/>
      <c r="L47" s="15"/>
      <c r="M47" s="15"/>
      <c r="N47" s="12"/>
    </row>
    <row r="48" spans="2:14">
      <c r="B48" s="25" t="s">
        <v>86</v>
      </c>
      <c r="C48" s="5" t="s">
        <v>87</v>
      </c>
      <c r="D48" s="9">
        <v>231323.69</v>
      </c>
      <c r="E48" s="11">
        <f>SUM(E49:E50)</f>
        <v>97091.256469999993</v>
      </c>
      <c r="F48" s="9">
        <v>96242.109099999987</v>
      </c>
      <c r="G48" s="23">
        <f t="shared" si="0"/>
        <v>99.125413141334334</v>
      </c>
      <c r="J48" s="14"/>
      <c r="K48" s="15"/>
      <c r="L48" s="15"/>
      <c r="M48" s="15"/>
      <c r="N48" s="12"/>
    </row>
    <row r="49" spans="2:14">
      <c r="B49" s="24" t="s">
        <v>88</v>
      </c>
      <c r="C49" s="2" t="s">
        <v>89</v>
      </c>
      <c r="D49" s="4">
        <v>210207.39</v>
      </c>
      <c r="E49" s="8">
        <f>F49</f>
        <v>91375.333799999993</v>
      </c>
      <c r="F49" s="4">
        <v>91375.333799999993</v>
      </c>
      <c r="G49" s="29">
        <f t="shared" si="0"/>
        <v>100</v>
      </c>
      <c r="J49" s="14"/>
      <c r="K49" s="15"/>
      <c r="L49" s="15"/>
      <c r="M49" s="15"/>
      <c r="N49" s="12"/>
    </row>
    <row r="50" spans="2:14" ht="24">
      <c r="B50" s="24" t="s">
        <v>90</v>
      </c>
      <c r="C50" s="2" t="s">
        <v>91</v>
      </c>
      <c r="D50" s="10">
        <v>21116.3</v>
      </c>
      <c r="E50" s="8">
        <v>5715.9226699999999</v>
      </c>
      <c r="F50" s="10">
        <v>4866.7753000000002</v>
      </c>
      <c r="G50" s="29">
        <f t="shared" si="0"/>
        <v>85.144176731838115</v>
      </c>
      <c r="J50" s="14"/>
      <c r="K50" s="15"/>
      <c r="L50" s="15"/>
      <c r="M50" s="15"/>
      <c r="N50" s="12"/>
    </row>
    <row r="51" spans="2:14">
      <c r="B51" s="25" t="s">
        <v>92</v>
      </c>
      <c r="C51" s="5" t="s">
        <v>93</v>
      </c>
      <c r="D51" s="9">
        <v>806134.82020000007</v>
      </c>
      <c r="E51" s="9">
        <f>SUM(E52:E58)</f>
        <v>196762.02771999998</v>
      </c>
      <c r="F51" s="9">
        <v>180659.31308000002</v>
      </c>
      <c r="G51" s="23">
        <f t="shared" si="0"/>
        <v>91.816147238066307</v>
      </c>
      <c r="J51" s="14"/>
      <c r="K51" s="15"/>
      <c r="L51" s="15"/>
      <c r="M51" s="15"/>
      <c r="N51" s="12"/>
    </row>
    <row r="52" spans="2:14">
      <c r="B52" s="24" t="s">
        <v>94</v>
      </c>
      <c r="C52" s="2" t="s">
        <v>95</v>
      </c>
      <c r="D52" s="4">
        <v>275337.75556999998</v>
      </c>
      <c r="E52" s="8">
        <v>66180.728579999995</v>
      </c>
      <c r="F52" s="4">
        <v>63256.831399999995</v>
      </c>
      <c r="G52" s="29">
        <f t="shared" si="0"/>
        <v>95.581950754039283</v>
      </c>
      <c r="J52" s="14"/>
      <c r="K52" s="15"/>
      <c r="L52" s="15"/>
      <c r="M52" s="15"/>
      <c r="N52" s="12"/>
    </row>
    <row r="53" spans="2:14">
      <c r="B53" s="24" t="s">
        <v>96</v>
      </c>
      <c r="C53" s="2" t="s">
        <v>97</v>
      </c>
      <c r="D53" s="4">
        <v>185549.73562999998</v>
      </c>
      <c r="E53" s="8">
        <v>49641.267780000002</v>
      </c>
      <c r="F53" s="4">
        <v>41640.857560000004</v>
      </c>
      <c r="G53" s="29">
        <f t="shared" si="0"/>
        <v>83.883549760541598</v>
      </c>
      <c r="J53" s="14"/>
      <c r="K53" s="15"/>
      <c r="L53" s="15"/>
      <c r="M53" s="15"/>
      <c r="N53" s="12"/>
    </row>
    <row r="54" spans="2:14" ht="24">
      <c r="B54" s="24" t="s">
        <v>98</v>
      </c>
      <c r="C54" s="2" t="s">
        <v>99</v>
      </c>
      <c r="D54" s="4">
        <v>6544.1</v>
      </c>
      <c r="E54" s="8">
        <v>2721.95</v>
      </c>
      <c r="F54" s="4">
        <v>2267.3000000000002</v>
      </c>
      <c r="G54" s="29">
        <f t="shared" si="0"/>
        <v>83.296901118683309</v>
      </c>
      <c r="J54" s="14"/>
      <c r="K54" s="15"/>
      <c r="L54" s="15"/>
      <c r="M54" s="15"/>
      <c r="N54" s="12"/>
    </row>
    <row r="55" spans="2:14">
      <c r="B55" s="24" t="s">
        <v>100</v>
      </c>
      <c r="C55" s="2" t="s">
        <v>101</v>
      </c>
      <c r="D55" s="4">
        <v>90762.23</v>
      </c>
      <c r="E55" s="8">
        <v>999.2</v>
      </c>
      <c r="F55" s="4">
        <v>0</v>
      </c>
      <c r="G55" s="29">
        <f t="shared" si="0"/>
        <v>0</v>
      </c>
      <c r="J55" s="14"/>
      <c r="K55" s="15"/>
      <c r="L55" s="15"/>
      <c r="M55" s="15"/>
      <c r="N55" s="12"/>
    </row>
    <row r="56" spans="2:14">
      <c r="B56" s="24" t="s">
        <v>102</v>
      </c>
      <c r="C56" s="2" t="s">
        <v>103</v>
      </c>
      <c r="D56" s="4"/>
      <c r="E56" s="12"/>
      <c r="F56" s="4"/>
      <c r="G56" s="29"/>
      <c r="J56" s="14"/>
      <c r="K56" s="15"/>
      <c r="L56" s="15"/>
      <c r="M56" s="15"/>
      <c r="N56" s="12"/>
    </row>
    <row r="57" spans="2:14" ht="36">
      <c r="B57" s="24" t="s">
        <v>104</v>
      </c>
      <c r="C57" s="2" t="s">
        <v>105</v>
      </c>
      <c r="D57" s="4">
        <v>23148.799999999999</v>
      </c>
      <c r="E57" s="8">
        <v>7787</v>
      </c>
      <c r="F57" s="4">
        <v>7716</v>
      </c>
      <c r="G57" s="29">
        <f t="shared" si="0"/>
        <v>99.088223963015281</v>
      </c>
      <c r="J57" s="14"/>
      <c r="K57" s="15"/>
      <c r="L57" s="15"/>
      <c r="M57" s="15"/>
      <c r="N57" s="12"/>
    </row>
    <row r="58" spans="2:14">
      <c r="B58" s="24" t="s">
        <v>106</v>
      </c>
      <c r="C58" s="2" t="s">
        <v>107</v>
      </c>
      <c r="D58" s="4">
        <v>224792.19899999999</v>
      </c>
      <c r="E58" s="8">
        <v>69431.881359999999</v>
      </c>
      <c r="F58" s="4">
        <v>65778.32411999999</v>
      </c>
      <c r="G58" s="29">
        <f t="shared" si="0"/>
        <v>94.737925620859187</v>
      </c>
      <c r="J58" s="14"/>
      <c r="K58" s="15"/>
      <c r="L58" s="15"/>
      <c r="M58" s="15"/>
      <c r="N58" s="12"/>
    </row>
    <row r="59" spans="2:14">
      <c r="B59" s="25" t="s">
        <v>108</v>
      </c>
      <c r="C59" s="5" t="s">
        <v>109</v>
      </c>
      <c r="D59" s="6">
        <v>3464414.2297800002</v>
      </c>
      <c r="E59" s="9">
        <f>SUM(E60:E64)</f>
        <v>1089786.1540900001</v>
      </c>
      <c r="F59" s="6">
        <v>1053908.3954099999</v>
      </c>
      <c r="G59" s="23">
        <f t="shared" si="0"/>
        <v>96.707816616558219</v>
      </c>
      <c r="J59" s="14"/>
      <c r="K59" s="15"/>
      <c r="L59" s="15"/>
      <c r="M59" s="15"/>
      <c r="N59" s="12"/>
    </row>
    <row r="60" spans="2:14">
      <c r="B60" s="24" t="s">
        <v>110</v>
      </c>
      <c r="C60" s="2" t="s">
        <v>111</v>
      </c>
      <c r="D60" s="4">
        <v>25068.2</v>
      </c>
      <c r="E60" s="8">
        <v>6225</v>
      </c>
      <c r="F60" s="4">
        <v>6019.1835099999998</v>
      </c>
      <c r="G60" s="29">
        <f t="shared" si="0"/>
        <v>96.693711004016052</v>
      </c>
      <c r="J60" s="14"/>
      <c r="K60" s="15"/>
      <c r="L60" s="15"/>
      <c r="M60" s="15"/>
      <c r="N60" s="12"/>
    </row>
    <row r="61" spans="2:14">
      <c r="B61" s="24" t="s">
        <v>112</v>
      </c>
      <c r="C61" s="2" t="s">
        <v>113</v>
      </c>
      <c r="D61" s="4">
        <v>296621.49050000001</v>
      </c>
      <c r="E61" s="8">
        <f>F61</f>
        <v>88904.11176</v>
      </c>
      <c r="F61" s="4">
        <v>88904.11176</v>
      </c>
      <c r="G61" s="29">
        <f t="shared" si="0"/>
        <v>100</v>
      </c>
      <c r="J61" s="14"/>
      <c r="K61" s="15"/>
      <c r="L61" s="15"/>
      <c r="M61" s="15"/>
      <c r="N61" s="12"/>
    </row>
    <row r="62" spans="2:14">
      <c r="B62" s="24" t="s">
        <v>114</v>
      </c>
      <c r="C62" s="2" t="s">
        <v>115</v>
      </c>
      <c r="D62" s="4">
        <v>2268491.7420000001</v>
      </c>
      <c r="E62" s="8">
        <f>F62</f>
        <v>760628.90722000005</v>
      </c>
      <c r="F62" s="4">
        <v>760628.90722000005</v>
      </c>
      <c r="G62" s="29">
        <f t="shared" si="0"/>
        <v>100</v>
      </c>
      <c r="J62" s="14"/>
      <c r="K62" s="15"/>
      <c r="L62" s="15"/>
      <c r="M62" s="15"/>
      <c r="N62" s="12"/>
    </row>
    <row r="63" spans="2:14">
      <c r="B63" s="24" t="s">
        <v>116</v>
      </c>
      <c r="C63" s="2" t="s">
        <v>117</v>
      </c>
      <c r="D63" s="4">
        <v>831238.59727999999</v>
      </c>
      <c r="E63" s="8">
        <v>223849.83511000001</v>
      </c>
      <c r="F63" s="4">
        <v>188421.62964</v>
      </c>
      <c r="G63" s="29">
        <f t="shared" si="0"/>
        <v>84.173226907855195</v>
      </c>
      <c r="J63" s="14"/>
      <c r="K63" s="15"/>
      <c r="L63" s="15"/>
      <c r="M63" s="15"/>
      <c r="N63" s="12"/>
    </row>
    <row r="64" spans="2:14">
      <c r="B64" s="24" t="s">
        <v>118</v>
      </c>
      <c r="C64" s="2" t="s">
        <v>119</v>
      </c>
      <c r="D64" s="4">
        <v>42994.2</v>
      </c>
      <c r="E64" s="8">
        <v>10178.299999999999</v>
      </c>
      <c r="F64" s="4">
        <v>9934.5632799999985</v>
      </c>
      <c r="G64" s="29">
        <f t="shared" si="0"/>
        <v>97.605329770197372</v>
      </c>
      <c r="J64" s="16"/>
      <c r="K64" s="15"/>
      <c r="L64" s="15"/>
      <c r="M64" s="15"/>
      <c r="N64" s="12"/>
    </row>
    <row r="65" spans="2:14">
      <c r="B65" s="25" t="s">
        <v>120</v>
      </c>
      <c r="C65" s="5" t="s">
        <v>121</v>
      </c>
      <c r="D65" s="6">
        <v>133963.36572</v>
      </c>
      <c r="E65" s="9">
        <f>SUM(E66:E69)</f>
        <v>52911.647000000004</v>
      </c>
      <c r="F65" s="6">
        <v>42158.499060000002</v>
      </c>
      <c r="G65" s="23">
        <f t="shared" si="0"/>
        <v>79.67716268593945</v>
      </c>
      <c r="J65" s="17"/>
      <c r="K65" s="18"/>
      <c r="L65" s="18"/>
      <c r="M65" s="15"/>
      <c r="N65" s="12"/>
    </row>
    <row r="66" spans="2:14">
      <c r="B66" s="24" t="s">
        <v>122</v>
      </c>
      <c r="C66" s="2" t="s">
        <v>123</v>
      </c>
      <c r="D66" s="4">
        <v>100</v>
      </c>
      <c r="E66" s="8">
        <v>30</v>
      </c>
      <c r="F66" s="4">
        <v>0</v>
      </c>
      <c r="G66" s="23">
        <f t="shared" si="0"/>
        <v>0</v>
      </c>
      <c r="J66" s="12"/>
      <c r="K66" s="12"/>
      <c r="L66" s="12"/>
      <c r="M66" s="12"/>
      <c r="N66" s="12"/>
    </row>
    <row r="67" spans="2:14">
      <c r="B67" s="24" t="s">
        <v>124</v>
      </c>
      <c r="C67" s="2" t="s">
        <v>125</v>
      </c>
      <c r="D67" s="4">
        <v>97817.373720000003</v>
      </c>
      <c r="E67" s="8">
        <v>43795</v>
      </c>
      <c r="F67" s="4">
        <v>34092.728999999999</v>
      </c>
      <c r="G67" s="29">
        <f t="shared" si="0"/>
        <v>77.846167370704421</v>
      </c>
      <c r="J67" s="12"/>
      <c r="K67" s="12"/>
      <c r="L67" s="12"/>
      <c r="M67" s="12"/>
      <c r="N67" s="12"/>
    </row>
    <row r="68" spans="2:14">
      <c r="B68" s="24" t="s">
        <v>126</v>
      </c>
      <c r="C68" s="2" t="s">
        <v>127</v>
      </c>
      <c r="D68" s="4">
        <v>23118.847000000002</v>
      </c>
      <c r="E68" s="8">
        <v>5227.3999999999996</v>
      </c>
      <c r="F68" s="4">
        <v>5217.3999999999996</v>
      </c>
      <c r="G68" s="29">
        <f t="shared" si="0"/>
        <v>99.80870030990549</v>
      </c>
      <c r="J68" s="12"/>
      <c r="K68" s="12"/>
      <c r="L68" s="12"/>
      <c r="M68" s="12"/>
      <c r="N68" s="12"/>
    </row>
    <row r="69" spans="2:14" ht="24">
      <c r="B69" s="24" t="s">
        <v>128</v>
      </c>
      <c r="C69" s="2" t="s">
        <v>129</v>
      </c>
      <c r="D69" s="4">
        <v>12927.145</v>
      </c>
      <c r="E69" s="8">
        <v>3859.2469999999998</v>
      </c>
      <c r="F69" s="4">
        <v>2848.3700600000002</v>
      </c>
      <c r="G69" s="29">
        <f t="shared" ref="G69:G77" si="1">F69/E69*100</f>
        <v>73.806368444414161</v>
      </c>
      <c r="J69" s="12"/>
      <c r="K69" s="12"/>
      <c r="L69" s="12"/>
      <c r="M69" s="12"/>
      <c r="N69" s="12"/>
    </row>
    <row r="70" spans="2:14">
      <c r="B70" s="25" t="s">
        <v>130</v>
      </c>
      <c r="C70" s="5" t="s">
        <v>131</v>
      </c>
      <c r="D70" s="6">
        <v>24456.23</v>
      </c>
      <c r="E70" s="9">
        <f>E71</f>
        <v>5875</v>
      </c>
      <c r="F70" s="6">
        <v>5475</v>
      </c>
      <c r="G70" s="23">
        <f t="shared" si="1"/>
        <v>93.191489361702125</v>
      </c>
      <c r="J70" s="12"/>
      <c r="K70" s="12"/>
      <c r="L70" s="12"/>
      <c r="M70" s="12"/>
      <c r="N70" s="12"/>
    </row>
    <row r="71" spans="2:14">
      <c r="B71" s="24" t="s">
        <v>132</v>
      </c>
      <c r="C71" s="2" t="s">
        <v>133</v>
      </c>
      <c r="D71" s="4">
        <v>24456.23</v>
      </c>
      <c r="E71" s="8">
        <v>5875</v>
      </c>
      <c r="F71" s="4">
        <v>5475</v>
      </c>
      <c r="G71" s="29">
        <f t="shared" si="1"/>
        <v>93.191489361702125</v>
      </c>
      <c r="J71" s="12"/>
      <c r="K71" s="12"/>
      <c r="L71" s="12"/>
      <c r="M71" s="12"/>
      <c r="N71" s="12"/>
    </row>
    <row r="72" spans="2:14" ht="24">
      <c r="B72" s="25" t="s">
        <v>134</v>
      </c>
      <c r="C72" s="5" t="s">
        <v>135</v>
      </c>
      <c r="D72" s="6">
        <v>50780.9</v>
      </c>
      <c r="E72" s="9">
        <f>E73</f>
        <v>7.0799599999999998</v>
      </c>
      <c r="F72" s="6">
        <v>7.0799599999999998</v>
      </c>
      <c r="G72" s="23">
        <f t="shared" si="1"/>
        <v>100</v>
      </c>
      <c r="J72" s="12"/>
      <c r="K72" s="12"/>
      <c r="L72" s="12"/>
      <c r="M72" s="12"/>
      <c r="N72" s="12"/>
    </row>
    <row r="73" spans="2:14" ht="24">
      <c r="B73" s="24" t="s">
        <v>136</v>
      </c>
      <c r="C73" s="2" t="s">
        <v>137</v>
      </c>
      <c r="D73" s="4">
        <v>50780.9</v>
      </c>
      <c r="E73" s="11">
        <v>7.0799599999999998</v>
      </c>
      <c r="F73" s="4">
        <v>7.0799599999999998</v>
      </c>
      <c r="G73" s="29">
        <f t="shared" si="1"/>
        <v>100</v>
      </c>
      <c r="J73" s="12"/>
      <c r="K73" s="12"/>
      <c r="L73" s="12"/>
      <c r="M73" s="12"/>
      <c r="N73" s="12"/>
    </row>
    <row r="74" spans="2:14" ht="48">
      <c r="B74" s="25" t="s">
        <v>138</v>
      </c>
      <c r="C74" s="5" t="s">
        <v>139</v>
      </c>
      <c r="D74" s="6">
        <v>1676286.3</v>
      </c>
      <c r="E74" s="9">
        <f>SUM(E75:E77)</f>
        <v>453527.55199999997</v>
      </c>
      <c r="F74" s="6">
        <v>448794.20133999997</v>
      </c>
      <c r="G74" s="23">
        <f t="shared" si="1"/>
        <v>98.956325665524275</v>
      </c>
      <c r="J74" s="12"/>
      <c r="K74" s="12"/>
      <c r="L74" s="12"/>
      <c r="M74" s="12"/>
      <c r="N74" s="12"/>
    </row>
    <row r="75" spans="2:14" ht="36">
      <c r="B75" s="24" t="s">
        <v>140</v>
      </c>
      <c r="C75" s="2" t="s">
        <v>141</v>
      </c>
      <c r="D75" s="4">
        <v>1361857.1</v>
      </c>
      <c r="E75" s="8">
        <v>401461.88799999998</v>
      </c>
      <c r="F75" s="4">
        <v>401461.88799999998</v>
      </c>
      <c r="G75" s="29">
        <f t="shared" si="1"/>
        <v>100</v>
      </c>
      <c r="J75" s="12"/>
      <c r="K75" s="12"/>
      <c r="L75" s="12"/>
      <c r="M75" s="12"/>
      <c r="N75" s="12"/>
    </row>
    <row r="76" spans="2:14">
      <c r="B76" s="24" t="s">
        <v>142</v>
      </c>
      <c r="C76" s="2" t="s">
        <v>143</v>
      </c>
      <c r="D76" s="4">
        <v>244826</v>
      </c>
      <c r="E76" s="8">
        <v>28738.7</v>
      </c>
      <c r="F76" s="4">
        <v>24738.7</v>
      </c>
      <c r="G76" s="29">
        <f t="shared" si="1"/>
        <v>86.081485940560981</v>
      </c>
      <c r="J76" s="12"/>
      <c r="K76" s="12"/>
      <c r="L76" s="12"/>
      <c r="M76" s="12"/>
      <c r="N76" s="12"/>
    </row>
    <row r="77" spans="2:14" ht="24.75" thickBot="1">
      <c r="B77" s="26" t="s">
        <v>144</v>
      </c>
      <c r="C77" s="27" t="s">
        <v>145</v>
      </c>
      <c r="D77" s="28">
        <v>69603.199999999997</v>
      </c>
      <c r="E77" s="7">
        <v>23326.964</v>
      </c>
      <c r="F77" s="28">
        <v>22593.61334</v>
      </c>
      <c r="G77" s="30">
        <f t="shared" si="1"/>
        <v>96.856210435271379</v>
      </c>
      <c r="J77" s="12"/>
      <c r="K77" s="12"/>
      <c r="L77" s="12"/>
      <c r="M77" s="12"/>
      <c r="N77" s="12"/>
    </row>
    <row r="78" spans="2:14" ht="15.75">
      <c r="B78" s="3"/>
      <c r="C78" s="3"/>
      <c r="D78" s="3"/>
      <c r="E78" s="3"/>
      <c r="F78" s="3"/>
      <c r="G78" s="3"/>
      <c r="J78" s="12"/>
      <c r="K78" s="12"/>
      <c r="L78" s="12"/>
      <c r="M78" s="12"/>
      <c r="N78" s="12"/>
    </row>
    <row r="79" spans="2:14">
      <c r="B79" s="31" t="s">
        <v>150</v>
      </c>
      <c r="C79" s="31"/>
      <c r="D79" s="31"/>
      <c r="E79" s="31"/>
      <c r="F79" s="31"/>
      <c r="G79" s="31"/>
      <c r="J79" s="12"/>
      <c r="K79" s="12"/>
      <c r="L79" s="12"/>
      <c r="M79" s="12"/>
      <c r="N79" s="12"/>
    </row>
    <row r="80" spans="2:14">
      <c r="J80" s="12"/>
      <c r="K80" s="12"/>
      <c r="L80" s="12"/>
      <c r="M80" s="12"/>
      <c r="N80" s="12"/>
    </row>
    <row r="81" spans="10:14">
      <c r="J81" s="12"/>
      <c r="K81" s="12"/>
      <c r="L81" s="12"/>
      <c r="M81" s="12"/>
      <c r="N81" s="12"/>
    </row>
    <row r="82" spans="10:14">
      <c r="J82" s="12"/>
      <c r="K82" s="12"/>
      <c r="L82" s="12"/>
      <c r="M82" s="12"/>
      <c r="N82" s="12"/>
    </row>
    <row r="83" spans="10:14">
      <c r="J83" s="12"/>
      <c r="K83" s="12"/>
      <c r="L83" s="12"/>
      <c r="M83" s="12"/>
      <c r="N83" s="12"/>
    </row>
    <row r="84" spans="10:14">
      <c r="J84" s="12"/>
      <c r="K84" s="12"/>
      <c r="L84" s="12"/>
      <c r="M84" s="12"/>
      <c r="N84" s="12"/>
    </row>
    <row r="85" spans="10:14">
      <c r="J85" s="12"/>
      <c r="K85" s="12"/>
      <c r="L85" s="12"/>
      <c r="M85" s="12"/>
      <c r="N85" s="12"/>
    </row>
    <row r="86" spans="10:14">
      <c r="J86" s="12"/>
      <c r="K86" s="12"/>
      <c r="L86" s="12"/>
      <c r="M86" s="12"/>
      <c r="N86" s="12"/>
    </row>
    <row r="87" spans="10:14">
      <c r="J87" s="12"/>
      <c r="K87" s="12"/>
      <c r="L87" s="12"/>
      <c r="M87" s="12"/>
      <c r="N87" s="12"/>
    </row>
    <row r="88" spans="10:14">
      <c r="J88" s="12"/>
      <c r="K88" s="12"/>
      <c r="L88" s="12"/>
      <c r="M88" s="12"/>
      <c r="N88" s="12"/>
    </row>
    <row r="89" spans="10:14">
      <c r="J89" s="12"/>
      <c r="K89" s="12"/>
      <c r="L89" s="12"/>
      <c r="M89" s="12"/>
      <c r="N89" s="12"/>
    </row>
    <row r="90" spans="10:14">
      <c r="J90" s="12"/>
      <c r="K90" s="12"/>
      <c r="L90" s="12"/>
      <c r="M90" s="12"/>
      <c r="N90" s="12"/>
    </row>
    <row r="91" spans="10:14">
      <c r="J91" s="12"/>
      <c r="K91" s="12"/>
      <c r="L91" s="12"/>
      <c r="M91" s="12"/>
      <c r="N91" s="12"/>
    </row>
    <row r="92" spans="10:14">
      <c r="J92" s="12"/>
      <c r="K92" s="12"/>
      <c r="L92" s="12"/>
      <c r="M92" s="12"/>
      <c r="N92" s="12"/>
    </row>
    <row r="93" spans="10:14">
      <c r="J93" s="12"/>
      <c r="K93" s="12"/>
      <c r="L93" s="12"/>
      <c r="M93" s="12"/>
      <c r="N93" s="12"/>
    </row>
    <row r="94" spans="10:14">
      <c r="J94" s="12"/>
      <c r="K94" s="12"/>
      <c r="L94" s="12"/>
      <c r="M94" s="12"/>
      <c r="N94" s="12"/>
    </row>
    <row r="95" spans="10:14">
      <c r="J95" s="12"/>
      <c r="K95" s="12"/>
      <c r="L95" s="12"/>
      <c r="M95" s="12"/>
      <c r="N95" s="12"/>
    </row>
    <row r="96" spans="10:14">
      <c r="J96" s="12"/>
      <c r="K96" s="12"/>
      <c r="L96" s="12"/>
      <c r="M96" s="12"/>
      <c r="N96" s="12"/>
    </row>
    <row r="97" spans="10:14">
      <c r="J97" s="12"/>
      <c r="K97" s="12"/>
      <c r="L97" s="12"/>
      <c r="M97" s="12"/>
      <c r="N97" s="12"/>
    </row>
    <row r="98" spans="10:14">
      <c r="J98" s="12"/>
      <c r="K98" s="12"/>
      <c r="L98" s="12"/>
      <c r="M98" s="12"/>
      <c r="N98" s="12"/>
    </row>
    <row r="99" spans="10:14">
      <c r="J99" s="12"/>
      <c r="K99" s="12"/>
      <c r="L99" s="12"/>
      <c r="M99" s="12"/>
      <c r="N99" s="12"/>
    </row>
    <row r="100" spans="10:14">
      <c r="J100" s="12"/>
      <c r="K100" s="12"/>
      <c r="L100" s="12"/>
      <c r="M100" s="12"/>
      <c r="N100" s="12"/>
    </row>
    <row r="101" spans="10:14">
      <c r="J101" s="12"/>
      <c r="K101" s="12"/>
      <c r="L101" s="12"/>
      <c r="M101" s="12"/>
      <c r="N101" s="12"/>
    </row>
    <row r="102" spans="10:14">
      <c r="J102" s="12"/>
      <c r="K102" s="12"/>
      <c r="L102" s="12"/>
      <c r="M102" s="12"/>
      <c r="N102" s="12"/>
    </row>
    <row r="103" spans="10:14">
      <c r="J103" s="12"/>
      <c r="K103" s="12"/>
      <c r="L103" s="12"/>
      <c r="M103" s="12"/>
      <c r="N103" s="12"/>
    </row>
    <row r="104" spans="10:14">
      <c r="J104" s="12"/>
      <c r="K104" s="12"/>
      <c r="L104" s="12"/>
      <c r="M104" s="12"/>
      <c r="N104" s="12"/>
    </row>
    <row r="105" spans="10:14">
      <c r="J105" s="12"/>
      <c r="K105" s="12"/>
      <c r="L105" s="12"/>
      <c r="M105" s="12"/>
      <c r="N105" s="12"/>
    </row>
    <row r="106" spans="10:14">
      <c r="J106" s="12"/>
      <c r="K106" s="12"/>
      <c r="L106" s="12"/>
      <c r="M106" s="12"/>
      <c r="N106" s="12"/>
    </row>
    <row r="107" spans="10:14">
      <c r="J107" s="12"/>
      <c r="K107" s="12"/>
      <c r="L107" s="12"/>
      <c r="M107" s="12"/>
      <c r="N107" s="12"/>
    </row>
    <row r="108" spans="10:14">
      <c r="J108" s="12"/>
      <c r="K108" s="12"/>
      <c r="L108" s="12"/>
      <c r="M108" s="12"/>
      <c r="N108" s="12"/>
    </row>
    <row r="109" spans="10:14">
      <c r="J109" s="12"/>
      <c r="K109" s="12"/>
      <c r="L109" s="12"/>
      <c r="M109" s="12"/>
      <c r="N109" s="12"/>
    </row>
    <row r="110" spans="10:14">
      <c r="J110" s="12"/>
      <c r="K110" s="12"/>
      <c r="L110" s="12"/>
      <c r="M110" s="12"/>
      <c r="N110" s="12"/>
    </row>
    <row r="111" spans="10:14">
      <c r="J111" s="12"/>
      <c r="K111" s="12"/>
      <c r="L111" s="12"/>
      <c r="M111" s="12"/>
      <c r="N111" s="12"/>
    </row>
    <row r="112" spans="10:14">
      <c r="J112" s="12"/>
      <c r="K112" s="12"/>
      <c r="L112" s="12"/>
      <c r="M112" s="12"/>
      <c r="N112" s="12"/>
    </row>
    <row r="113" spans="10:14">
      <c r="J113" s="12"/>
      <c r="K113" s="12"/>
      <c r="L113" s="12"/>
      <c r="M113" s="12"/>
      <c r="N113" s="12"/>
    </row>
    <row r="114" spans="10:14">
      <c r="J114" s="12"/>
      <c r="K114" s="12"/>
      <c r="L114" s="12"/>
      <c r="M114" s="12"/>
      <c r="N114" s="12"/>
    </row>
    <row r="115" spans="10:14">
      <c r="J115" s="12"/>
      <c r="K115" s="12"/>
      <c r="L115" s="12"/>
      <c r="M115" s="12"/>
      <c r="N115" s="12"/>
    </row>
    <row r="116" spans="10:14">
      <c r="J116" s="12"/>
      <c r="K116" s="12"/>
      <c r="L116" s="12"/>
      <c r="M116" s="12"/>
      <c r="N116" s="12"/>
    </row>
    <row r="117" spans="10:14">
      <c r="J117" s="12"/>
      <c r="K117" s="12"/>
      <c r="L117" s="12"/>
      <c r="M117" s="12"/>
      <c r="N117" s="12"/>
    </row>
    <row r="118" spans="10:14">
      <c r="J118" s="12"/>
      <c r="K118" s="12"/>
      <c r="L118" s="12"/>
      <c r="M118" s="12"/>
      <c r="N118" s="12"/>
    </row>
    <row r="119" spans="10:14">
      <c r="J119" s="12"/>
      <c r="K119" s="12"/>
      <c r="L119" s="12"/>
      <c r="M119" s="12"/>
      <c r="N119" s="12"/>
    </row>
    <row r="120" spans="10:14">
      <c r="J120" s="12"/>
      <c r="K120" s="12"/>
      <c r="L120" s="12"/>
      <c r="M120" s="12"/>
      <c r="N120" s="12"/>
    </row>
    <row r="121" spans="10:14">
      <c r="J121" s="12"/>
      <c r="K121" s="12"/>
      <c r="L121" s="12"/>
      <c r="M121" s="12"/>
      <c r="N121" s="12"/>
    </row>
    <row r="122" spans="10:14">
      <c r="J122" s="12"/>
      <c r="K122" s="12"/>
      <c r="L122" s="12"/>
      <c r="M122" s="12"/>
      <c r="N122" s="12"/>
    </row>
    <row r="123" spans="10:14">
      <c r="J123" s="12"/>
      <c r="K123" s="12"/>
      <c r="L123" s="12"/>
      <c r="M123" s="12"/>
      <c r="N123" s="12"/>
    </row>
    <row r="124" spans="10:14">
      <c r="J124" s="12"/>
      <c r="K124" s="12"/>
      <c r="L124" s="12"/>
      <c r="M124" s="12"/>
      <c r="N124" s="12"/>
    </row>
    <row r="125" spans="10:14">
      <c r="J125" s="12"/>
      <c r="K125" s="12"/>
      <c r="L125" s="12"/>
      <c r="M125" s="12"/>
      <c r="N125" s="12"/>
    </row>
    <row r="126" spans="10:14">
      <c r="J126" s="12"/>
      <c r="K126" s="12"/>
      <c r="L126" s="12"/>
      <c r="M126" s="12"/>
      <c r="N126" s="12"/>
    </row>
    <row r="127" spans="10:14">
      <c r="J127" s="12"/>
      <c r="K127" s="12"/>
      <c r="L127" s="12"/>
      <c r="M127" s="12"/>
      <c r="N127" s="12"/>
    </row>
    <row r="128" spans="10:14">
      <c r="J128" s="12"/>
      <c r="K128" s="12"/>
      <c r="L128" s="12"/>
      <c r="M128" s="12"/>
      <c r="N128" s="12"/>
    </row>
    <row r="129" spans="10:14">
      <c r="J129" s="12"/>
      <c r="K129" s="12"/>
      <c r="L129" s="12"/>
      <c r="M129" s="12"/>
      <c r="N129" s="12"/>
    </row>
    <row r="130" spans="10:14">
      <c r="J130" s="12"/>
      <c r="K130" s="12"/>
      <c r="L130" s="12"/>
      <c r="M130" s="12"/>
      <c r="N130" s="12"/>
    </row>
    <row r="131" spans="10:14">
      <c r="J131" s="12"/>
      <c r="K131" s="12"/>
      <c r="L131" s="12"/>
      <c r="M131" s="12"/>
      <c r="N131" s="12"/>
    </row>
    <row r="132" spans="10:14">
      <c r="J132" s="12"/>
      <c r="K132" s="12"/>
      <c r="L132" s="12"/>
      <c r="M132" s="12"/>
      <c r="N132" s="12"/>
    </row>
    <row r="133" spans="10:14">
      <c r="J133" s="12"/>
      <c r="K133" s="12"/>
      <c r="L133" s="12"/>
      <c r="M133" s="12"/>
      <c r="N133" s="12"/>
    </row>
    <row r="134" spans="10:14">
      <c r="J134" s="12"/>
      <c r="K134" s="12"/>
      <c r="L134" s="12"/>
      <c r="M134" s="12"/>
      <c r="N134" s="12"/>
    </row>
    <row r="135" spans="10:14">
      <c r="J135" s="12"/>
      <c r="K135" s="12"/>
      <c r="L135" s="12"/>
      <c r="M135" s="12"/>
      <c r="N135" s="12"/>
    </row>
    <row r="136" spans="10:14">
      <c r="J136" s="12"/>
      <c r="K136" s="12"/>
      <c r="L136" s="12"/>
      <c r="M136" s="12"/>
      <c r="N136" s="12"/>
    </row>
    <row r="137" spans="10:14">
      <c r="J137" s="12"/>
      <c r="K137" s="12"/>
      <c r="L137" s="12"/>
      <c r="M137" s="12"/>
      <c r="N137" s="12"/>
    </row>
    <row r="138" spans="10:14">
      <c r="J138" s="12"/>
      <c r="K138" s="12"/>
      <c r="L138" s="12"/>
      <c r="M138" s="12"/>
      <c r="N138" s="12"/>
    </row>
    <row r="139" spans="10:14">
      <c r="J139" s="12"/>
      <c r="K139" s="12"/>
      <c r="L139" s="12"/>
      <c r="M139" s="12"/>
      <c r="N139" s="12"/>
    </row>
    <row r="140" spans="10:14">
      <c r="J140" s="12"/>
      <c r="K140" s="12"/>
      <c r="L140" s="12"/>
      <c r="M140" s="12"/>
      <c r="N140" s="12"/>
    </row>
    <row r="141" spans="10:14">
      <c r="J141" s="12"/>
      <c r="K141" s="12"/>
      <c r="L141" s="12"/>
      <c r="M141" s="12"/>
      <c r="N141" s="12"/>
    </row>
    <row r="142" spans="10:14">
      <c r="J142" s="12"/>
      <c r="K142" s="12"/>
      <c r="L142" s="12"/>
      <c r="M142" s="12"/>
      <c r="N142" s="12"/>
    </row>
    <row r="143" spans="10:14">
      <c r="J143" s="12"/>
      <c r="K143" s="12"/>
      <c r="L143" s="12"/>
      <c r="M143" s="12"/>
      <c r="N143" s="12"/>
    </row>
    <row r="144" spans="10:14">
      <c r="J144" s="12"/>
      <c r="K144" s="12"/>
      <c r="L144" s="12"/>
      <c r="M144" s="12"/>
      <c r="N144" s="12"/>
    </row>
    <row r="145" spans="10:14">
      <c r="J145" s="12"/>
      <c r="K145" s="12"/>
      <c r="L145" s="12"/>
      <c r="M145" s="12"/>
      <c r="N145" s="12"/>
    </row>
    <row r="146" spans="10:14">
      <c r="J146" s="12"/>
      <c r="K146" s="12"/>
      <c r="L146" s="12"/>
      <c r="M146" s="12"/>
      <c r="N146" s="12"/>
    </row>
    <row r="147" spans="10:14">
      <c r="J147" s="12"/>
      <c r="K147" s="12"/>
      <c r="L147" s="12"/>
      <c r="M147" s="12"/>
      <c r="N147" s="12"/>
    </row>
    <row r="148" spans="10:14">
      <c r="J148" s="12"/>
      <c r="K148" s="12"/>
      <c r="L148" s="12"/>
      <c r="M148" s="12"/>
      <c r="N148" s="12"/>
    </row>
    <row r="149" spans="10:14">
      <c r="J149" s="12"/>
      <c r="K149" s="12"/>
      <c r="L149" s="12"/>
      <c r="M149" s="12"/>
      <c r="N149" s="12"/>
    </row>
    <row r="150" spans="10:14">
      <c r="J150" s="12"/>
      <c r="K150" s="12"/>
      <c r="L150" s="12"/>
      <c r="M150" s="12"/>
      <c r="N150" s="12"/>
    </row>
    <row r="151" spans="10:14">
      <c r="J151" s="12"/>
      <c r="K151" s="12"/>
      <c r="L151" s="12"/>
      <c r="M151" s="12"/>
      <c r="N151" s="12"/>
    </row>
    <row r="152" spans="10:14">
      <c r="J152" s="12"/>
      <c r="K152" s="12"/>
      <c r="L152" s="12"/>
      <c r="M152" s="12"/>
      <c r="N152" s="12"/>
    </row>
    <row r="153" spans="10:14">
      <c r="J153" s="12"/>
      <c r="K153" s="12"/>
      <c r="L153" s="12"/>
      <c r="M153" s="12"/>
      <c r="N153" s="12"/>
    </row>
    <row r="154" spans="10:14">
      <c r="J154" s="12"/>
      <c r="K154" s="12"/>
      <c r="L154" s="12"/>
      <c r="M154" s="12"/>
      <c r="N154" s="12"/>
    </row>
    <row r="155" spans="10:14">
      <c r="J155" s="12"/>
      <c r="K155" s="12"/>
      <c r="L155" s="12"/>
      <c r="M155" s="12"/>
      <c r="N155" s="12"/>
    </row>
    <row r="156" spans="10:14">
      <c r="J156" s="12"/>
      <c r="K156" s="12"/>
      <c r="L156" s="12"/>
      <c r="M156" s="12"/>
      <c r="N156" s="12"/>
    </row>
    <row r="157" spans="10:14">
      <c r="J157" s="12"/>
      <c r="K157" s="12"/>
      <c r="L157" s="12"/>
      <c r="M157" s="12"/>
      <c r="N157" s="12"/>
    </row>
    <row r="158" spans="10:14">
      <c r="J158" s="12"/>
      <c r="K158" s="12"/>
      <c r="L158" s="12"/>
      <c r="M158" s="12"/>
      <c r="N158" s="12"/>
    </row>
    <row r="159" spans="10:14">
      <c r="J159" s="12"/>
      <c r="K159" s="12"/>
      <c r="L159" s="12"/>
      <c r="M159" s="12"/>
      <c r="N159" s="12"/>
    </row>
    <row r="160" spans="10:14">
      <c r="J160" s="12"/>
      <c r="K160" s="12"/>
      <c r="L160" s="12"/>
      <c r="M160" s="12"/>
      <c r="N160" s="12"/>
    </row>
    <row r="161" spans="10:14">
      <c r="J161" s="12"/>
      <c r="K161" s="12"/>
      <c r="L161" s="12"/>
      <c r="M161" s="12"/>
      <c r="N161" s="12"/>
    </row>
    <row r="162" spans="10:14">
      <c r="J162" s="12"/>
      <c r="K162" s="12"/>
      <c r="L162" s="12"/>
      <c r="M162" s="12"/>
      <c r="N162" s="12"/>
    </row>
    <row r="163" spans="10:14">
      <c r="J163" s="12"/>
      <c r="K163" s="12"/>
      <c r="L163" s="12"/>
      <c r="M163" s="12"/>
      <c r="N163" s="12"/>
    </row>
    <row r="164" spans="10:14">
      <c r="J164" s="12"/>
      <c r="K164" s="12"/>
      <c r="L164" s="12"/>
      <c r="M164" s="12"/>
      <c r="N164" s="12"/>
    </row>
    <row r="165" spans="10:14">
      <c r="J165" s="12"/>
      <c r="K165" s="12"/>
      <c r="L165" s="12"/>
      <c r="M165" s="12"/>
      <c r="N165" s="12"/>
    </row>
    <row r="166" spans="10:14">
      <c r="J166" s="12"/>
      <c r="K166" s="12"/>
      <c r="L166" s="12"/>
      <c r="M166" s="12"/>
      <c r="N166" s="12"/>
    </row>
    <row r="167" spans="10:14">
      <c r="J167" s="12"/>
      <c r="K167" s="12"/>
      <c r="L167" s="12"/>
      <c r="M167" s="12"/>
      <c r="N167" s="12"/>
    </row>
    <row r="168" spans="10:14">
      <c r="J168" s="12"/>
      <c r="K168" s="12"/>
      <c r="L168" s="12"/>
      <c r="M168" s="12"/>
      <c r="N168" s="12"/>
    </row>
    <row r="169" spans="10:14">
      <c r="J169" s="12"/>
      <c r="K169" s="12"/>
      <c r="L169" s="12"/>
      <c r="M169" s="12"/>
      <c r="N169" s="12"/>
    </row>
    <row r="170" spans="10:14">
      <c r="J170" s="12"/>
      <c r="K170" s="12"/>
      <c r="L170" s="12"/>
      <c r="M170" s="12"/>
      <c r="N170" s="12"/>
    </row>
    <row r="171" spans="10:14">
      <c r="J171" s="12"/>
      <c r="K171" s="12"/>
      <c r="L171" s="12"/>
      <c r="M171" s="12"/>
      <c r="N171" s="12"/>
    </row>
    <row r="172" spans="10:14">
      <c r="J172" s="12"/>
      <c r="K172" s="12"/>
      <c r="L172" s="12"/>
      <c r="M172" s="12"/>
      <c r="N172" s="12"/>
    </row>
    <row r="173" spans="10:14">
      <c r="J173" s="12"/>
      <c r="K173" s="12"/>
      <c r="L173" s="12"/>
      <c r="M173" s="12"/>
      <c r="N173" s="12"/>
    </row>
    <row r="174" spans="10:14">
      <c r="J174" s="12"/>
      <c r="K174" s="12"/>
      <c r="L174" s="12"/>
      <c r="M174" s="12"/>
      <c r="N174" s="12"/>
    </row>
    <row r="175" spans="10:14">
      <c r="J175" s="12"/>
      <c r="K175" s="12"/>
      <c r="L175" s="12"/>
      <c r="M175" s="12"/>
      <c r="N175" s="12"/>
    </row>
    <row r="176" spans="10:14">
      <c r="J176" s="12"/>
      <c r="K176" s="12"/>
      <c r="L176" s="12"/>
      <c r="M176" s="12"/>
      <c r="N176" s="12"/>
    </row>
    <row r="177" spans="10:14">
      <c r="J177" s="12"/>
      <c r="K177" s="12"/>
      <c r="L177" s="12"/>
      <c r="M177" s="12"/>
      <c r="N177" s="12"/>
    </row>
    <row r="178" spans="10:14">
      <c r="J178" s="12"/>
      <c r="K178" s="12"/>
      <c r="L178" s="12"/>
      <c r="M178" s="12"/>
      <c r="N178" s="12"/>
    </row>
    <row r="179" spans="10:14">
      <c r="J179" s="12"/>
      <c r="K179" s="12"/>
      <c r="L179" s="12"/>
      <c r="M179" s="12"/>
      <c r="N179" s="12"/>
    </row>
    <row r="180" spans="10:14">
      <c r="J180" s="12"/>
      <c r="K180" s="12"/>
      <c r="L180" s="12"/>
      <c r="M180" s="12"/>
      <c r="N180" s="12"/>
    </row>
    <row r="181" spans="10:14">
      <c r="J181" s="12"/>
      <c r="K181" s="12"/>
      <c r="L181" s="12"/>
      <c r="M181" s="12"/>
      <c r="N181" s="12"/>
    </row>
    <row r="182" spans="10:14">
      <c r="J182" s="12"/>
      <c r="K182" s="12"/>
      <c r="L182" s="12"/>
      <c r="M182" s="12"/>
      <c r="N182" s="12"/>
    </row>
    <row r="183" spans="10:14">
      <c r="J183" s="12"/>
      <c r="K183" s="12"/>
      <c r="L183" s="12"/>
      <c r="M183" s="12"/>
      <c r="N183" s="12"/>
    </row>
    <row r="184" spans="10:14">
      <c r="J184" s="12"/>
      <c r="K184" s="12"/>
      <c r="L184" s="12"/>
      <c r="M184" s="12"/>
      <c r="N184" s="12"/>
    </row>
    <row r="185" spans="10:14">
      <c r="J185" s="12"/>
      <c r="K185" s="12"/>
      <c r="L185" s="12"/>
      <c r="M185" s="12"/>
      <c r="N185" s="12"/>
    </row>
    <row r="186" spans="10:14">
      <c r="J186" s="12"/>
      <c r="K186" s="12"/>
      <c r="L186" s="12"/>
      <c r="M186" s="12"/>
      <c r="N186" s="12"/>
    </row>
    <row r="187" spans="10:14">
      <c r="J187" s="12"/>
      <c r="K187" s="12"/>
      <c r="L187" s="12"/>
      <c r="M187" s="12"/>
      <c r="N187" s="12"/>
    </row>
    <row r="188" spans="10:14">
      <c r="J188" s="12"/>
      <c r="K188" s="12"/>
      <c r="L188" s="12"/>
      <c r="M188" s="12"/>
      <c r="N188" s="12"/>
    </row>
    <row r="189" spans="10:14">
      <c r="J189" s="12"/>
      <c r="K189" s="12"/>
      <c r="L189" s="12"/>
      <c r="M189" s="12"/>
      <c r="N189" s="12"/>
    </row>
    <row r="190" spans="10:14">
      <c r="J190" s="12"/>
      <c r="K190" s="12"/>
      <c r="L190" s="12"/>
      <c r="M190" s="12"/>
      <c r="N190" s="12"/>
    </row>
    <row r="191" spans="10:14">
      <c r="J191" s="12"/>
      <c r="K191" s="12"/>
      <c r="L191" s="12"/>
      <c r="M191" s="12"/>
      <c r="N191" s="12"/>
    </row>
    <row r="192" spans="10:14">
      <c r="J192" s="12"/>
      <c r="K192" s="12"/>
      <c r="L192" s="12"/>
      <c r="M192" s="12"/>
      <c r="N192" s="12"/>
    </row>
    <row r="193" spans="10:14">
      <c r="J193" s="12"/>
      <c r="K193" s="12"/>
      <c r="L193" s="12"/>
      <c r="M193" s="12"/>
      <c r="N193" s="12"/>
    </row>
    <row r="194" spans="10:14">
      <c r="J194" s="12"/>
      <c r="K194" s="12"/>
      <c r="L194" s="12"/>
      <c r="M194" s="12"/>
      <c r="N194" s="12"/>
    </row>
    <row r="195" spans="10:14">
      <c r="J195" s="12"/>
      <c r="K195" s="12"/>
      <c r="L195" s="12"/>
      <c r="M195" s="12"/>
      <c r="N195" s="12"/>
    </row>
    <row r="196" spans="10:14">
      <c r="J196" s="12"/>
      <c r="K196" s="12"/>
      <c r="L196" s="12"/>
      <c r="M196" s="12"/>
      <c r="N196" s="12"/>
    </row>
    <row r="197" spans="10:14">
      <c r="J197" s="12"/>
      <c r="K197" s="12"/>
      <c r="L197" s="12"/>
      <c r="M197" s="12"/>
      <c r="N197" s="12"/>
    </row>
    <row r="198" spans="10:14">
      <c r="J198" s="12"/>
      <c r="K198" s="12"/>
      <c r="L198" s="12"/>
      <c r="M198" s="12"/>
      <c r="N198" s="12"/>
    </row>
    <row r="199" spans="10:14">
      <c r="J199" s="12"/>
      <c r="K199" s="12"/>
      <c r="L199" s="12"/>
      <c r="M199" s="12"/>
      <c r="N199" s="12"/>
    </row>
    <row r="200" spans="10:14">
      <c r="J200" s="12"/>
      <c r="K200" s="12"/>
      <c r="L200" s="12"/>
      <c r="M200" s="12"/>
      <c r="N200" s="12"/>
    </row>
    <row r="201" spans="10:14">
      <c r="J201" s="12"/>
      <c r="K201" s="12"/>
      <c r="L201" s="12"/>
      <c r="M201" s="12"/>
      <c r="N201" s="12"/>
    </row>
    <row r="202" spans="10:14">
      <c r="J202" s="12"/>
      <c r="K202" s="12"/>
      <c r="L202" s="12"/>
      <c r="M202" s="12"/>
      <c r="N202" s="12"/>
    </row>
    <row r="203" spans="10:14">
      <c r="J203" s="12"/>
      <c r="K203" s="12"/>
      <c r="L203" s="12"/>
      <c r="M203" s="12"/>
      <c r="N203" s="12"/>
    </row>
    <row r="204" spans="10:14">
      <c r="J204" s="12"/>
      <c r="K204" s="12"/>
      <c r="L204" s="12"/>
      <c r="M204" s="12"/>
      <c r="N204" s="12"/>
    </row>
    <row r="205" spans="10:14">
      <c r="J205" s="12"/>
      <c r="K205" s="12"/>
      <c r="L205" s="12"/>
      <c r="M205" s="12"/>
      <c r="N205" s="12"/>
    </row>
    <row r="206" spans="10:14">
      <c r="J206" s="12"/>
      <c r="K206" s="12"/>
      <c r="L206" s="12"/>
      <c r="M206" s="12"/>
      <c r="N206" s="12"/>
    </row>
    <row r="207" spans="10:14">
      <c r="J207" s="12"/>
      <c r="K207" s="12"/>
      <c r="L207" s="12"/>
      <c r="M207" s="12"/>
      <c r="N207" s="12"/>
    </row>
    <row r="208" spans="10:14">
      <c r="J208" s="12"/>
      <c r="K208" s="12"/>
      <c r="L208" s="12"/>
      <c r="M208" s="12"/>
      <c r="N208" s="12"/>
    </row>
    <row r="209" spans="10:14">
      <c r="J209" s="12"/>
      <c r="K209" s="12"/>
      <c r="L209" s="12"/>
      <c r="M209" s="12"/>
      <c r="N209" s="12"/>
    </row>
    <row r="210" spans="10:14">
      <c r="J210" s="12"/>
      <c r="K210" s="12"/>
      <c r="L210" s="12"/>
      <c r="M210" s="12"/>
      <c r="N210" s="12"/>
    </row>
    <row r="211" spans="10:14">
      <c r="J211" s="12"/>
      <c r="K211" s="12"/>
      <c r="L211" s="12"/>
      <c r="M211" s="12"/>
      <c r="N211" s="12"/>
    </row>
    <row r="212" spans="10:14">
      <c r="J212" s="12"/>
      <c r="K212" s="12"/>
      <c r="L212" s="12"/>
      <c r="M212" s="12"/>
      <c r="N212" s="12"/>
    </row>
    <row r="213" spans="10:14">
      <c r="J213" s="12"/>
      <c r="K213" s="12"/>
      <c r="L213" s="12"/>
      <c r="M213" s="12"/>
      <c r="N213" s="12"/>
    </row>
    <row r="214" spans="10:14">
      <c r="J214" s="12"/>
      <c r="K214" s="12"/>
      <c r="L214" s="12"/>
      <c r="M214" s="12"/>
      <c r="N214" s="12"/>
    </row>
    <row r="215" spans="10:14">
      <c r="J215" s="12"/>
      <c r="K215" s="12"/>
      <c r="L215" s="12"/>
      <c r="M215" s="12"/>
      <c r="N215" s="12"/>
    </row>
    <row r="216" spans="10:14">
      <c r="J216" s="12"/>
      <c r="K216" s="12"/>
      <c r="L216" s="12"/>
      <c r="M216" s="12"/>
      <c r="N216" s="12"/>
    </row>
    <row r="217" spans="10:14">
      <c r="J217" s="12"/>
      <c r="K217" s="12"/>
      <c r="L217" s="12"/>
      <c r="M217" s="12"/>
      <c r="N217" s="12"/>
    </row>
    <row r="218" spans="10:14">
      <c r="J218" s="12"/>
      <c r="K218" s="12"/>
      <c r="L218" s="12"/>
      <c r="M218" s="12"/>
      <c r="N218" s="12"/>
    </row>
    <row r="219" spans="10:14">
      <c r="J219" s="12"/>
      <c r="K219" s="12"/>
      <c r="L219" s="12"/>
      <c r="M219" s="12"/>
      <c r="N219" s="12"/>
    </row>
    <row r="220" spans="10:14">
      <c r="J220" s="12"/>
      <c r="K220" s="12"/>
      <c r="L220" s="12"/>
      <c r="M220" s="12"/>
      <c r="N220" s="12"/>
    </row>
    <row r="221" spans="10:14">
      <c r="J221" s="12"/>
      <c r="K221" s="12"/>
      <c r="L221" s="12"/>
      <c r="M221" s="12"/>
      <c r="N221" s="12"/>
    </row>
    <row r="222" spans="10:14">
      <c r="J222" s="12"/>
      <c r="K222" s="12"/>
      <c r="L222" s="12"/>
      <c r="M222" s="12"/>
      <c r="N222" s="12"/>
    </row>
    <row r="223" spans="10:14">
      <c r="J223" s="12"/>
      <c r="K223" s="12"/>
      <c r="L223" s="12"/>
      <c r="M223" s="12"/>
      <c r="N223" s="12"/>
    </row>
    <row r="224" spans="10:14">
      <c r="J224" s="12"/>
      <c r="K224" s="12"/>
      <c r="L224" s="12"/>
      <c r="M224" s="12"/>
      <c r="N224" s="12"/>
    </row>
    <row r="225" spans="10:14">
      <c r="J225" s="12"/>
      <c r="K225" s="12"/>
      <c r="L225" s="12"/>
      <c r="M225" s="12"/>
      <c r="N225" s="12"/>
    </row>
    <row r="226" spans="10:14">
      <c r="J226" s="12"/>
      <c r="K226" s="12"/>
      <c r="L226" s="12"/>
      <c r="M226" s="12"/>
      <c r="N226" s="12"/>
    </row>
    <row r="227" spans="10:14">
      <c r="J227" s="12"/>
      <c r="K227" s="12"/>
      <c r="L227" s="12"/>
      <c r="M227" s="12"/>
      <c r="N227" s="12"/>
    </row>
    <row r="228" spans="10:14">
      <c r="J228" s="12"/>
      <c r="K228" s="12"/>
      <c r="L228" s="12"/>
      <c r="M228" s="12"/>
      <c r="N228" s="12"/>
    </row>
    <row r="229" spans="10:14">
      <c r="J229" s="12"/>
      <c r="K229" s="12"/>
      <c r="L229" s="12"/>
      <c r="M229" s="12"/>
      <c r="N229" s="12"/>
    </row>
    <row r="230" spans="10:14">
      <c r="J230" s="12"/>
      <c r="K230" s="12"/>
      <c r="L230" s="12"/>
      <c r="M230" s="12"/>
      <c r="N230" s="12"/>
    </row>
    <row r="231" spans="10:14">
      <c r="J231" s="12"/>
      <c r="K231" s="12"/>
      <c r="L231" s="12"/>
      <c r="M231" s="12"/>
      <c r="N231" s="12"/>
    </row>
    <row r="232" spans="10:14">
      <c r="J232" s="12"/>
      <c r="K232" s="12"/>
      <c r="L232" s="12"/>
      <c r="M232" s="12"/>
      <c r="N232" s="12"/>
    </row>
    <row r="233" spans="10:14">
      <c r="J233" s="12"/>
      <c r="K233" s="12"/>
      <c r="L233" s="12"/>
      <c r="M233" s="12"/>
      <c r="N233" s="12"/>
    </row>
    <row r="234" spans="10:14">
      <c r="J234" s="12"/>
      <c r="K234" s="12"/>
      <c r="L234" s="12"/>
      <c r="M234" s="12"/>
      <c r="N234" s="12"/>
    </row>
    <row r="235" spans="10:14">
      <c r="J235" s="12"/>
      <c r="K235" s="12"/>
      <c r="L235" s="12"/>
      <c r="M235" s="12"/>
      <c r="N235" s="12"/>
    </row>
    <row r="236" spans="10:14">
      <c r="J236" s="12"/>
      <c r="K236" s="12"/>
      <c r="L236" s="12"/>
      <c r="M236" s="12"/>
      <c r="N236" s="12"/>
    </row>
    <row r="237" spans="10:14">
      <c r="J237" s="12"/>
      <c r="K237" s="12"/>
      <c r="L237" s="12"/>
      <c r="M237" s="12"/>
      <c r="N237" s="12"/>
    </row>
    <row r="238" spans="10:14">
      <c r="J238" s="12"/>
      <c r="K238" s="12"/>
      <c r="L238" s="12"/>
      <c r="M238" s="12"/>
      <c r="N238" s="12"/>
    </row>
    <row r="239" spans="10:14">
      <c r="J239" s="12"/>
      <c r="K239" s="12"/>
      <c r="L239" s="12"/>
      <c r="M239" s="12"/>
      <c r="N239" s="12"/>
    </row>
    <row r="240" spans="10:14">
      <c r="J240" s="12"/>
      <c r="K240" s="12"/>
      <c r="L240" s="12"/>
      <c r="M240" s="12"/>
      <c r="N240" s="12"/>
    </row>
    <row r="241" spans="10:14">
      <c r="J241" s="12"/>
      <c r="K241" s="12"/>
      <c r="L241" s="12"/>
      <c r="M241" s="12"/>
      <c r="N241" s="12"/>
    </row>
    <row r="242" spans="10:14">
      <c r="J242" s="12"/>
      <c r="K242" s="12"/>
      <c r="L242" s="12"/>
      <c r="M242" s="12"/>
      <c r="N242" s="12"/>
    </row>
    <row r="243" spans="10:14">
      <c r="J243" s="12"/>
      <c r="K243" s="12"/>
      <c r="L243" s="12"/>
      <c r="M243" s="12"/>
      <c r="N243" s="12"/>
    </row>
    <row r="244" spans="10:14">
      <c r="J244" s="12"/>
      <c r="K244" s="12"/>
      <c r="L244" s="12"/>
      <c r="M244" s="12"/>
      <c r="N244" s="12"/>
    </row>
    <row r="245" spans="10:14">
      <c r="J245" s="12"/>
      <c r="K245" s="12"/>
      <c r="L245" s="12"/>
      <c r="M245" s="12"/>
      <c r="N245" s="12"/>
    </row>
    <row r="246" spans="10:14">
      <c r="J246" s="12"/>
      <c r="K246" s="12"/>
      <c r="L246" s="12"/>
      <c r="M246" s="12"/>
      <c r="N246" s="12"/>
    </row>
    <row r="247" spans="10:14">
      <c r="J247" s="12"/>
      <c r="K247" s="12"/>
      <c r="L247" s="12"/>
      <c r="M247" s="12"/>
      <c r="N247" s="12"/>
    </row>
    <row r="248" spans="10:14">
      <c r="J248" s="12"/>
      <c r="K248" s="12"/>
      <c r="L248" s="12"/>
      <c r="M248" s="12"/>
      <c r="N248" s="12"/>
    </row>
    <row r="249" spans="10:14">
      <c r="J249" s="12"/>
      <c r="K249" s="12"/>
      <c r="L249" s="12"/>
      <c r="M249" s="12"/>
      <c r="N249" s="12"/>
    </row>
    <row r="250" spans="10:14">
      <c r="J250" s="12"/>
      <c r="K250" s="12"/>
      <c r="L250" s="12"/>
      <c r="M250" s="12"/>
      <c r="N250" s="12"/>
    </row>
    <row r="251" spans="10:14">
      <c r="J251" s="12"/>
      <c r="K251" s="12"/>
      <c r="L251" s="12"/>
      <c r="M251" s="12"/>
      <c r="N251" s="12"/>
    </row>
    <row r="252" spans="10:14">
      <c r="J252" s="12"/>
      <c r="K252" s="12"/>
      <c r="L252" s="12"/>
      <c r="M252" s="12"/>
      <c r="N252" s="12"/>
    </row>
    <row r="253" spans="10:14">
      <c r="J253" s="12"/>
      <c r="K253" s="12"/>
      <c r="L253" s="12"/>
      <c r="M253" s="12"/>
      <c r="N253" s="12"/>
    </row>
    <row r="254" spans="10:14">
      <c r="J254" s="12"/>
      <c r="K254" s="12"/>
      <c r="L254" s="12"/>
      <c r="M254" s="12"/>
      <c r="N254" s="12"/>
    </row>
    <row r="255" spans="10:14">
      <c r="J255" s="12"/>
      <c r="K255" s="12"/>
      <c r="L255" s="12"/>
      <c r="M255" s="12"/>
      <c r="N255" s="12"/>
    </row>
    <row r="256" spans="10:14">
      <c r="J256" s="12"/>
      <c r="K256" s="12"/>
      <c r="L256" s="12"/>
      <c r="M256" s="12"/>
      <c r="N256" s="12"/>
    </row>
    <row r="257" spans="10:14">
      <c r="J257" s="12"/>
      <c r="K257" s="12"/>
      <c r="L257" s="12"/>
      <c r="M257" s="12"/>
      <c r="N257" s="12"/>
    </row>
    <row r="258" spans="10:14">
      <c r="J258" s="12"/>
      <c r="K258" s="12"/>
      <c r="L258" s="12"/>
      <c r="M258" s="12"/>
      <c r="N258" s="12"/>
    </row>
    <row r="259" spans="10:14">
      <c r="J259" s="12"/>
      <c r="K259" s="12"/>
      <c r="L259" s="12"/>
      <c r="M259" s="12"/>
      <c r="N259" s="12"/>
    </row>
    <row r="260" spans="10:14">
      <c r="J260" s="12"/>
      <c r="K260" s="12"/>
      <c r="L260" s="12"/>
      <c r="M260" s="12"/>
      <c r="N260" s="12"/>
    </row>
    <row r="261" spans="10:14">
      <c r="J261" s="12"/>
      <c r="K261" s="12"/>
      <c r="L261" s="12"/>
      <c r="M261" s="12"/>
      <c r="N261" s="12"/>
    </row>
    <row r="262" spans="10:14">
      <c r="J262" s="12"/>
      <c r="K262" s="12"/>
      <c r="L262" s="12"/>
      <c r="M262" s="12"/>
      <c r="N262" s="12"/>
    </row>
    <row r="263" spans="10:14">
      <c r="J263" s="12"/>
      <c r="K263" s="12"/>
      <c r="L263" s="12"/>
      <c r="M263" s="12"/>
      <c r="N263" s="12"/>
    </row>
    <row r="264" spans="10:14">
      <c r="J264" s="12"/>
      <c r="K264" s="12"/>
      <c r="L264" s="12"/>
      <c r="M264" s="12"/>
      <c r="N264" s="12"/>
    </row>
    <row r="265" spans="10:14">
      <c r="J265" s="12"/>
      <c r="K265" s="12"/>
      <c r="L265" s="12"/>
      <c r="M265" s="12"/>
      <c r="N265" s="12"/>
    </row>
    <row r="266" spans="10:14">
      <c r="J266" s="12"/>
      <c r="K266" s="12"/>
      <c r="L266" s="12"/>
      <c r="M266" s="12"/>
      <c r="N266" s="12"/>
    </row>
    <row r="267" spans="10:14">
      <c r="J267" s="12"/>
      <c r="K267" s="12"/>
      <c r="L267" s="12"/>
      <c r="M267" s="12"/>
      <c r="N267" s="12"/>
    </row>
  </sheetData>
  <mergeCells count="2">
    <mergeCell ref="B79:G79"/>
    <mergeCell ref="B1:G2"/>
  </mergeCells>
  <pageMargins left="0.70866141732283472" right="0.70866141732283472" top="0.65" bottom="0.74803149606299213" header="0.31496062992125984" footer="0.31496062992125984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открытости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sumachakova</dc:creator>
  <cp:lastModifiedBy>Gnezdilova</cp:lastModifiedBy>
  <cp:lastPrinted>2017-04-27T09:59:03Z</cp:lastPrinted>
  <dcterms:created xsi:type="dcterms:W3CDTF">2016-05-20T07:25:26Z</dcterms:created>
  <dcterms:modified xsi:type="dcterms:W3CDTF">2017-05-05T03:31:22Z</dcterms:modified>
</cp:coreProperties>
</file>