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7235" windowHeight="11355" activeTab="2"/>
  </bookViews>
  <sheets>
    <sheet name="Доходы бюджета" sheetId="2" r:id="rId1"/>
    <sheet name="расходы" sheetId="3" r:id="rId2"/>
    <sheet name="источники" sheetId="4" r:id="rId3"/>
  </sheets>
  <definedNames>
    <definedName name="_xlnm._FilterDatabase" localSheetId="0" hidden="1">'Доходы бюджета'!$A$15:$IS$244</definedName>
    <definedName name="TableRow">'Доходы бюджета'!$A$13:$F$244</definedName>
    <definedName name="TableRow1">#REF!</definedName>
    <definedName name="TableRow2">#REF!</definedName>
    <definedName name="_xlnm.Print_Area" localSheetId="0">'Доходы бюджета'!$A$1:$F$34</definedName>
    <definedName name="_xlnm.Print_Area" localSheetId="1">расходы!$A$2:$J$2513</definedName>
  </definedNames>
  <calcPr calcId="125725"/>
</workbook>
</file>

<file path=xl/calcChain.xml><?xml version="1.0" encoding="utf-8"?>
<calcChain xmlns="http://schemas.openxmlformats.org/spreadsheetml/2006/main">
  <c r="F37" i="4"/>
  <c r="F36"/>
  <c r="F35"/>
  <c r="F34"/>
  <c r="F33"/>
  <c r="F32"/>
  <c r="F31"/>
  <c r="F30"/>
  <c r="F29"/>
  <c r="F28"/>
  <c r="F27"/>
  <c r="F26"/>
  <c r="F25"/>
  <c r="F24"/>
  <c r="F23"/>
  <c r="F22"/>
  <c r="F21"/>
  <c r="F20"/>
  <c r="F19"/>
  <c r="F18"/>
  <c r="F17"/>
  <c r="F16"/>
  <c r="F15"/>
  <c r="F14"/>
  <c r="F13"/>
  <c r="F12"/>
  <c r="F11"/>
  <c r="F10"/>
  <c r="F9"/>
  <c r="F8"/>
  <c r="F7"/>
  <c r="F6"/>
  <c r="L2512" i="3"/>
  <c r="J2512"/>
  <c r="L2511"/>
  <c r="J2511"/>
  <c r="L2510"/>
  <c r="J2510"/>
  <c r="L2509"/>
  <c r="J2509"/>
  <c r="L2508"/>
  <c r="J2508"/>
  <c r="L2507"/>
  <c r="J2507"/>
  <c r="L2506"/>
  <c r="J2506"/>
  <c r="L2505"/>
  <c r="J2505"/>
  <c r="L2504"/>
  <c r="J2504"/>
  <c r="L2503"/>
  <c r="J2503"/>
  <c r="L2502"/>
  <c r="J2502"/>
  <c r="L2501"/>
  <c r="J2501"/>
  <c r="L2500"/>
  <c r="J2500"/>
  <c r="L2499"/>
  <c r="J2499"/>
  <c r="L2498"/>
  <c r="J2498"/>
  <c r="L2497"/>
  <c r="J2497"/>
  <c r="L2496"/>
  <c r="J2496"/>
  <c r="L2495"/>
  <c r="J2495"/>
  <c r="L2494"/>
  <c r="J2494"/>
  <c r="L2493"/>
  <c r="J2493"/>
  <c r="L2492"/>
  <c r="J2492"/>
  <c r="L2491"/>
  <c r="J2491"/>
  <c r="L2490"/>
  <c r="J2490"/>
  <c r="L2489"/>
  <c r="J2489"/>
  <c r="L2488"/>
  <c r="J2488"/>
  <c r="L2487"/>
  <c r="J2487"/>
  <c r="L2486"/>
  <c r="J2486"/>
  <c r="L2485"/>
  <c r="J2485"/>
  <c r="L2484"/>
  <c r="J2484"/>
  <c r="I2483"/>
  <c r="J2483" s="1"/>
  <c r="L2482"/>
  <c r="J2482"/>
  <c r="L2481"/>
  <c r="J2481"/>
  <c r="L2480"/>
  <c r="J2480"/>
  <c r="I2479"/>
  <c r="L2479" s="1"/>
  <c r="L2478"/>
  <c r="J2478"/>
  <c r="L2477"/>
  <c r="J2477"/>
  <c r="L2476"/>
  <c r="J2476"/>
  <c r="I2475"/>
  <c r="J2475" s="1"/>
  <c r="L2473"/>
  <c r="J2473"/>
  <c r="L2472"/>
  <c r="J2472"/>
  <c r="L2471"/>
  <c r="J2471"/>
  <c r="L2470"/>
  <c r="J2470"/>
  <c r="L2469"/>
  <c r="J2469"/>
  <c r="L2468"/>
  <c r="J2468"/>
  <c r="L2467"/>
  <c r="J2467"/>
  <c r="L2466"/>
  <c r="J2466"/>
  <c r="L2465"/>
  <c r="J2465"/>
  <c r="L2464"/>
  <c r="J2464"/>
  <c r="L2463"/>
  <c r="J2463"/>
  <c r="L2462"/>
  <c r="J2462"/>
  <c r="L2461"/>
  <c r="J2461"/>
  <c r="L2460"/>
  <c r="J2460"/>
  <c r="L2459"/>
  <c r="J2459"/>
  <c r="L2458"/>
  <c r="J2458"/>
  <c r="L2454"/>
  <c r="J2454"/>
  <c r="L2453"/>
  <c r="J2453"/>
  <c r="L2452"/>
  <c r="J2452"/>
  <c r="L2451"/>
  <c r="J2451"/>
  <c r="L2450"/>
  <c r="J2450"/>
  <c r="L2449"/>
  <c r="J2449"/>
  <c r="L2448"/>
  <c r="J2448"/>
  <c r="L2447"/>
  <c r="J2447"/>
  <c r="L2446"/>
  <c r="J2446"/>
  <c r="L2445"/>
  <c r="J2445"/>
  <c r="L2444"/>
  <c r="J2444"/>
  <c r="L2443"/>
  <c r="J2443"/>
  <c r="L2442"/>
  <c r="J2442"/>
  <c r="L2441"/>
  <c r="J2441"/>
  <c r="L2440"/>
  <c r="J2440"/>
  <c r="L2439"/>
  <c r="J2439"/>
  <c r="L2438"/>
  <c r="J2438"/>
  <c r="L2437"/>
  <c r="J2437"/>
  <c r="L2436"/>
  <c r="J2436"/>
  <c r="L2435"/>
  <c r="J2435"/>
  <c r="L2434"/>
  <c r="J2434"/>
  <c r="L2433"/>
  <c r="J2433"/>
  <c r="L2432"/>
  <c r="J2432"/>
  <c r="L2431"/>
  <c r="J2431"/>
  <c r="L2430"/>
  <c r="J2430"/>
  <c r="L2429"/>
  <c r="J2429"/>
  <c r="L2428"/>
  <c r="J2428"/>
  <c r="L2427"/>
  <c r="J2427"/>
  <c r="L2426"/>
  <c r="J2426"/>
  <c r="L2425"/>
  <c r="J2425"/>
  <c r="L2424"/>
  <c r="J2424"/>
  <c r="L2423"/>
  <c r="J2423"/>
  <c r="L2422"/>
  <c r="J2422"/>
  <c r="L2421"/>
  <c r="J2421"/>
  <c r="L2420"/>
  <c r="J2420"/>
  <c r="L2419"/>
  <c r="J2419"/>
  <c r="L2418"/>
  <c r="J2418"/>
  <c r="L2417"/>
  <c r="J2417"/>
  <c r="L2416"/>
  <c r="J2416"/>
  <c r="L2414"/>
  <c r="J2414"/>
  <c r="L2413"/>
  <c r="J2413"/>
  <c r="L2412"/>
  <c r="J2412"/>
  <c r="L2411"/>
  <c r="J2411"/>
  <c r="L2410"/>
  <c r="J2410"/>
  <c r="L2409"/>
  <c r="J2409"/>
  <c r="L2408"/>
  <c r="J2408"/>
  <c r="L2407"/>
  <c r="J2407"/>
  <c r="L2406"/>
  <c r="J2406"/>
  <c r="L2405"/>
  <c r="J2405"/>
  <c r="L2404"/>
  <c r="J2404"/>
  <c r="L2403"/>
  <c r="J2403"/>
  <c r="L2402"/>
  <c r="J2402"/>
  <c r="L2401"/>
  <c r="J2401"/>
  <c r="L2400"/>
  <c r="J2400"/>
  <c r="L2399"/>
  <c r="J2399"/>
  <c r="L2398"/>
  <c r="J2398"/>
  <c r="L2397"/>
  <c r="J2397"/>
  <c r="L2396"/>
  <c r="J2396"/>
  <c r="L2395"/>
  <c r="J2395"/>
  <c r="L2394"/>
  <c r="J2394"/>
  <c r="L2393"/>
  <c r="J2393"/>
  <c r="L2392"/>
  <c r="J2392"/>
  <c r="L2391"/>
  <c r="J2391"/>
  <c r="L2390"/>
  <c r="J2390"/>
  <c r="L2389"/>
  <c r="J2389"/>
  <c r="L2388"/>
  <c r="J2388"/>
  <c r="L2387"/>
  <c r="J2387"/>
  <c r="L2386"/>
  <c r="J2386"/>
  <c r="L2385"/>
  <c r="J2385"/>
  <c r="L2384"/>
  <c r="J2384"/>
  <c r="L2383"/>
  <c r="J2383"/>
  <c r="L2382"/>
  <c r="J2382"/>
  <c r="L2381"/>
  <c r="J2381"/>
  <c r="L2380"/>
  <c r="J2380"/>
  <c r="L2379"/>
  <c r="J2379"/>
  <c r="L2378"/>
  <c r="J2378"/>
  <c r="L2377"/>
  <c r="J2377"/>
  <c r="L2376"/>
  <c r="J2376"/>
  <c r="L2375"/>
  <c r="J2375"/>
  <c r="L2374"/>
  <c r="J2374"/>
  <c r="L2373"/>
  <c r="J2373"/>
  <c r="L2372"/>
  <c r="J2372"/>
  <c r="L2371"/>
  <c r="J2371"/>
  <c r="L2370"/>
  <c r="J2370"/>
  <c r="L2369"/>
  <c r="J2369"/>
  <c r="L2368"/>
  <c r="J2368"/>
  <c r="L2367"/>
  <c r="J2367"/>
  <c r="L2366"/>
  <c r="J2366"/>
  <c r="L2365"/>
  <c r="J2365"/>
  <c r="L2364"/>
  <c r="J2364"/>
  <c r="L2363"/>
  <c r="J2363"/>
  <c r="L2362"/>
  <c r="J2362"/>
  <c r="L2361"/>
  <c r="J2361"/>
  <c r="L2360"/>
  <c r="J2360"/>
  <c r="L2359"/>
  <c r="J2359"/>
  <c r="L2358"/>
  <c r="J2358"/>
  <c r="L2357"/>
  <c r="J2357"/>
  <c r="L2356"/>
  <c r="J2356"/>
  <c r="L2355"/>
  <c r="J2355"/>
  <c r="L2354"/>
  <c r="J2354"/>
  <c r="L2353"/>
  <c r="J2353"/>
  <c r="L2352"/>
  <c r="J2352"/>
  <c r="L2351"/>
  <c r="J2351"/>
  <c r="L2350"/>
  <c r="J2350"/>
  <c r="L2349"/>
  <c r="J2349"/>
  <c r="L2348"/>
  <c r="J2348"/>
  <c r="L2347"/>
  <c r="J2347"/>
  <c r="L2346"/>
  <c r="J2346"/>
  <c r="L2345"/>
  <c r="J2345"/>
  <c r="L2344"/>
  <c r="J2344"/>
  <c r="L2343"/>
  <c r="J2343"/>
  <c r="L2342"/>
  <c r="J2342"/>
  <c r="L2341"/>
  <c r="J2341"/>
  <c r="L2340"/>
  <c r="J2340"/>
  <c r="L2339"/>
  <c r="J2339"/>
  <c r="L2338"/>
  <c r="J2338"/>
  <c r="L2337"/>
  <c r="J2337"/>
  <c r="L2336"/>
  <c r="J2336"/>
  <c r="L2335"/>
  <c r="J2335"/>
  <c r="L2334"/>
  <c r="J2334"/>
  <c r="L2333"/>
  <c r="J2333"/>
  <c r="L2332"/>
  <c r="J2332"/>
  <c r="L2331"/>
  <c r="J2331"/>
  <c r="L2330"/>
  <c r="J2330"/>
  <c r="L2329"/>
  <c r="J2329"/>
  <c r="L2328"/>
  <c r="J2328"/>
  <c r="L2327"/>
  <c r="J2327"/>
  <c r="L2326"/>
  <c r="J2326"/>
  <c r="L2325"/>
  <c r="J2325"/>
  <c r="L2324"/>
  <c r="J2324"/>
  <c r="L2323"/>
  <c r="J2323"/>
  <c r="L2322"/>
  <c r="J2322"/>
  <c r="L2321"/>
  <c r="J2321"/>
  <c r="L2320"/>
  <c r="J2320"/>
  <c r="L2319"/>
  <c r="J2319"/>
  <c r="L2318"/>
  <c r="J2318"/>
  <c r="L2317"/>
  <c r="J2317"/>
  <c r="L2316"/>
  <c r="J2316"/>
  <c r="L2315"/>
  <c r="J2315"/>
  <c r="L2314"/>
  <c r="J2314"/>
  <c r="L2312"/>
  <c r="J2312"/>
  <c r="L2311"/>
  <c r="J2311"/>
  <c r="L2310"/>
  <c r="J2310"/>
  <c r="L2309"/>
  <c r="J2309"/>
  <c r="L2308"/>
  <c r="J2308"/>
  <c r="L2307"/>
  <c r="J2307"/>
  <c r="L2306"/>
  <c r="J2306"/>
  <c r="L2305"/>
  <c r="J2305"/>
  <c r="L2304"/>
  <c r="J2304"/>
  <c r="L2303"/>
  <c r="J2303"/>
  <c r="L2302"/>
  <c r="J2302"/>
  <c r="L2301"/>
  <c r="J2301"/>
  <c r="L2300"/>
  <c r="J2300"/>
  <c r="L2299"/>
  <c r="J2299"/>
  <c r="L2298"/>
  <c r="J2298"/>
  <c r="L2297"/>
  <c r="J2297"/>
  <c r="L2296"/>
  <c r="J2296"/>
  <c r="L2295"/>
  <c r="J2295"/>
  <c r="L2294"/>
  <c r="J2294"/>
  <c r="L2293"/>
  <c r="J2293"/>
  <c r="L2292"/>
  <c r="J2292"/>
  <c r="L2291"/>
  <c r="J2291"/>
  <c r="L2290"/>
  <c r="J2290"/>
  <c r="L2289"/>
  <c r="J2289"/>
  <c r="L2288"/>
  <c r="J2288"/>
  <c r="L2287"/>
  <c r="J2287"/>
  <c r="L2286"/>
  <c r="J2286"/>
  <c r="L2285"/>
  <c r="J2285"/>
  <c r="L2284"/>
  <c r="J2284"/>
  <c r="L2283"/>
  <c r="J2283"/>
  <c r="L2282"/>
  <c r="J2282"/>
  <c r="L2281"/>
  <c r="J2281"/>
  <c r="L2280"/>
  <c r="J2280"/>
  <c r="L2279"/>
  <c r="J2279"/>
  <c r="L2278"/>
  <c r="J2278"/>
  <c r="L2277"/>
  <c r="J2277"/>
  <c r="L2276"/>
  <c r="J2276"/>
  <c r="L2275"/>
  <c r="J2275"/>
  <c r="L2274"/>
  <c r="J2274"/>
  <c r="L2273"/>
  <c r="J2273"/>
  <c r="L2272"/>
  <c r="J2272"/>
  <c r="L2271"/>
  <c r="J2271"/>
  <c r="L2270"/>
  <c r="J2270"/>
  <c r="L2269"/>
  <c r="J2269"/>
  <c r="L2268"/>
  <c r="J2268"/>
  <c r="L2267"/>
  <c r="J2267"/>
  <c r="L2266"/>
  <c r="J2266"/>
  <c r="L2265"/>
  <c r="J2265"/>
  <c r="L2264"/>
  <c r="J2264"/>
  <c r="L2263"/>
  <c r="J2263"/>
  <c r="L2262"/>
  <c r="J2262"/>
  <c r="L2261"/>
  <c r="J2261"/>
  <c r="L2260"/>
  <c r="J2260"/>
  <c r="L2259"/>
  <c r="J2259"/>
  <c r="L2258"/>
  <c r="J2258"/>
  <c r="L2257"/>
  <c r="J2257"/>
  <c r="L2256"/>
  <c r="J2256"/>
  <c r="L2255"/>
  <c r="J2255"/>
  <c r="L2254"/>
  <c r="J2254"/>
  <c r="L2253"/>
  <c r="J2253"/>
  <c r="L2252"/>
  <c r="J2252"/>
  <c r="L2251"/>
  <c r="J2251"/>
  <c r="L2250"/>
  <c r="J2250"/>
  <c r="L2249"/>
  <c r="J2249"/>
  <c r="L2248"/>
  <c r="J2248"/>
  <c r="L2247"/>
  <c r="J2247"/>
  <c r="L2246"/>
  <c r="J2246"/>
  <c r="L2245"/>
  <c r="J2245"/>
  <c r="L2244"/>
  <c r="J2244"/>
  <c r="L2243"/>
  <c r="J2243"/>
  <c r="L2242"/>
  <c r="J2242"/>
  <c r="L2241"/>
  <c r="J2241"/>
  <c r="L2240"/>
  <c r="J2240"/>
  <c r="L2239"/>
  <c r="J2239"/>
  <c r="L2238"/>
  <c r="J2238"/>
  <c r="L2237"/>
  <c r="J2237"/>
  <c r="L2236"/>
  <c r="J2236"/>
  <c r="L2235"/>
  <c r="J2235"/>
  <c r="L2234"/>
  <c r="J2234"/>
  <c r="L2233"/>
  <c r="J2233"/>
  <c r="L2232"/>
  <c r="J2232"/>
  <c r="L2231"/>
  <c r="J2231"/>
  <c r="L2230"/>
  <c r="J2230"/>
  <c r="L2229"/>
  <c r="J2229"/>
  <c r="L2228"/>
  <c r="J2228"/>
  <c r="L2227"/>
  <c r="J2227"/>
  <c r="L2226"/>
  <c r="J2226"/>
  <c r="L2225"/>
  <c r="J2225"/>
  <c r="L2224"/>
  <c r="J2224"/>
  <c r="L2223"/>
  <c r="J2223"/>
  <c r="L2222"/>
  <c r="J2222"/>
  <c r="L2221"/>
  <c r="J2221"/>
  <c r="L2220"/>
  <c r="J2220"/>
  <c r="L2219"/>
  <c r="J2219"/>
  <c r="L2218"/>
  <c r="J2218"/>
  <c r="L2217"/>
  <c r="J2217"/>
  <c r="L2216"/>
  <c r="J2216"/>
  <c r="L2215"/>
  <c r="J2215"/>
  <c r="L2214"/>
  <c r="J2214"/>
  <c r="L2213"/>
  <c r="J2213"/>
  <c r="L2212"/>
  <c r="J2212"/>
  <c r="L2211"/>
  <c r="J2211"/>
  <c r="L2210"/>
  <c r="J2210"/>
  <c r="L2209"/>
  <c r="J2209"/>
  <c r="L2208"/>
  <c r="J2208"/>
  <c r="L2207"/>
  <c r="J2207"/>
  <c r="L2206"/>
  <c r="J2206"/>
  <c r="L2205"/>
  <c r="J2205"/>
  <c r="L2204"/>
  <c r="J2204"/>
  <c r="L2203"/>
  <c r="J2203"/>
  <c r="L2202"/>
  <c r="J2202"/>
  <c r="L2201"/>
  <c r="J2201"/>
  <c r="L2200"/>
  <c r="J2200"/>
  <c r="L2199"/>
  <c r="J2199"/>
  <c r="L2198"/>
  <c r="J2198"/>
  <c r="L2197"/>
  <c r="J2197"/>
  <c r="L2196"/>
  <c r="J2196"/>
  <c r="L2195"/>
  <c r="J2195"/>
  <c r="L2194"/>
  <c r="J2194"/>
  <c r="L2193"/>
  <c r="J2193"/>
  <c r="L2192"/>
  <c r="J2192"/>
  <c r="L2191"/>
  <c r="J2191"/>
  <c r="L2190"/>
  <c r="J2190"/>
  <c r="L2189"/>
  <c r="J2189"/>
  <c r="L2188"/>
  <c r="J2188"/>
  <c r="L2187"/>
  <c r="J2187"/>
  <c r="L2186"/>
  <c r="J2186"/>
  <c r="L2185"/>
  <c r="J2185"/>
  <c r="L2184"/>
  <c r="J2184"/>
  <c r="L2183"/>
  <c r="J2183"/>
  <c r="L2182"/>
  <c r="J2182"/>
  <c r="L2181"/>
  <c r="J2181"/>
  <c r="L2180"/>
  <c r="J2180"/>
  <c r="L2179"/>
  <c r="J2179"/>
  <c r="L2178"/>
  <c r="J2178"/>
  <c r="L2177"/>
  <c r="J2177"/>
  <c r="L2176"/>
  <c r="J2176"/>
  <c r="L2175"/>
  <c r="J2175"/>
  <c r="L2174"/>
  <c r="J2174"/>
  <c r="L2173"/>
  <c r="J2173"/>
  <c r="L2172"/>
  <c r="J2172"/>
  <c r="L2171"/>
  <c r="J2171"/>
  <c r="L2170"/>
  <c r="J2170"/>
  <c r="L2169"/>
  <c r="J2169"/>
  <c r="L2168"/>
  <c r="J2168"/>
  <c r="L2167"/>
  <c r="J2167"/>
  <c r="L2166"/>
  <c r="J2166"/>
  <c r="L2165"/>
  <c r="J2165"/>
  <c r="L2164"/>
  <c r="J2164"/>
  <c r="L2163"/>
  <c r="J2163"/>
  <c r="L2162"/>
  <c r="J2162"/>
  <c r="L2161"/>
  <c r="J2161"/>
  <c r="L2160"/>
  <c r="J2160"/>
  <c r="L2159"/>
  <c r="J2159"/>
  <c r="L2158"/>
  <c r="J2158"/>
  <c r="L2157"/>
  <c r="J2157"/>
  <c r="L2156"/>
  <c r="J2156"/>
  <c r="L2155"/>
  <c r="J2155"/>
  <c r="L2154"/>
  <c r="J2154"/>
  <c r="L2153"/>
  <c r="J2153"/>
  <c r="L2152"/>
  <c r="J2152"/>
  <c r="L2151"/>
  <c r="J2151"/>
  <c r="L2150"/>
  <c r="J2150"/>
  <c r="L2149"/>
  <c r="J2149"/>
  <c r="L2148"/>
  <c r="J2148"/>
  <c r="L2147"/>
  <c r="J2147"/>
  <c r="L2146"/>
  <c r="J2146"/>
  <c r="L2145"/>
  <c r="J2145"/>
  <c r="L2144"/>
  <c r="J2144"/>
  <c r="L2143"/>
  <c r="J2143"/>
  <c r="L2142"/>
  <c r="J2142"/>
  <c r="L2141"/>
  <c r="J2141"/>
  <c r="L2140"/>
  <c r="J2140"/>
  <c r="L2139"/>
  <c r="J2139"/>
  <c r="L2138"/>
  <c r="J2138"/>
  <c r="L2137"/>
  <c r="J2137"/>
  <c r="L2136"/>
  <c r="J2136"/>
  <c r="L2135"/>
  <c r="J2135"/>
  <c r="L2134"/>
  <c r="J2134"/>
  <c r="L2133"/>
  <c r="J2133"/>
  <c r="L2132"/>
  <c r="J2132"/>
  <c r="L2131"/>
  <c r="J2131"/>
  <c r="L2130"/>
  <c r="J2130"/>
  <c r="L2129"/>
  <c r="J2129"/>
  <c r="L2128"/>
  <c r="J2128"/>
  <c r="L2127"/>
  <c r="J2127"/>
  <c r="L2126"/>
  <c r="J2126"/>
  <c r="L2125"/>
  <c r="J2125"/>
  <c r="L2124"/>
  <c r="J2124"/>
  <c r="L2123"/>
  <c r="J2123"/>
  <c r="L2122"/>
  <c r="J2122"/>
  <c r="L2121"/>
  <c r="J2121"/>
  <c r="L2120"/>
  <c r="J2120"/>
  <c r="L2119"/>
  <c r="J2119"/>
  <c r="L2118"/>
  <c r="J2118"/>
  <c r="L2117"/>
  <c r="J2117"/>
  <c r="L2116"/>
  <c r="J2116"/>
  <c r="L2115"/>
  <c r="J2115"/>
  <c r="L2114"/>
  <c r="J2114"/>
  <c r="L2113"/>
  <c r="J2113"/>
  <c r="L2112"/>
  <c r="J2112"/>
  <c r="L2111"/>
  <c r="J2111"/>
  <c r="L2110"/>
  <c r="J2110"/>
  <c r="L2109"/>
  <c r="J2109"/>
  <c r="L2108"/>
  <c r="J2108"/>
  <c r="L2107"/>
  <c r="J2107"/>
  <c r="L2106"/>
  <c r="J2106"/>
  <c r="L2105"/>
  <c r="J2105"/>
  <c r="L2104"/>
  <c r="J2104"/>
  <c r="L2103"/>
  <c r="J2103"/>
  <c r="L2102"/>
  <c r="J2102"/>
  <c r="L2101"/>
  <c r="J2101"/>
  <c r="L2100"/>
  <c r="J2100"/>
  <c r="L2099"/>
  <c r="J2099"/>
  <c r="L2098"/>
  <c r="J2098"/>
  <c r="L2097"/>
  <c r="J2097"/>
  <c r="L2096"/>
  <c r="J2096"/>
  <c r="L2095"/>
  <c r="J2095"/>
  <c r="L2094"/>
  <c r="J2094"/>
  <c r="L2093"/>
  <c r="J2093"/>
  <c r="L2092"/>
  <c r="J2092"/>
  <c r="L2091"/>
  <c r="J2091"/>
  <c r="L2090"/>
  <c r="J2090"/>
  <c r="L2089"/>
  <c r="J2089"/>
  <c r="L2088"/>
  <c r="J2088"/>
  <c r="L2087"/>
  <c r="J2087"/>
  <c r="L2086"/>
  <c r="J2086"/>
  <c r="L2085"/>
  <c r="J2085"/>
  <c r="L2084"/>
  <c r="J2084"/>
  <c r="L2083"/>
  <c r="J2083"/>
  <c r="L2082"/>
  <c r="J2082"/>
  <c r="L2081"/>
  <c r="J2081"/>
  <c r="L2080"/>
  <c r="J2080"/>
  <c r="L2079"/>
  <c r="J2079"/>
  <c r="L2078"/>
  <c r="J2078"/>
  <c r="L2077"/>
  <c r="J2077"/>
  <c r="L2076"/>
  <c r="J2076"/>
  <c r="L2075"/>
  <c r="J2075"/>
  <c r="L2074"/>
  <c r="J2074"/>
  <c r="L2073"/>
  <c r="J2073"/>
  <c r="L2072"/>
  <c r="J2072"/>
  <c r="L2071"/>
  <c r="J2071"/>
  <c r="L2070"/>
  <c r="J2070"/>
  <c r="L2069"/>
  <c r="J2069"/>
  <c r="L2068"/>
  <c r="J2068"/>
  <c r="L2067"/>
  <c r="J2067"/>
  <c r="L2066"/>
  <c r="J2066"/>
  <c r="L2065"/>
  <c r="J2065"/>
  <c r="L2064"/>
  <c r="J2064"/>
  <c r="L2063"/>
  <c r="J2063"/>
  <c r="L2062"/>
  <c r="J2062"/>
  <c r="L2061"/>
  <c r="J2061"/>
  <c r="L2060"/>
  <c r="J2060"/>
  <c r="L2059"/>
  <c r="J2059"/>
  <c r="L2058"/>
  <c r="J2058"/>
  <c r="L2057"/>
  <c r="J2057"/>
  <c r="L2056"/>
  <c r="J2056"/>
  <c r="L2055"/>
  <c r="J2055"/>
  <c r="L2054"/>
  <c r="J2054"/>
  <c r="L2053"/>
  <c r="J2053"/>
  <c r="L2052"/>
  <c r="J2052"/>
  <c r="L2051"/>
  <c r="J2051"/>
  <c r="L2050"/>
  <c r="J2050"/>
  <c r="L2049"/>
  <c r="J2049"/>
  <c r="L2048"/>
  <c r="J2048"/>
  <c r="L2047"/>
  <c r="J2047"/>
  <c r="L2046"/>
  <c r="J2046"/>
  <c r="L2045"/>
  <c r="J2045"/>
  <c r="L2044"/>
  <c r="J2044"/>
  <c r="L2043"/>
  <c r="J2043"/>
  <c r="L2042"/>
  <c r="J2042"/>
  <c r="L2041"/>
  <c r="J2041"/>
  <c r="L2040"/>
  <c r="J2040"/>
  <c r="L2039"/>
  <c r="J2039"/>
  <c r="L2038"/>
  <c r="J2038"/>
  <c r="L2037"/>
  <c r="J2037"/>
  <c r="L2036"/>
  <c r="J2036"/>
  <c r="L2035"/>
  <c r="J2035"/>
  <c r="L2034"/>
  <c r="J2034"/>
  <c r="L2033"/>
  <c r="J2033"/>
  <c r="L2032"/>
  <c r="J2032"/>
  <c r="L2031"/>
  <c r="J2031"/>
  <c r="L2030"/>
  <c r="J2030"/>
  <c r="L2029"/>
  <c r="J2029"/>
  <c r="L2028"/>
  <c r="J2028"/>
  <c r="L2027"/>
  <c r="J2027"/>
  <c r="L2026"/>
  <c r="J2026"/>
  <c r="L2025"/>
  <c r="J2025"/>
  <c r="L2024"/>
  <c r="J2024"/>
  <c r="L2023"/>
  <c r="J2023"/>
  <c r="L2022"/>
  <c r="J2022"/>
  <c r="L2021"/>
  <c r="J2021"/>
  <c r="L2020"/>
  <c r="J2020"/>
  <c r="L2019"/>
  <c r="J2019"/>
  <c r="L2018"/>
  <c r="J2018"/>
  <c r="L2017"/>
  <c r="J2017"/>
  <c r="L2016"/>
  <c r="J2016"/>
  <c r="L2015"/>
  <c r="J2015"/>
  <c r="L2014"/>
  <c r="J2014"/>
  <c r="L2013"/>
  <c r="J2013"/>
  <c r="L2012"/>
  <c r="J2012"/>
  <c r="L2011"/>
  <c r="J2011"/>
  <c r="L2010"/>
  <c r="J2010"/>
  <c r="L2009"/>
  <c r="J2009"/>
  <c r="L2008"/>
  <c r="J2008"/>
  <c r="L2007"/>
  <c r="J2007"/>
  <c r="L2006"/>
  <c r="J2006"/>
  <c r="L2005"/>
  <c r="J2005"/>
  <c r="L2004"/>
  <c r="J2004"/>
  <c r="L2003"/>
  <c r="J2003"/>
  <c r="L2002"/>
  <c r="J2002"/>
  <c r="L2001"/>
  <c r="J2001"/>
  <c r="L2000"/>
  <c r="J2000"/>
  <c r="L1999"/>
  <c r="J1999"/>
  <c r="L1998"/>
  <c r="J1998"/>
  <c r="L1997"/>
  <c r="J1997"/>
  <c r="L1996"/>
  <c r="J1996"/>
  <c r="L1995"/>
  <c r="J1995"/>
  <c r="L1994"/>
  <c r="J1994"/>
  <c r="L1993"/>
  <c r="J1993"/>
  <c r="L1992"/>
  <c r="J1992"/>
  <c r="L1991"/>
  <c r="J1991"/>
  <c r="L1990"/>
  <c r="J1990"/>
  <c r="L1989"/>
  <c r="J1989"/>
  <c r="L1988"/>
  <c r="J1988"/>
  <c r="L1987"/>
  <c r="J1987"/>
  <c r="L1986"/>
  <c r="J1986"/>
  <c r="L1985"/>
  <c r="J1985"/>
  <c r="L1984"/>
  <c r="J1984"/>
  <c r="L1983"/>
  <c r="J1983"/>
  <c r="L1982"/>
  <c r="J1982"/>
  <c r="L1981"/>
  <c r="J1981"/>
  <c r="L1980"/>
  <c r="J1980"/>
  <c r="L1979"/>
  <c r="J1979"/>
  <c r="L1978"/>
  <c r="J1978"/>
  <c r="L1977"/>
  <c r="J1977"/>
  <c r="L1976"/>
  <c r="J1976"/>
  <c r="L1975"/>
  <c r="J1975"/>
  <c r="L1974"/>
  <c r="J1974"/>
  <c r="L1973"/>
  <c r="J1973"/>
  <c r="L1972"/>
  <c r="J1972"/>
  <c r="L1971"/>
  <c r="J1971"/>
  <c r="L1970"/>
  <c r="J1970"/>
  <c r="L1969"/>
  <c r="J1969"/>
  <c r="L1968"/>
  <c r="J1968"/>
  <c r="L1967"/>
  <c r="J1967"/>
  <c r="L1966"/>
  <c r="J1966"/>
  <c r="L1965"/>
  <c r="J1965"/>
  <c r="L1964"/>
  <c r="J1964"/>
  <c r="L1963"/>
  <c r="J1963"/>
  <c r="L1962"/>
  <c r="J1962"/>
  <c r="L1961"/>
  <c r="J1961"/>
  <c r="L1960"/>
  <c r="J1960"/>
  <c r="L1959"/>
  <c r="J1959"/>
  <c r="L1958"/>
  <c r="J1958"/>
  <c r="L1957"/>
  <c r="J1957"/>
  <c r="L1956"/>
  <c r="J1956"/>
  <c r="L1955"/>
  <c r="J1955"/>
  <c r="L1954"/>
  <c r="J1954"/>
  <c r="L1953"/>
  <c r="J1953"/>
  <c r="L1952"/>
  <c r="J1952"/>
  <c r="L1951"/>
  <c r="J1951"/>
  <c r="L1950"/>
  <c r="J1950"/>
  <c r="L1949"/>
  <c r="J1949"/>
  <c r="L1948"/>
  <c r="J1948"/>
  <c r="L1947"/>
  <c r="J1947"/>
  <c r="L1946"/>
  <c r="J1946"/>
  <c r="L1945"/>
  <c r="J1945"/>
  <c r="L1944"/>
  <c r="J1944"/>
  <c r="L1943"/>
  <c r="J1943"/>
  <c r="L1942"/>
  <c r="J1942"/>
  <c r="L1941"/>
  <c r="J1941"/>
  <c r="L1940"/>
  <c r="J1940"/>
  <c r="L1939"/>
  <c r="J1939"/>
  <c r="L1938"/>
  <c r="J1938"/>
  <c r="L1937"/>
  <c r="J1937"/>
  <c r="L1936"/>
  <c r="J1936"/>
  <c r="L1935"/>
  <c r="J1935"/>
  <c r="L1934"/>
  <c r="J1934"/>
  <c r="L1933"/>
  <c r="J1933"/>
  <c r="L1932"/>
  <c r="J1932"/>
  <c r="L1931"/>
  <c r="J1931"/>
  <c r="L1930"/>
  <c r="J1930"/>
  <c r="L1929"/>
  <c r="J1929"/>
  <c r="L1928"/>
  <c r="J1928"/>
  <c r="L1927"/>
  <c r="J1927"/>
  <c r="L1926"/>
  <c r="J1926"/>
  <c r="L1925"/>
  <c r="J1925"/>
  <c r="L1924"/>
  <c r="J1924"/>
  <c r="L1923"/>
  <c r="J1923"/>
  <c r="L1922"/>
  <c r="J1922"/>
  <c r="L1921"/>
  <c r="J1921"/>
  <c r="L1920"/>
  <c r="J1920"/>
  <c r="L1919"/>
  <c r="J1919"/>
  <c r="L1918"/>
  <c r="J1918"/>
  <c r="L1917"/>
  <c r="J1917"/>
  <c r="L1916"/>
  <c r="J1916"/>
  <c r="L1915"/>
  <c r="J1915"/>
  <c r="L1914"/>
  <c r="J1914"/>
  <c r="L1913"/>
  <c r="J1913"/>
  <c r="L1912"/>
  <c r="J1912"/>
  <c r="L1911"/>
  <c r="J1911"/>
  <c r="L1910"/>
  <c r="J1910"/>
  <c r="L1909"/>
  <c r="J1909"/>
  <c r="L1908"/>
  <c r="J1908"/>
  <c r="L1907"/>
  <c r="J1907"/>
  <c r="L1906"/>
  <c r="J1906"/>
  <c r="L1905"/>
  <c r="J1905"/>
  <c r="L1904"/>
  <c r="J1904"/>
  <c r="L1903"/>
  <c r="J1903"/>
  <c r="L1902"/>
  <c r="J1902"/>
  <c r="L1901"/>
  <c r="J1901"/>
  <c r="L1900"/>
  <c r="J1900"/>
  <c r="L1899"/>
  <c r="J1899"/>
  <c r="L1898"/>
  <c r="J1898"/>
  <c r="L1897"/>
  <c r="J1897"/>
  <c r="L1896"/>
  <c r="J1896"/>
  <c r="L1895"/>
  <c r="J1895"/>
  <c r="L1894"/>
  <c r="J1894"/>
  <c r="L1893"/>
  <c r="J1893"/>
  <c r="L1892"/>
  <c r="J1892"/>
  <c r="L1891"/>
  <c r="J1891"/>
  <c r="L1890"/>
  <c r="J1890"/>
  <c r="L1889"/>
  <c r="J1889"/>
  <c r="L1888"/>
  <c r="J1888"/>
  <c r="L1887"/>
  <c r="J1887"/>
  <c r="L1886"/>
  <c r="J1886"/>
  <c r="L1885"/>
  <c r="J1885"/>
  <c r="L1884"/>
  <c r="J1884"/>
  <c r="L1883"/>
  <c r="J1883"/>
  <c r="L1882"/>
  <c r="J1882"/>
  <c r="L1881"/>
  <c r="J1881"/>
  <c r="L1880"/>
  <c r="J1880"/>
  <c r="L1879"/>
  <c r="J1879"/>
  <c r="L1878"/>
  <c r="J1878"/>
  <c r="L1877"/>
  <c r="J1877"/>
  <c r="L1876"/>
  <c r="J1876"/>
  <c r="L1875"/>
  <c r="J1875"/>
  <c r="L1874"/>
  <c r="J1874"/>
  <c r="L1873"/>
  <c r="J1873"/>
  <c r="L1872"/>
  <c r="J1872"/>
  <c r="L1871"/>
  <c r="J1871"/>
  <c r="L1870"/>
  <c r="J1870"/>
  <c r="L1869"/>
  <c r="J1869"/>
  <c r="L1868"/>
  <c r="J1868"/>
  <c r="L1867"/>
  <c r="J1867"/>
  <c r="L1866"/>
  <c r="J1866"/>
  <c r="L1865"/>
  <c r="J1865"/>
  <c r="L1864"/>
  <c r="J1864"/>
  <c r="L1863"/>
  <c r="J1863"/>
  <c r="L1862"/>
  <c r="J1862"/>
  <c r="L1861"/>
  <c r="J1861"/>
  <c r="L1860"/>
  <c r="J1860"/>
  <c r="L1859"/>
  <c r="J1859"/>
  <c r="L1858"/>
  <c r="J1858"/>
  <c r="L1857"/>
  <c r="J1857"/>
  <c r="L1856"/>
  <c r="J1856"/>
  <c r="L1855"/>
  <c r="J1855"/>
  <c r="L1854"/>
  <c r="J1854"/>
  <c r="L1853"/>
  <c r="J1853"/>
  <c r="L1852"/>
  <c r="J1852"/>
  <c r="L1851"/>
  <c r="J1851"/>
  <c r="L1850"/>
  <c r="J1850"/>
  <c r="L1849"/>
  <c r="J1849"/>
  <c r="L1848"/>
  <c r="J1848"/>
  <c r="L1847"/>
  <c r="J1847"/>
  <c r="L1846"/>
  <c r="J1846"/>
  <c r="L1845"/>
  <c r="J1845"/>
  <c r="L1844"/>
  <c r="J1844"/>
  <c r="L1843"/>
  <c r="J1843"/>
  <c r="L1842"/>
  <c r="J1842"/>
  <c r="L1841"/>
  <c r="J1841"/>
  <c r="L1840"/>
  <c r="J1840"/>
  <c r="L1839"/>
  <c r="J1839"/>
  <c r="L1838"/>
  <c r="J1838"/>
  <c r="L1837"/>
  <c r="J1837"/>
  <c r="L1836"/>
  <c r="J1836"/>
  <c r="L1835"/>
  <c r="J1835"/>
  <c r="L1834"/>
  <c r="J1834"/>
  <c r="L1833"/>
  <c r="J1833"/>
  <c r="L1832"/>
  <c r="J1832"/>
  <c r="L1831"/>
  <c r="J1831"/>
  <c r="L1830"/>
  <c r="J1830"/>
  <c r="L1829"/>
  <c r="J1829"/>
  <c r="L1828"/>
  <c r="J1828"/>
  <c r="L1827"/>
  <c r="J1827"/>
  <c r="L1826"/>
  <c r="J1826"/>
  <c r="L1825"/>
  <c r="J1825"/>
  <c r="L1824"/>
  <c r="J1824"/>
  <c r="L1823"/>
  <c r="J1823"/>
  <c r="L1822"/>
  <c r="J1822"/>
  <c r="L1821"/>
  <c r="J1821"/>
  <c r="L1820"/>
  <c r="J1820"/>
  <c r="L1819"/>
  <c r="J1819"/>
  <c r="L1818"/>
  <c r="J1818"/>
  <c r="L1817"/>
  <c r="J1817"/>
  <c r="L1816"/>
  <c r="J1816"/>
  <c r="L1815"/>
  <c r="J1815"/>
  <c r="L1814"/>
  <c r="J1814"/>
  <c r="L1813"/>
  <c r="J1813"/>
  <c r="L1812"/>
  <c r="J1812"/>
  <c r="L1811"/>
  <c r="J1811"/>
  <c r="L1810"/>
  <c r="J1810"/>
  <c r="L1809"/>
  <c r="J1809"/>
  <c r="L1808"/>
  <c r="J1808"/>
  <c r="L1807"/>
  <c r="J1807"/>
  <c r="L1806"/>
  <c r="J1806"/>
  <c r="L1805"/>
  <c r="J1805"/>
  <c r="L1804"/>
  <c r="J1804"/>
  <c r="L1803"/>
  <c r="J1803"/>
  <c r="L1802"/>
  <c r="J1802"/>
  <c r="L1801"/>
  <c r="J1801"/>
  <c r="L1800"/>
  <c r="J1800"/>
  <c r="L1799"/>
  <c r="J1799"/>
  <c r="L1798"/>
  <c r="J1798"/>
  <c r="L1797"/>
  <c r="J1797"/>
  <c r="L1796"/>
  <c r="J1796"/>
  <c r="L1795"/>
  <c r="J1795"/>
  <c r="L1794"/>
  <c r="J1794"/>
  <c r="L1793"/>
  <c r="J1793"/>
  <c r="L1792"/>
  <c r="J1792"/>
  <c r="L1791"/>
  <c r="J1791"/>
  <c r="L1790"/>
  <c r="J1790"/>
  <c r="L1789"/>
  <c r="J1789"/>
  <c r="L1788"/>
  <c r="J1788"/>
  <c r="L1787"/>
  <c r="J1787"/>
  <c r="L1786"/>
  <c r="J1786"/>
  <c r="L1785"/>
  <c r="J1785"/>
  <c r="L1784"/>
  <c r="J1784"/>
  <c r="L1783"/>
  <c r="J1783"/>
  <c r="L1782"/>
  <c r="J1782"/>
  <c r="L1781"/>
  <c r="J1781"/>
  <c r="L1780"/>
  <c r="J1780"/>
  <c r="L1779"/>
  <c r="J1779"/>
  <c r="L1778"/>
  <c r="J1778"/>
  <c r="L1777"/>
  <c r="J1777"/>
  <c r="L1776"/>
  <c r="J1776"/>
  <c r="L1775"/>
  <c r="J1775"/>
  <c r="L1774"/>
  <c r="J1774"/>
  <c r="L1773"/>
  <c r="J1773"/>
  <c r="L1772"/>
  <c r="J1772"/>
  <c r="L1771"/>
  <c r="J1771"/>
  <c r="L1770"/>
  <c r="J1770"/>
  <c r="L1769"/>
  <c r="J1769"/>
  <c r="L1768"/>
  <c r="J1768"/>
  <c r="L1767"/>
  <c r="J1767"/>
  <c r="L1766"/>
  <c r="J1766"/>
  <c r="L1765"/>
  <c r="J1765"/>
  <c r="L1764"/>
  <c r="J1764"/>
  <c r="L1763"/>
  <c r="J1763"/>
  <c r="L1762"/>
  <c r="J1762"/>
  <c r="L1761"/>
  <c r="J1761"/>
  <c r="L1760"/>
  <c r="J1760"/>
  <c r="L1759"/>
  <c r="J1759"/>
  <c r="L1758"/>
  <c r="J1758"/>
  <c r="L1757"/>
  <c r="J1757"/>
  <c r="L1756"/>
  <c r="J1756"/>
  <c r="L1755"/>
  <c r="J1755"/>
  <c r="L1754"/>
  <c r="J1754"/>
  <c r="L1753"/>
  <c r="J1753"/>
  <c r="L1752"/>
  <c r="J1752"/>
  <c r="L1751"/>
  <c r="J1751"/>
  <c r="L1750"/>
  <c r="J1750"/>
  <c r="L1749"/>
  <c r="J1749"/>
  <c r="L1748"/>
  <c r="J1748"/>
  <c r="L1747"/>
  <c r="J1747"/>
  <c r="L1746"/>
  <c r="J1746"/>
  <c r="L1745"/>
  <c r="J1745"/>
  <c r="L1744"/>
  <c r="J1744"/>
  <c r="L1743"/>
  <c r="J1743"/>
  <c r="L1742"/>
  <c r="J1742"/>
  <c r="L1741"/>
  <c r="J1741"/>
  <c r="L1740"/>
  <c r="J1740"/>
  <c r="L1739"/>
  <c r="J1739"/>
  <c r="L1738"/>
  <c r="J1738"/>
  <c r="L1737"/>
  <c r="J1737"/>
  <c r="L1736"/>
  <c r="J1736"/>
  <c r="L1735"/>
  <c r="J1735"/>
  <c r="L1734"/>
  <c r="J1734"/>
  <c r="L1733"/>
  <c r="J1733"/>
  <c r="L1732"/>
  <c r="J1732"/>
  <c r="L1731"/>
  <c r="J1731"/>
  <c r="L1730"/>
  <c r="J1730"/>
  <c r="L1729"/>
  <c r="J1729"/>
  <c r="L1728"/>
  <c r="J1728"/>
  <c r="L1727"/>
  <c r="J1727"/>
  <c r="L1726"/>
  <c r="J1726"/>
  <c r="L1725"/>
  <c r="J1725"/>
  <c r="L1724"/>
  <c r="J1724"/>
  <c r="L1723"/>
  <c r="J1723"/>
  <c r="L1722"/>
  <c r="J1722"/>
  <c r="L1721"/>
  <c r="J1721"/>
  <c r="L1720"/>
  <c r="J1720"/>
  <c r="L1719"/>
  <c r="J1719"/>
  <c r="L1718"/>
  <c r="J1718"/>
  <c r="L1717"/>
  <c r="J1717"/>
  <c r="L1716"/>
  <c r="J1716"/>
  <c r="L1715"/>
  <c r="J1715"/>
  <c r="L1714"/>
  <c r="J1714"/>
  <c r="L1713"/>
  <c r="J1713"/>
  <c r="L1712"/>
  <c r="J1712"/>
  <c r="L1711"/>
  <c r="J1711"/>
  <c r="L1710"/>
  <c r="J1710"/>
  <c r="L1709"/>
  <c r="J1709"/>
  <c r="L1708"/>
  <c r="J1708"/>
  <c r="L1707"/>
  <c r="J1707"/>
  <c r="L1706"/>
  <c r="J1706"/>
  <c r="L1705"/>
  <c r="J1705"/>
  <c r="L1704"/>
  <c r="J1704"/>
  <c r="L1703"/>
  <c r="J1703"/>
  <c r="L1702"/>
  <c r="J1702"/>
  <c r="L1701"/>
  <c r="J1701"/>
  <c r="L1700"/>
  <c r="J1700"/>
  <c r="L1699"/>
  <c r="J1699"/>
  <c r="L1698"/>
  <c r="J1698"/>
  <c r="L1697"/>
  <c r="J1697"/>
  <c r="L1696"/>
  <c r="J1696"/>
  <c r="L1695"/>
  <c r="J1695"/>
  <c r="L1694"/>
  <c r="J1694"/>
  <c r="L1693"/>
  <c r="J1693"/>
  <c r="L1692"/>
  <c r="J1692"/>
  <c r="L1691"/>
  <c r="J1691"/>
  <c r="L1690"/>
  <c r="J1690"/>
  <c r="L1689"/>
  <c r="J1689"/>
  <c r="L1688"/>
  <c r="J1688"/>
  <c r="L1687"/>
  <c r="J1687"/>
  <c r="L1686"/>
  <c r="J1686"/>
  <c r="L1685"/>
  <c r="J1685"/>
  <c r="L1684"/>
  <c r="J1684"/>
  <c r="L1683"/>
  <c r="J1683"/>
  <c r="L1682"/>
  <c r="J1682"/>
  <c r="L1681"/>
  <c r="J1681"/>
  <c r="L1680"/>
  <c r="J1680"/>
  <c r="L1679"/>
  <c r="J1679"/>
  <c r="L1678"/>
  <c r="J1678"/>
  <c r="L1677"/>
  <c r="J1677"/>
  <c r="L1676"/>
  <c r="J1676"/>
  <c r="L1675"/>
  <c r="J1675"/>
  <c r="L1674"/>
  <c r="J1674"/>
  <c r="L1673"/>
  <c r="J1673"/>
  <c r="L1672"/>
  <c r="J1672"/>
  <c r="L1671"/>
  <c r="J1671"/>
  <c r="L1670"/>
  <c r="J1670"/>
  <c r="L1669"/>
  <c r="J1669"/>
  <c r="L1668"/>
  <c r="J1668"/>
  <c r="L1667"/>
  <c r="J1667"/>
  <c r="L1666"/>
  <c r="J1666"/>
  <c r="L1665"/>
  <c r="J1665"/>
  <c r="L1664"/>
  <c r="J1664"/>
  <c r="L1663"/>
  <c r="J1663"/>
  <c r="L1662"/>
  <c r="J1662"/>
  <c r="L1661"/>
  <c r="J1661"/>
  <c r="L1660"/>
  <c r="J1660"/>
  <c r="L1659"/>
  <c r="J1659"/>
  <c r="L1658"/>
  <c r="J1658"/>
  <c r="L1657"/>
  <c r="J1657"/>
  <c r="L1656"/>
  <c r="J1656"/>
  <c r="L1655"/>
  <c r="J1655"/>
  <c r="L1654"/>
  <c r="J1654"/>
  <c r="L1653"/>
  <c r="J1653"/>
  <c r="L1652"/>
  <c r="J1652"/>
  <c r="L1651"/>
  <c r="J1651"/>
  <c r="L1650"/>
  <c r="J1650"/>
  <c r="L1649"/>
  <c r="J1649"/>
  <c r="L1648"/>
  <c r="J1648"/>
  <c r="L1647"/>
  <c r="J1647"/>
  <c r="L1646"/>
  <c r="J1646"/>
  <c r="L1645"/>
  <c r="J1645"/>
  <c r="L1644"/>
  <c r="J1644"/>
  <c r="L1643"/>
  <c r="J1643"/>
  <c r="L1642"/>
  <c r="J1642"/>
  <c r="L1641"/>
  <c r="J1641"/>
  <c r="L1640"/>
  <c r="J1640"/>
  <c r="L1639"/>
  <c r="J1639"/>
  <c r="L1638"/>
  <c r="J1638"/>
  <c r="L1637"/>
  <c r="J1637"/>
  <c r="L1636"/>
  <c r="J1636"/>
  <c r="L1635"/>
  <c r="J1635"/>
  <c r="L1634"/>
  <c r="J1634"/>
  <c r="L1633"/>
  <c r="J1633"/>
  <c r="L1632"/>
  <c r="J1632"/>
  <c r="L1631"/>
  <c r="J1631"/>
  <c r="L1630"/>
  <c r="J1630"/>
  <c r="L1629"/>
  <c r="J1629"/>
  <c r="L1628"/>
  <c r="J1628"/>
  <c r="L1627"/>
  <c r="J1627"/>
  <c r="L1626"/>
  <c r="J1626"/>
  <c r="L1625"/>
  <c r="J1625"/>
  <c r="L1624"/>
  <c r="J1624"/>
  <c r="L1623"/>
  <c r="J1623"/>
  <c r="L1622"/>
  <c r="J1622"/>
  <c r="L1621"/>
  <c r="J1621"/>
  <c r="L1620"/>
  <c r="J1620"/>
  <c r="L1619"/>
  <c r="J1619"/>
  <c r="L1618"/>
  <c r="J1618"/>
  <c r="L1617"/>
  <c r="J1617"/>
  <c r="L1616"/>
  <c r="J1616"/>
  <c r="L1615"/>
  <c r="J1615"/>
  <c r="L1614"/>
  <c r="J1614"/>
  <c r="L1613"/>
  <c r="J1613"/>
  <c r="L1612"/>
  <c r="J1612"/>
  <c r="L1611"/>
  <c r="J1611"/>
  <c r="L1610"/>
  <c r="J1610"/>
  <c r="L1609"/>
  <c r="J1609"/>
  <c r="L1608"/>
  <c r="J1608"/>
  <c r="L1607"/>
  <c r="J1607"/>
  <c r="L1606"/>
  <c r="J1606"/>
  <c r="L1605"/>
  <c r="J1605"/>
  <c r="L1604"/>
  <c r="J1604"/>
  <c r="L1603"/>
  <c r="J1603"/>
  <c r="L1602"/>
  <c r="J1602"/>
  <c r="L1601"/>
  <c r="J1601"/>
  <c r="L1600"/>
  <c r="J1600"/>
  <c r="L1599"/>
  <c r="J1599"/>
  <c r="L1598"/>
  <c r="J1598"/>
  <c r="L1597"/>
  <c r="J1597"/>
  <c r="L1596"/>
  <c r="J1596"/>
  <c r="L1595"/>
  <c r="J1595"/>
  <c r="L1594"/>
  <c r="J1594"/>
  <c r="L1593"/>
  <c r="J1593"/>
  <c r="L1592"/>
  <c r="J1592"/>
  <c r="L1591"/>
  <c r="J1591"/>
  <c r="L1590"/>
  <c r="J1590"/>
  <c r="L1589"/>
  <c r="J1589"/>
  <c r="L1588"/>
  <c r="J1588"/>
  <c r="L1587"/>
  <c r="J1587"/>
  <c r="L1586"/>
  <c r="J1586"/>
  <c r="L1585"/>
  <c r="J1585"/>
  <c r="L1584"/>
  <c r="J1584"/>
  <c r="L1583"/>
  <c r="J1583"/>
  <c r="L1582"/>
  <c r="J1582"/>
  <c r="L1581"/>
  <c r="J1581"/>
  <c r="L1580"/>
  <c r="J1580"/>
  <c r="L1579"/>
  <c r="J1579"/>
  <c r="L1578"/>
  <c r="J1578"/>
  <c r="L1577"/>
  <c r="J1577"/>
  <c r="L1576"/>
  <c r="J1576"/>
  <c r="L1575"/>
  <c r="J1575"/>
  <c r="L1574"/>
  <c r="J1574"/>
  <c r="L1573"/>
  <c r="J1573"/>
  <c r="L1572"/>
  <c r="J1572"/>
  <c r="L1571"/>
  <c r="J1571"/>
  <c r="L1570"/>
  <c r="J1570"/>
  <c r="L1569"/>
  <c r="J1569"/>
  <c r="L1568"/>
  <c r="J1568"/>
  <c r="L1567"/>
  <c r="J1567"/>
  <c r="L1566"/>
  <c r="J1566"/>
  <c r="L1565"/>
  <c r="J1565"/>
  <c r="L1564"/>
  <c r="J1564"/>
  <c r="L1563"/>
  <c r="J1563"/>
  <c r="L1562"/>
  <c r="J1562"/>
  <c r="L1561"/>
  <c r="J1561"/>
  <c r="L1560"/>
  <c r="J1560"/>
  <c r="L1559"/>
  <c r="J1559"/>
  <c r="L1558"/>
  <c r="J1558"/>
  <c r="L1557"/>
  <c r="J1557"/>
  <c r="L1556"/>
  <c r="J1556"/>
  <c r="L1555"/>
  <c r="J1555"/>
  <c r="L1554"/>
  <c r="J1554"/>
  <c r="L1553"/>
  <c r="J1553"/>
  <c r="L1552"/>
  <c r="J1552"/>
  <c r="L1551"/>
  <c r="J1551"/>
  <c r="L1550"/>
  <c r="J1550"/>
  <c r="L1549"/>
  <c r="J1549"/>
  <c r="L1548"/>
  <c r="J1548"/>
  <c r="L1547"/>
  <c r="J1547"/>
  <c r="L1546"/>
  <c r="J1546"/>
  <c r="L1545"/>
  <c r="J1545"/>
  <c r="L1544"/>
  <c r="J1544"/>
  <c r="L1543"/>
  <c r="J1543"/>
  <c r="L1542"/>
  <c r="J1542"/>
  <c r="L1541"/>
  <c r="J1541"/>
  <c r="L1540"/>
  <c r="J1540"/>
  <c r="L1539"/>
  <c r="J1539"/>
  <c r="L1538"/>
  <c r="J1538"/>
  <c r="L1537"/>
  <c r="J1537"/>
  <c r="L1536"/>
  <c r="J1536"/>
  <c r="L1535"/>
  <c r="J1535"/>
  <c r="L1534"/>
  <c r="J1534"/>
  <c r="L1533"/>
  <c r="J1533"/>
  <c r="L1532"/>
  <c r="J1532"/>
  <c r="L1531"/>
  <c r="J1531"/>
  <c r="L1530"/>
  <c r="J1530"/>
  <c r="L1529"/>
  <c r="J1529"/>
  <c r="L1528"/>
  <c r="J1528"/>
  <c r="L1527"/>
  <c r="J1527"/>
  <c r="L1526"/>
  <c r="J1526"/>
  <c r="L1525"/>
  <c r="J1525"/>
  <c r="L1524"/>
  <c r="J1524"/>
  <c r="L1523"/>
  <c r="J1523"/>
  <c r="L1522"/>
  <c r="J1522"/>
  <c r="L1521"/>
  <c r="J1521"/>
  <c r="L1520"/>
  <c r="J1520"/>
  <c r="L1519"/>
  <c r="J1519"/>
  <c r="L1518"/>
  <c r="J1518"/>
  <c r="L1517"/>
  <c r="J1517"/>
  <c r="L1516"/>
  <c r="J1516"/>
  <c r="L1515"/>
  <c r="J1515"/>
  <c r="L1514"/>
  <c r="J1514"/>
  <c r="L1513"/>
  <c r="J1513"/>
  <c r="L1512"/>
  <c r="J1512"/>
  <c r="L1511"/>
  <c r="J1511"/>
  <c r="L1510"/>
  <c r="J1510"/>
  <c r="L1509"/>
  <c r="J1509"/>
  <c r="L1508"/>
  <c r="J1508"/>
  <c r="L1507"/>
  <c r="J1507"/>
  <c r="L1506"/>
  <c r="J1506"/>
  <c r="L1505"/>
  <c r="J1505"/>
  <c r="L1504"/>
  <c r="J1504"/>
  <c r="L1503"/>
  <c r="J1503"/>
  <c r="L1502"/>
  <c r="J1502"/>
  <c r="L1501"/>
  <c r="J1501"/>
  <c r="L1500"/>
  <c r="J1500"/>
  <c r="L1499"/>
  <c r="J1499"/>
  <c r="L1498"/>
  <c r="J1498"/>
  <c r="L1497"/>
  <c r="J1497"/>
  <c r="L1496"/>
  <c r="J1496"/>
  <c r="L1495"/>
  <c r="J1495"/>
  <c r="L1494"/>
  <c r="J1494"/>
  <c r="L1493"/>
  <c r="J1493"/>
  <c r="L1492"/>
  <c r="J1492"/>
  <c r="L1491"/>
  <c r="J1491"/>
  <c r="L1490"/>
  <c r="J1490"/>
  <c r="L1489"/>
  <c r="J1489"/>
  <c r="L1488"/>
  <c r="J1488"/>
  <c r="L1487"/>
  <c r="J1487"/>
  <c r="L1486"/>
  <c r="J1486"/>
  <c r="L1485"/>
  <c r="J1485"/>
  <c r="L1484"/>
  <c r="J1484"/>
  <c r="L1483"/>
  <c r="J1483"/>
  <c r="L1482"/>
  <c r="J1482"/>
  <c r="L1481"/>
  <c r="J1481"/>
  <c r="L1480"/>
  <c r="J1480"/>
  <c r="L1479"/>
  <c r="J1479"/>
  <c r="L1478"/>
  <c r="J1478"/>
  <c r="L1477"/>
  <c r="J1477"/>
  <c r="L1476"/>
  <c r="J1476"/>
  <c r="L1475"/>
  <c r="J1475"/>
  <c r="L1474"/>
  <c r="J1474"/>
  <c r="L1473"/>
  <c r="J1473"/>
  <c r="L1472"/>
  <c r="J1472"/>
  <c r="L1471"/>
  <c r="J1471"/>
  <c r="L1470"/>
  <c r="J1470"/>
  <c r="L1469"/>
  <c r="J1469"/>
  <c r="L1468"/>
  <c r="J1468"/>
  <c r="L1467"/>
  <c r="J1467"/>
  <c r="L1466"/>
  <c r="J1466"/>
  <c r="L1465"/>
  <c r="J1465"/>
  <c r="L1464"/>
  <c r="J1464"/>
  <c r="L1463"/>
  <c r="J1463"/>
  <c r="L1462"/>
  <c r="J1462"/>
  <c r="L1461"/>
  <c r="J1461"/>
  <c r="L1460"/>
  <c r="J1460"/>
  <c r="L1459"/>
  <c r="J1459"/>
  <c r="L1458"/>
  <c r="J1458"/>
  <c r="L1457"/>
  <c r="J1457"/>
  <c r="L1456"/>
  <c r="J1456"/>
  <c r="L1455"/>
  <c r="J1455"/>
  <c r="L1454"/>
  <c r="J1454"/>
  <c r="L1453"/>
  <c r="J1453"/>
  <c r="L1452"/>
  <c r="J1452"/>
  <c r="L1451"/>
  <c r="J1451"/>
  <c r="L1450"/>
  <c r="J1450"/>
  <c r="L1449"/>
  <c r="J1449"/>
  <c r="L1448"/>
  <c r="J1448"/>
  <c r="L1447"/>
  <c r="J1447"/>
  <c r="L1446"/>
  <c r="J1446"/>
  <c r="L1445"/>
  <c r="J1445"/>
  <c r="L1444"/>
  <c r="J1444"/>
  <c r="L1443"/>
  <c r="J1443"/>
  <c r="L1442"/>
  <c r="J1442"/>
  <c r="L1441"/>
  <c r="J1441"/>
  <c r="L1440"/>
  <c r="J1440"/>
  <c r="L1439"/>
  <c r="J1439"/>
  <c r="L1438"/>
  <c r="J1438"/>
  <c r="L1437"/>
  <c r="J1437"/>
  <c r="L1436"/>
  <c r="J1436"/>
  <c r="L1435"/>
  <c r="J1435"/>
  <c r="L1434"/>
  <c r="J1434"/>
  <c r="L1433"/>
  <c r="J1433"/>
  <c r="L1432"/>
  <c r="J1432"/>
  <c r="L1431"/>
  <c r="J1431"/>
  <c r="L1430"/>
  <c r="J1430"/>
  <c r="L1429"/>
  <c r="J1429"/>
  <c r="L1428"/>
  <c r="J1428"/>
  <c r="L1427"/>
  <c r="J1427"/>
  <c r="L1426"/>
  <c r="J1426"/>
  <c r="L1425"/>
  <c r="J1425"/>
  <c r="L1424"/>
  <c r="J1424"/>
  <c r="L1423"/>
  <c r="J1423"/>
  <c r="L1422"/>
  <c r="J1422"/>
  <c r="L1421"/>
  <c r="J1421"/>
  <c r="L1420"/>
  <c r="J1420"/>
  <c r="L1419"/>
  <c r="J1419"/>
  <c r="L1418"/>
  <c r="J1418"/>
  <c r="L1417"/>
  <c r="J1417"/>
  <c r="L1416"/>
  <c r="J1416"/>
  <c r="L1415"/>
  <c r="J1415"/>
  <c r="L1414"/>
  <c r="J1414"/>
  <c r="L1413"/>
  <c r="J1413"/>
  <c r="L1412"/>
  <c r="J1412"/>
  <c r="L1411"/>
  <c r="J1411"/>
  <c r="L1410"/>
  <c r="J1410"/>
  <c r="L1409"/>
  <c r="J1409"/>
  <c r="L1408"/>
  <c r="J1408"/>
  <c r="L1407"/>
  <c r="J1407"/>
  <c r="L1406"/>
  <c r="J1406"/>
  <c r="L1405"/>
  <c r="J1405"/>
  <c r="L1404"/>
  <c r="J1404"/>
  <c r="L1403"/>
  <c r="J1403"/>
  <c r="L1402"/>
  <c r="J1402"/>
  <c r="L1401"/>
  <c r="J1401"/>
  <c r="L1400"/>
  <c r="J1400"/>
  <c r="L1399"/>
  <c r="J1399"/>
  <c r="J1398"/>
  <c r="I1398"/>
  <c r="L1398" s="1"/>
  <c r="L1397"/>
  <c r="J1397"/>
  <c r="I1396"/>
  <c r="J1396" s="1"/>
  <c r="L1395"/>
  <c r="J1395"/>
  <c r="J1394"/>
  <c r="I1394"/>
  <c r="L1394" s="1"/>
  <c r="I1393"/>
  <c r="J1393" s="1"/>
  <c r="L1389"/>
  <c r="J1389"/>
  <c r="L1388"/>
  <c r="J1388"/>
  <c r="L1387"/>
  <c r="J1387"/>
  <c r="L1386"/>
  <c r="J1386"/>
  <c r="L1385"/>
  <c r="J1385"/>
  <c r="L1384"/>
  <c r="J1384"/>
  <c r="L1383"/>
  <c r="J1383"/>
  <c r="L1382"/>
  <c r="J1382"/>
  <c r="L1381"/>
  <c r="J1381"/>
  <c r="L1380"/>
  <c r="J1380"/>
  <c r="L1378"/>
  <c r="J1378"/>
  <c r="L1377"/>
  <c r="J1377"/>
  <c r="L1376"/>
  <c r="J1376"/>
  <c r="L1375"/>
  <c r="J1375"/>
  <c r="L1374"/>
  <c r="J1374"/>
  <c r="L1373"/>
  <c r="J1373"/>
  <c r="L1372"/>
  <c r="J1372"/>
  <c r="L1371"/>
  <c r="J1371"/>
  <c r="L1370"/>
  <c r="J1370"/>
  <c r="L1369"/>
  <c r="J1369"/>
  <c r="L1368"/>
  <c r="J1368"/>
  <c r="L1367"/>
  <c r="J1367"/>
  <c r="L1366"/>
  <c r="J1366"/>
  <c r="L1365"/>
  <c r="J1365"/>
  <c r="L1364"/>
  <c r="J1364"/>
  <c r="L1363"/>
  <c r="J1363"/>
  <c r="L1362"/>
  <c r="J1362"/>
  <c r="L1361"/>
  <c r="J1361"/>
  <c r="L1360"/>
  <c r="J1360"/>
  <c r="L1359"/>
  <c r="J1359"/>
  <c r="L1358"/>
  <c r="J1358"/>
  <c r="L1357"/>
  <c r="J1357"/>
  <c r="L1356"/>
  <c r="J1356"/>
  <c r="L1355"/>
  <c r="J1355"/>
  <c r="L1354"/>
  <c r="J1354"/>
  <c r="L1353"/>
  <c r="J1353"/>
  <c r="L1352"/>
  <c r="J1352"/>
  <c r="L1351"/>
  <c r="J1351"/>
  <c r="L1350"/>
  <c r="J1350"/>
  <c r="L1349"/>
  <c r="J1349"/>
  <c r="L1348"/>
  <c r="J1348"/>
  <c r="L1347"/>
  <c r="J1347"/>
  <c r="L1346"/>
  <c r="J1346"/>
  <c r="L1345"/>
  <c r="J1345"/>
  <c r="L1344"/>
  <c r="J1344"/>
  <c r="L1343"/>
  <c r="J1343"/>
  <c r="L1342"/>
  <c r="J1342"/>
  <c r="L1341"/>
  <c r="J1341"/>
  <c r="L1340"/>
  <c r="J1340"/>
  <c r="L1339"/>
  <c r="J1339"/>
  <c r="L1338"/>
  <c r="J1338"/>
  <c r="L1337"/>
  <c r="J1337"/>
  <c r="L1336"/>
  <c r="J1336"/>
  <c r="L1334"/>
  <c r="J1334"/>
  <c r="L1333"/>
  <c r="J1333"/>
  <c r="L1332"/>
  <c r="J1332"/>
  <c r="L1331"/>
  <c r="J1331"/>
  <c r="L1330"/>
  <c r="J1330"/>
  <c r="L1329"/>
  <c r="J1329"/>
  <c r="L1328"/>
  <c r="J1328"/>
  <c r="L1327"/>
  <c r="J1327"/>
  <c r="L1326"/>
  <c r="J1326"/>
  <c r="L1325"/>
  <c r="J1325"/>
  <c r="L1324"/>
  <c r="J1324"/>
  <c r="L1323"/>
  <c r="J1323"/>
  <c r="L1322"/>
  <c r="J1322"/>
  <c r="L1321"/>
  <c r="J1321"/>
  <c r="L1320"/>
  <c r="J1320"/>
  <c r="L1319"/>
  <c r="J1319"/>
  <c r="L1318"/>
  <c r="J1318"/>
  <c r="L1317"/>
  <c r="J1317"/>
  <c r="L1316"/>
  <c r="J1316"/>
  <c r="L1315"/>
  <c r="J1315"/>
  <c r="L1314"/>
  <c r="J1314"/>
  <c r="L1313"/>
  <c r="J1313"/>
  <c r="L1312"/>
  <c r="J1312"/>
  <c r="L1311"/>
  <c r="J1311"/>
  <c r="L1310"/>
  <c r="J1310"/>
  <c r="L1309"/>
  <c r="J1309"/>
  <c r="L1308"/>
  <c r="J1308"/>
  <c r="L1307"/>
  <c r="J1307"/>
  <c r="L1306"/>
  <c r="J1306"/>
  <c r="L1305"/>
  <c r="J1305"/>
  <c r="L1304"/>
  <c r="J1304"/>
  <c r="L1303"/>
  <c r="J1303"/>
  <c r="L1302"/>
  <c r="J1302"/>
  <c r="L1301"/>
  <c r="J1301"/>
  <c r="L1300"/>
  <c r="J1300"/>
  <c r="L1299"/>
  <c r="J1299"/>
  <c r="L1298"/>
  <c r="J1298"/>
  <c r="L1297"/>
  <c r="J1297"/>
  <c r="L1296"/>
  <c r="J1296"/>
  <c r="L1295"/>
  <c r="J1295"/>
  <c r="L1294"/>
  <c r="J1294"/>
  <c r="L1293"/>
  <c r="J1293"/>
  <c r="L1292"/>
  <c r="J1292"/>
  <c r="L1291"/>
  <c r="J1291"/>
  <c r="L1290"/>
  <c r="J1290"/>
  <c r="L1289"/>
  <c r="J1289"/>
  <c r="L1288"/>
  <c r="J1288"/>
  <c r="L1287"/>
  <c r="J1287"/>
  <c r="L1286"/>
  <c r="J1286"/>
  <c r="L1285"/>
  <c r="J1285"/>
  <c r="L1284"/>
  <c r="J1284"/>
  <c r="L1283"/>
  <c r="J1283"/>
  <c r="L1282"/>
  <c r="J1282"/>
  <c r="L1281"/>
  <c r="J1281"/>
  <c r="L1280"/>
  <c r="J1280"/>
  <c r="L1279"/>
  <c r="J1279"/>
  <c r="L1278"/>
  <c r="J1278"/>
  <c r="L1277"/>
  <c r="J1277"/>
  <c r="L1276"/>
  <c r="J1276"/>
  <c r="L1275"/>
  <c r="J1275"/>
  <c r="L1274"/>
  <c r="J1274"/>
  <c r="L1273"/>
  <c r="J1273"/>
  <c r="L1272"/>
  <c r="J1272"/>
  <c r="L1271"/>
  <c r="J1271"/>
  <c r="L1270"/>
  <c r="J1270"/>
  <c r="L1269"/>
  <c r="J1269"/>
  <c r="L1268"/>
  <c r="J1268"/>
  <c r="L1267"/>
  <c r="J1267"/>
  <c r="L1266"/>
  <c r="J1266"/>
  <c r="L1265"/>
  <c r="J1265"/>
  <c r="L1264"/>
  <c r="J1264"/>
  <c r="L1263"/>
  <c r="J1263"/>
  <c r="L1262"/>
  <c r="J1262"/>
  <c r="L1261"/>
  <c r="J1261"/>
  <c r="L1260"/>
  <c r="J1260"/>
  <c r="L1259"/>
  <c r="J1259"/>
  <c r="L1258"/>
  <c r="J1258"/>
  <c r="L1257"/>
  <c r="J1257"/>
  <c r="L1256"/>
  <c r="J1256"/>
  <c r="L1255"/>
  <c r="J1255"/>
  <c r="L1254"/>
  <c r="J1254"/>
  <c r="L1253"/>
  <c r="J1253"/>
  <c r="L1252"/>
  <c r="J1252"/>
  <c r="L1251"/>
  <c r="J1251"/>
  <c r="L1250"/>
  <c r="J1250"/>
  <c r="L1249"/>
  <c r="J1249"/>
  <c r="L1248"/>
  <c r="J1248"/>
  <c r="L1247"/>
  <c r="J1247"/>
  <c r="L1246"/>
  <c r="J1246"/>
  <c r="L1245"/>
  <c r="J1245"/>
  <c r="L1244"/>
  <c r="J1244"/>
  <c r="L1243"/>
  <c r="J1243"/>
  <c r="L1242"/>
  <c r="J1242"/>
  <c r="L1241"/>
  <c r="J1241"/>
  <c r="L1240"/>
  <c r="J1240"/>
  <c r="L1239"/>
  <c r="J1239"/>
  <c r="L1238"/>
  <c r="J1238"/>
  <c r="L1237"/>
  <c r="J1237"/>
  <c r="L1236"/>
  <c r="J1236"/>
  <c r="L1235"/>
  <c r="J1235"/>
  <c r="L1234"/>
  <c r="J1234"/>
  <c r="L1233"/>
  <c r="J1233"/>
  <c r="L1232"/>
  <c r="J1232"/>
  <c r="L1231"/>
  <c r="J1231"/>
  <c r="L1230"/>
  <c r="J1230"/>
  <c r="L1229"/>
  <c r="J1229"/>
  <c r="L1228"/>
  <c r="J1228"/>
  <c r="L1227"/>
  <c r="J1227"/>
  <c r="L1226"/>
  <c r="J1226"/>
  <c r="L1225"/>
  <c r="J1225"/>
  <c r="L1224"/>
  <c r="J1224"/>
  <c r="L1223"/>
  <c r="J1223"/>
  <c r="L1222"/>
  <c r="J1222"/>
  <c r="L1221"/>
  <c r="J1221"/>
  <c r="L1220"/>
  <c r="J1220"/>
  <c r="L1219"/>
  <c r="J1219"/>
  <c r="L1218"/>
  <c r="J1218"/>
  <c r="L1217"/>
  <c r="J1217"/>
  <c r="L1216"/>
  <c r="J1216"/>
  <c r="L1215"/>
  <c r="J1215"/>
  <c r="L1214"/>
  <c r="J1214"/>
  <c r="L1213"/>
  <c r="J1213"/>
  <c r="L1212"/>
  <c r="J1212"/>
  <c r="L1211"/>
  <c r="J1211"/>
  <c r="L1210"/>
  <c r="J1210"/>
  <c r="L1209"/>
  <c r="J1209"/>
  <c r="L1208"/>
  <c r="J1208"/>
  <c r="L1207"/>
  <c r="J1207"/>
  <c r="L1206"/>
  <c r="J1206"/>
  <c r="L1205"/>
  <c r="J1205"/>
  <c r="L1204"/>
  <c r="J1204"/>
  <c r="L1203"/>
  <c r="J1203"/>
  <c r="L1202"/>
  <c r="J1202"/>
  <c r="L1201"/>
  <c r="J1201"/>
  <c r="L1200"/>
  <c r="J1200"/>
  <c r="L1199"/>
  <c r="J1199"/>
  <c r="L1198"/>
  <c r="J1198"/>
  <c r="L1197"/>
  <c r="J1197"/>
  <c r="L1196"/>
  <c r="J1196"/>
  <c r="L1195"/>
  <c r="J1195"/>
  <c r="L1194"/>
  <c r="J1194"/>
  <c r="L1193"/>
  <c r="J1193"/>
  <c r="L1192"/>
  <c r="J1192"/>
  <c r="L1191"/>
  <c r="J1191"/>
  <c r="L1190"/>
  <c r="J1190"/>
  <c r="L1189"/>
  <c r="J1189"/>
  <c r="L1188"/>
  <c r="J1188"/>
  <c r="L1187"/>
  <c r="J1187"/>
  <c r="L1186"/>
  <c r="J1186"/>
  <c r="L1185"/>
  <c r="J1185"/>
  <c r="L1184"/>
  <c r="J1184"/>
  <c r="L1183"/>
  <c r="J1183"/>
  <c r="L1182"/>
  <c r="J1182"/>
  <c r="L1181"/>
  <c r="J1181"/>
  <c r="L1180"/>
  <c r="J1180"/>
  <c r="L1179"/>
  <c r="J1179"/>
  <c r="L1178"/>
  <c r="J1178"/>
  <c r="L1177"/>
  <c r="J1177"/>
  <c r="L1176"/>
  <c r="J1176"/>
  <c r="L1175"/>
  <c r="J1175"/>
  <c r="L1174"/>
  <c r="J1174"/>
  <c r="L1173"/>
  <c r="J1173"/>
  <c r="L1172"/>
  <c r="J1172"/>
  <c r="L1171"/>
  <c r="J1171"/>
  <c r="L1170"/>
  <c r="J1170"/>
  <c r="L1169"/>
  <c r="J1169"/>
  <c r="L1168"/>
  <c r="J1168"/>
  <c r="L1167"/>
  <c r="J1167"/>
  <c r="L1166"/>
  <c r="J1166"/>
  <c r="L1165"/>
  <c r="J1165"/>
  <c r="L1164"/>
  <c r="J1164"/>
  <c r="L1163"/>
  <c r="J1163"/>
  <c r="L1162"/>
  <c r="J1162"/>
  <c r="L1161"/>
  <c r="J1161"/>
  <c r="L1160"/>
  <c r="J1160"/>
  <c r="L1159"/>
  <c r="J1159"/>
  <c r="L1158"/>
  <c r="J1158"/>
  <c r="L1157"/>
  <c r="J1157"/>
  <c r="L1156"/>
  <c r="J1156"/>
  <c r="L1155"/>
  <c r="J1155"/>
  <c r="L1154"/>
  <c r="J1154"/>
  <c r="L1153"/>
  <c r="J1153"/>
  <c r="L1152"/>
  <c r="J1152"/>
  <c r="L1151"/>
  <c r="J1151"/>
  <c r="L1150"/>
  <c r="J1150"/>
  <c r="L1149"/>
  <c r="J1149"/>
  <c r="L1148"/>
  <c r="J1148"/>
  <c r="L1147"/>
  <c r="J1147"/>
  <c r="L1146"/>
  <c r="J1146"/>
  <c r="L1145"/>
  <c r="J1145"/>
  <c r="L1144"/>
  <c r="J1144"/>
  <c r="L1143"/>
  <c r="J1143"/>
  <c r="L1142"/>
  <c r="J1142"/>
  <c r="L1141"/>
  <c r="J1141"/>
  <c r="L1140"/>
  <c r="J1140"/>
  <c r="L1139"/>
  <c r="J1139"/>
  <c r="L1138"/>
  <c r="J1138"/>
  <c r="L1137"/>
  <c r="J1137"/>
  <c r="L1136"/>
  <c r="J1136"/>
  <c r="L1135"/>
  <c r="J1135"/>
  <c r="L1134"/>
  <c r="J1134"/>
  <c r="L1133"/>
  <c r="J1133"/>
  <c r="L1132"/>
  <c r="J1132"/>
  <c r="L1131"/>
  <c r="J1131"/>
  <c r="L1130"/>
  <c r="J1130"/>
  <c r="L1129"/>
  <c r="J1129"/>
  <c r="L1128"/>
  <c r="J1128"/>
  <c r="L1127"/>
  <c r="J1127"/>
  <c r="L1126"/>
  <c r="J1126"/>
  <c r="L1125"/>
  <c r="J1125"/>
  <c r="L1124"/>
  <c r="J1124"/>
  <c r="L1123"/>
  <c r="J1123"/>
  <c r="L1122"/>
  <c r="J1122"/>
  <c r="L1121"/>
  <c r="J1121"/>
  <c r="L1120"/>
  <c r="J1120"/>
  <c r="L1119"/>
  <c r="J1119"/>
  <c r="L1118"/>
  <c r="J1118"/>
  <c r="L1117"/>
  <c r="J1117"/>
  <c r="L1116"/>
  <c r="J1116"/>
  <c r="L1115"/>
  <c r="J1115"/>
  <c r="L1114"/>
  <c r="J1114"/>
  <c r="L1113"/>
  <c r="J1113"/>
  <c r="L1112"/>
  <c r="J1112"/>
  <c r="L1111"/>
  <c r="J1111"/>
  <c r="L1110"/>
  <c r="J1110"/>
  <c r="L1109"/>
  <c r="J1109"/>
  <c r="L1108"/>
  <c r="J1108"/>
  <c r="L1107"/>
  <c r="J1107"/>
  <c r="L1106"/>
  <c r="J1106"/>
  <c r="L1105"/>
  <c r="J1105"/>
  <c r="L1104"/>
  <c r="J1104"/>
  <c r="L1103"/>
  <c r="J1103"/>
  <c r="L1102"/>
  <c r="J1102"/>
  <c r="L1101"/>
  <c r="J1101"/>
  <c r="L1100"/>
  <c r="J1100"/>
  <c r="L1099"/>
  <c r="J1099"/>
  <c r="L1098"/>
  <c r="J1098"/>
  <c r="L1097"/>
  <c r="J1097"/>
  <c r="L1096"/>
  <c r="J1096"/>
  <c r="L1095"/>
  <c r="J1095"/>
  <c r="L1094"/>
  <c r="J1094"/>
  <c r="L1093"/>
  <c r="J1093"/>
  <c r="L1092"/>
  <c r="J1092"/>
  <c r="L1091"/>
  <c r="J1091"/>
  <c r="L1090"/>
  <c r="J1090"/>
  <c r="L1089"/>
  <c r="J1089"/>
  <c r="L1088"/>
  <c r="J1088"/>
  <c r="L1087"/>
  <c r="J1087"/>
  <c r="L1086"/>
  <c r="J1086"/>
  <c r="L1085"/>
  <c r="J1085"/>
  <c r="L1084"/>
  <c r="J1084"/>
  <c r="L1083"/>
  <c r="J1083"/>
  <c r="L1082"/>
  <c r="J1082"/>
  <c r="L1081"/>
  <c r="J1081"/>
  <c r="L1080"/>
  <c r="J1080"/>
  <c r="L1079"/>
  <c r="J1079"/>
  <c r="L1078"/>
  <c r="J1078"/>
  <c r="L1077"/>
  <c r="J1077"/>
  <c r="L1076"/>
  <c r="J1076"/>
  <c r="L1075"/>
  <c r="J1075"/>
  <c r="L1074"/>
  <c r="J1074"/>
  <c r="L1073"/>
  <c r="J1073"/>
  <c r="L1072"/>
  <c r="J1072"/>
  <c r="L1071"/>
  <c r="J1071"/>
  <c r="L1070"/>
  <c r="J1070"/>
  <c r="L1069"/>
  <c r="J1069"/>
  <c r="L1068"/>
  <c r="J1068"/>
  <c r="L1067"/>
  <c r="J1067"/>
  <c r="L1066"/>
  <c r="J1066"/>
  <c r="L1065"/>
  <c r="J1065"/>
  <c r="L1064"/>
  <c r="J1064"/>
  <c r="L1063"/>
  <c r="J1063"/>
  <c r="L1062"/>
  <c r="J1062"/>
  <c r="L1061"/>
  <c r="J1061"/>
  <c r="L1060"/>
  <c r="J1060"/>
  <c r="L1059"/>
  <c r="J1059"/>
  <c r="L1058"/>
  <c r="J1058"/>
  <c r="L1057"/>
  <c r="J1057"/>
  <c r="L1056"/>
  <c r="J1056"/>
  <c r="L1055"/>
  <c r="J1055"/>
  <c r="L1054"/>
  <c r="J1054"/>
  <c r="L1053"/>
  <c r="J1053"/>
  <c r="L1052"/>
  <c r="J1052"/>
  <c r="L1051"/>
  <c r="J1051"/>
  <c r="L1050"/>
  <c r="J1050"/>
  <c r="L1049"/>
  <c r="J1049"/>
  <c r="L1048"/>
  <c r="J1048"/>
  <c r="L1047"/>
  <c r="J1047"/>
  <c r="L1046"/>
  <c r="J1046"/>
  <c r="L1045"/>
  <c r="J1045"/>
  <c r="L1044"/>
  <c r="J1044"/>
  <c r="L1043"/>
  <c r="J1043"/>
  <c r="L1042"/>
  <c r="J1042"/>
  <c r="L1041"/>
  <c r="J1041"/>
  <c r="L1040"/>
  <c r="J1040"/>
  <c r="L1039"/>
  <c r="J1039"/>
  <c r="L1038"/>
  <c r="J1038"/>
  <c r="L1037"/>
  <c r="J1037"/>
  <c r="L1036"/>
  <c r="J1036"/>
  <c r="L1035"/>
  <c r="J1035"/>
  <c r="L1034"/>
  <c r="J1034"/>
  <c r="L1033"/>
  <c r="J1033"/>
  <c r="L1032"/>
  <c r="J1032"/>
  <c r="L1031"/>
  <c r="J1031"/>
  <c r="L1030"/>
  <c r="J1030"/>
  <c r="L1029"/>
  <c r="J1029"/>
  <c r="L1028"/>
  <c r="J1028"/>
  <c r="L1027"/>
  <c r="J1027"/>
  <c r="L1026"/>
  <c r="J1026"/>
  <c r="L1025"/>
  <c r="J1025"/>
  <c r="L1024"/>
  <c r="J1024"/>
  <c r="L1023"/>
  <c r="J1023"/>
  <c r="L1022"/>
  <c r="J1022"/>
  <c r="L1021"/>
  <c r="J1021"/>
  <c r="L1020"/>
  <c r="J1020"/>
  <c r="L1019"/>
  <c r="J1019"/>
  <c r="L1018"/>
  <c r="J1018"/>
  <c r="L1017"/>
  <c r="J1017"/>
  <c r="L1016"/>
  <c r="J1016"/>
  <c r="L1015"/>
  <c r="J1015"/>
  <c r="L1014"/>
  <c r="J1014"/>
  <c r="L1013"/>
  <c r="J1013"/>
  <c r="L1012"/>
  <c r="J1012"/>
  <c r="L1011"/>
  <c r="J1011"/>
  <c r="L1010"/>
  <c r="J1010"/>
  <c r="L1009"/>
  <c r="J1009"/>
  <c r="L1008"/>
  <c r="J1008"/>
  <c r="L1007"/>
  <c r="J1007"/>
  <c r="L1006"/>
  <c r="J1006"/>
  <c r="L1005"/>
  <c r="J1005"/>
  <c r="L1004"/>
  <c r="J1004"/>
  <c r="L1003"/>
  <c r="J1003"/>
  <c r="L1002"/>
  <c r="J1002"/>
  <c r="L1001"/>
  <c r="J1001"/>
  <c r="L1000"/>
  <c r="J1000"/>
  <c r="L999"/>
  <c r="J999"/>
  <c r="L998"/>
  <c r="J998"/>
  <c r="L997"/>
  <c r="J997"/>
  <c r="L996"/>
  <c r="J996"/>
  <c r="L995"/>
  <c r="J995"/>
  <c r="L994"/>
  <c r="J994"/>
  <c r="L993"/>
  <c r="J993"/>
  <c r="L992"/>
  <c r="J992"/>
  <c r="L991"/>
  <c r="J991"/>
  <c r="L990"/>
  <c r="J990"/>
  <c r="L989"/>
  <c r="J989"/>
  <c r="L988"/>
  <c r="J988"/>
  <c r="L987"/>
  <c r="J987"/>
  <c r="L986"/>
  <c r="J986"/>
  <c r="L985"/>
  <c r="J985"/>
  <c r="L984"/>
  <c r="J984"/>
  <c r="L983"/>
  <c r="J983"/>
  <c r="L982"/>
  <c r="J982"/>
  <c r="L981"/>
  <c r="J981"/>
  <c r="L980"/>
  <c r="J980"/>
  <c r="L979"/>
  <c r="J979"/>
  <c r="L978"/>
  <c r="J978"/>
  <c r="L977"/>
  <c r="J977"/>
  <c r="L976"/>
  <c r="J976"/>
  <c r="L975"/>
  <c r="J975"/>
  <c r="L974"/>
  <c r="J974"/>
  <c r="L973"/>
  <c r="J973"/>
  <c r="L972"/>
  <c r="J972"/>
  <c r="L971"/>
  <c r="J971"/>
  <c r="L970"/>
  <c r="J970"/>
  <c r="L969"/>
  <c r="J969"/>
  <c r="L968"/>
  <c r="J968"/>
  <c r="L967"/>
  <c r="J967"/>
  <c r="L966"/>
  <c r="J966"/>
  <c r="L965"/>
  <c r="J965"/>
  <c r="L964"/>
  <c r="J964"/>
  <c r="L963"/>
  <c r="J963"/>
  <c r="L962"/>
  <c r="J962"/>
  <c r="L961"/>
  <c r="J961"/>
  <c r="L960"/>
  <c r="J960"/>
  <c r="L959"/>
  <c r="J959"/>
  <c r="L958"/>
  <c r="J958"/>
  <c r="L957"/>
  <c r="J957"/>
  <c r="L956"/>
  <c r="J956"/>
  <c r="L955"/>
  <c r="J955"/>
  <c r="L954"/>
  <c r="J954"/>
  <c r="L953"/>
  <c r="J953"/>
  <c r="L952"/>
  <c r="J952"/>
  <c r="L951"/>
  <c r="J951"/>
  <c r="L950"/>
  <c r="J950"/>
  <c r="L949"/>
  <c r="J949"/>
  <c r="L948"/>
  <c r="J948"/>
  <c r="L947"/>
  <c r="J947"/>
  <c r="L946"/>
  <c r="J946"/>
  <c r="L945"/>
  <c r="J945"/>
  <c r="L944"/>
  <c r="J944"/>
  <c r="L943"/>
  <c r="J943"/>
  <c r="L942"/>
  <c r="J942"/>
  <c r="L941"/>
  <c r="J941"/>
  <c r="L940"/>
  <c r="J940"/>
  <c r="L939"/>
  <c r="J939"/>
  <c r="L938"/>
  <c r="J938"/>
  <c r="L937"/>
  <c r="J937"/>
  <c r="L936"/>
  <c r="J936"/>
  <c r="L935"/>
  <c r="J935"/>
  <c r="L934"/>
  <c r="J934"/>
  <c r="L933"/>
  <c r="J933"/>
  <c r="L932"/>
  <c r="J932"/>
  <c r="L931"/>
  <c r="J931"/>
  <c r="L930"/>
  <c r="J930"/>
  <c r="L929"/>
  <c r="J929"/>
  <c r="L928"/>
  <c r="J928"/>
  <c r="L927"/>
  <c r="J927"/>
  <c r="L926"/>
  <c r="J926"/>
  <c r="L925"/>
  <c r="J925"/>
  <c r="L924"/>
  <c r="J924"/>
  <c r="L923"/>
  <c r="J923"/>
  <c r="L922"/>
  <c r="J922"/>
  <c r="L921"/>
  <c r="J921"/>
  <c r="L920"/>
  <c r="J920"/>
  <c r="L919"/>
  <c r="J919"/>
  <c r="L918"/>
  <c r="J918"/>
  <c r="L917"/>
  <c r="J917"/>
  <c r="L916"/>
  <c r="J916"/>
  <c r="L915"/>
  <c r="J915"/>
  <c r="L914"/>
  <c r="J914"/>
  <c r="L913"/>
  <c r="J913"/>
  <c r="L912"/>
  <c r="J912"/>
  <c r="L911"/>
  <c r="J911"/>
  <c r="L910"/>
  <c r="J910"/>
  <c r="L909"/>
  <c r="J909"/>
  <c r="L908"/>
  <c r="J908"/>
  <c r="L907"/>
  <c r="J907"/>
  <c r="L906"/>
  <c r="J906"/>
  <c r="L905"/>
  <c r="J905"/>
  <c r="L904"/>
  <c r="J904"/>
  <c r="L903"/>
  <c r="J903"/>
  <c r="L902"/>
  <c r="J902"/>
  <c r="L901"/>
  <c r="J901"/>
  <c r="L900"/>
  <c r="J900"/>
  <c r="L899"/>
  <c r="J899"/>
  <c r="L898"/>
  <c r="J898"/>
  <c r="L897"/>
  <c r="J897"/>
  <c r="L896"/>
  <c r="J896"/>
  <c r="L895"/>
  <c r="J895"/>
  <c r="L894"/>
  <c r="J894"/>
  <c r="L893"/>
  <c r="J893"/>
  <c r="L892"/>
  <c r="J892"/>
  <c r="L891"/>
  <c r="J891"/>
  <c r="L890"/>
  <c r="J890"/>
  <c r="L889"/>
  <c r="J889"/>
  <c r="L888"/>
  <c r="J888"/>
  <c r="L887"/>
  <c r="J887"/>
  <c r="L886"/>
  <c r="J886"/>
  <c r="L885"/>
  <c r="J885"/>
  <c r="L884"/>
  <c r="J884"/>
  <c r="L883"/>
  <c r="J883"/>
  <c r="L882"/>
  <c r="J882"/>
  <c r="L881"/>
  <c r="J881"/>
  <c r="L880"/>
  <c r="J880"/>
  <c r="L879"/>
  <c r="J879"/>
  <c r="L878"/>
  <c r="J878"/>
  <c r="L877"/>
  <c r="J877"/>
  <c r="L876"/>
  <c r="J876"/>
  <c r="L875"/>
  <c r="J875"/>
  <c r="L874"/>
  <c r="J874"/>
  <c r="L873"/>
  <c r="J873"/>
  <c r="L872"/>
  <c r="J872"/>
  <c r="L871"/>
  <c r="J871"/>
  <c r="L870"/>
  <c r="J870"/>
  <c r="L869"/>
  <c r="J869"/>
  <c r="L868"/>
  <c r="J868"/>
  <c r="L867"/>
  <c r="J867"/>
  <c r="L866"/>
  <c r="J866"/>
  <c r="L865"/>
  <c r="J865"/>
  <c r="L864"/>
  <c r="J864"/>
  <c r="L863"/>
  <c r="J863"/>
  <c r="L862"/>
  <c r="J862"/>
  <c r="L861"/>
  <c r="J861"/>
  <c r="L860"/>
  <c r="J860"/>
  <c r="L859"/>
  <c r="J859"/>
  <c r="L858"/>
  <c r="J858"/>
  <c r="L857"/>
  <c r="J857"/>
  <c r="L856"/>
  <c r="J856"/>
  <c r="L855"/>
  <c r="J855"/>
  <c r="L854"/>
  <c r="J854"/>
  <c r="L853"/>
  <c r="J853"/>
  <c r="L852"/>
  <c r="J852"/>
  <c r="L851"/>
  <c r="J851"/>
  <c r="L850"/>
  <c r="J850"/>
  <c r="L849"/>
  <c r="J849"/>
  <c r="L848"/>
  <c r="J848"/>
  <c r="L847"/>
  <c r="J847"/>
  <c r="L846"/>
  <c r="J846"/>
  <c r="L845"/>
  <c r="J845"/>
  <c r="L844"/>
  <c r="J844"/>
  <c r="L843"/>
  <c r="J843"/>
  <c r="L842"/>
  <c r="J842"/>
  <c r="L841"/>
  <c r="J841"/>
  <c r="L840"/>
  <c r="J840"/>
  <c r="L839"/>
  <c r="J839"/>
  <c r="L838"/>
  <c r="J838"/>
  <c r="L837"/>
  <c r="J837"/>
  <c r="L836"/>
  <c r="J836"/>
  <c r="L835"/>
  <c r="J835"/>
  <c r="L834"/>
  <c r="J834"/>
  <c r="L833"/>
  <c r="J833"/>
  <c r="L832"/>
  <c r="J832"/>
  <c r="L831"/>
  <c r="J831"/>
  <c r="L830"/>
  <c r="J830"/>
  <c r="L829"/>
  <c r="J829"/>
  <c r="L828"/>
  <c r="J828"/>
  <c r="L827"/>
  <c r="J827"/>
  <c r="L826"/>
  <c r="J826"/>
  <c r="L825"/>
  <c r="J825"/>
  <c r="L824"/>
  <c r="J824"/>
  <c r="L823"/>
  <c r="J823"/>
  <c r="L822"/>
  <c r="J822"/>
  <c r="L821"/>
  <c r="J821"/>
  <c r="L820"/>
  <c r="J820"/>
  <c r="L819"/>
  <c r="J819"/>
  <c r="L818"/>
  <c r="J818"/>
  <c r="L817"/>
  <c r="J817"/>
  <c r="L816"/>
  <c r="J816"/>
  <c r="L815"/>
  <c r="J815"/>
  <c r="L814"/>
  <c r="J814"/>
  <c r="L813"/>
  <c r="J813"/>
  <c r="L812"/>
  <c r="J812"/>
  <c r="L811"/>
  <c r="J811"/>
  <c r="L810"/>
  <c r="J810"/>
  <c r="L809"/>
  <c r="J809"/>
  <c r="L808"/>
  <c r="J808"/>
  <c r="L807"/>
  <c r="J807"/>
  <c r="L806"/>
  <c r="J806"/>
  <c r="L805"/>
  <c r="J805"/>
  <c r="L804"/>
  <c r="J804"/>
  <c r="L803"/>
  <c r="J803"/>
  <c r="L802"/>
  <c r="J802"/>
  <c r="L801"/>
  <c r="J801"/>
  <c r="L800"/>
  <c r="J800"/>
  <c r="L799"/>
  <c r="J799"/>
  <c r="L798"/>
  <c r="J798"/>
  <c r="L797"/>
  <c r="J797"/>
  <c r="L796"/>
  <c r="J796"/>
  <c r="L795"/>
  <c r="J795"/>
  <c r="L794"/>
  <c r="J794"/>
  <c r="L793"/>
  <c r="J793"/>
  <c r="L792"/>
  <c r="J792"/>
  <c r="L791"/>
  <c r="J791"/>
  <c r="L790"/>
  <c r="J790"/>
  <c r="L789"/>
  <c r="J789"/>
  <c r="L788"/>
  <c r="J788"/>
  <c r="L787"/>
  <c r="J787"/>
  <c r="L786"/>
  <c r="J786"/>
  <c r="L785"/>
  <c r="J785"/>
  <c r="L784"/>
  <c r="J784"/>
  <c r="L783"/>
  <c r="J783"/>
  <c r="L782"/>
  <c r="J782"/>
  <c r="L781"/>
  <c r="J781"/>
  <c r="L780"/>
  <c r="J780"/>
  <c r="L779"/>
  <c r="J779"/>
  <c r="L778"/>
  <c r="J778"/>
  <c r="L777"/>
  <c r="J777"/>
  <c r="L776"/>
  <c r="J776"/>
  <c r="L775"/>
  <c r="J775"/>
  <c r="L774"/>
  <c r="J774"/>
  <c r="L773"/>
  <c r="J773"/>
  <c r="L772"/>
  <c r="J772"/>
  <c r="L771"/>
  <c r="J771"/>
  <c r="L770"/>
  <c r="J770"/>
  <c r="L769"/>
  <c r="J769"/>
  <c r="L768"/>
  <c r="J768"/>
  <c r="L767"/>
  <c r="J767"/>
  <c r="L766"/>
  <c r="J766"/>
  <c r="L765"/>
  <c r="J765"/>
  <c r="L764"/>
  <c r="J764"/>
  <c r="L763"/>
  <c r="J763"/>
  <c r="L762"/>
  <c r="J762"/>
  <c r="L761"/>
  <c r="J761"/>
  <c r="L760"/>
  <c r="J760"/>
  <c r="L759"/>
  <c r="J759"/>
  <c r="L758"/>
  <c r="J758"/>
  <c r="L757"/>
  <c r="J757"/>
  <c r="L756"/>
  <c r="J756"/>
  <c r="L755"/>
  <c r="J755"/>
  <c r="L754"/>
  <c r="J754"/>
  <c r="L753"/>
  <c r="J753"/>
  <c r="L752"/>
  <c r="J752"/>
  <c r="L751"/>
  <c r="J751"/>
  <c r="L750"/>
  <c r="J750"/>
  <c r="L749"/>
  <c r="J749"/>
  <c r="L748"/>
  <c r="J748"/>
  <c r="L747"/>
  <c r="J747"/>
  <c r="L746"/>
  <c r="J746"/>
  <c r="L745"/>
  <c r="J745"/>
  <c r="L744"/>
  <c r="J744"/>
  <c r="L743"/>
  <c r="J743"/>
  <c r="L742"/>
  <c r="J742"/>
  <c r="L741"/>
  <c r="J741"/>
  <c r="L740"/>
  <c r="J740"/>
  <c r="L739"/>
  <c r="J739"/>
  <c r="L738"/>
  <c r="J738"/>
  <c r="L737"/>
  <c r="J737"/>
  <c r="L736"/>
  <c r="J736"/>
  <c r="L735"/>
  <c r="J735"/>
  <c r="L734"/>
  <c r="J734"/>
  <c r="L733"/>
  <c r="J733"/>
  <c r="L732"/>
  <c r="J732"/>
  <c r="L731"/>
  <c r="J731"/>
  <c r="L730"/>
  <c r="J730"/>
  <c r="L729"/>
  <c r="J729"/>
  <c r="L728"/>
  <c r="J728"/>
  <c r="L727"/>
  <c r="J727"/>
  <c r="L726"/>
  <c r="J726"/>
  <c r="L725"/>
  <c r="J725"/>
  <c r="L724"/>
  <c r="J724"/>
  <c r="L723"/>
  <c r="J723"/>
  <c r="L722"/>
  <c r="J722"/>
  <c r="L721"/>
  <c r="J721"/>
  <c r="L720"/>
  <c r="J720"/>
  <c r="L719"/>
  <c r="J719"/>
  <c r="L718"/>
  <c r="J718"/>
  <c r="L717"/>
  <c r="J717"/>
  <c r="L716"/>
  <c r="J716"/>
  <c r="L715"/>
  <c r="J715"/>
  <c r="L714"/>
  <c r="J714"/>
  <c r="L713"/>
  <c r="J713"/>
  <c r="L712"/>
  <c r="J712"/>
  <c r="L711"/>
  <c r="J711"/>
  <c r="L710"/>
  <c r="J710"/>
  <c r="L709"/>
  <c r="J709"/>
  <c r="L708"/>
  <c r="J708"/>
  <c r="L707"/>
  <c r="J707"/>
  <c r="L706"/>
  <c r="J706"/>
  <c r="L705"/>
  <c r="J705"/>
  <c r="L704"/>
  <c r="J704"/>
  <c r="L703"/>
  <c r="J703"/>
  <c r="L702"/>
  <c r="J702"/>
  <c r="L701"/>
  <c r="J701"/>
  <c r="L700"/>
  <c r="J700"/>
  <c r="L699"/>
  <c r="J699"/>
  <c r="L698"/>
  <c r="J698"/>
  <c r="L697"/>
  <c r="J697"/>
  <c r="L696"/>
  <c r="J696"/>
  <c r="L695"/>
  <c r="J695"/>
  <c r="L694"/>
  <c r="J694"/>
  <c r="L693"/>
  <c r="J693"/>
  <c r="L692"/>
  <c r="J692"/>
  <c r="L691"/>
  <c r="J691"/>
  <c r="L690"/>
  <c r="J690"/>
  <c r="L689"/>
  <c r="J689"/>
  <c r="L688"/>
  <c r="J688"/>
  <c r="L687"/>
  <c r="J687"/>
  <c r="L686"/>
  <c r="J686"/>
  <c r="L685"/>
  <c r="J685"/>
  <c r="L684"/>
  <c r="J684"/>
  <c r="L683"/>
  <c r="J683"/>
  <c r="L682"/>
  <c r="J682"/>
  <c r="L681"/>
  <c r="J681"/>
  <c r="L680"/>
  <c r="J680"/>
  <c r="L679"/>
  <c r="J679"/>
  <c r="L678"/>
  <c r="J678"/>
  <c r="L677"/>
  <c r="J677"/>
  <c r="L676"/>
  <c r="J676"/>
  <c r="L675"/>
  <c r="J675"/>
  <c r="L674"/>
  <c r="J674"/>
  <c r="L673"/>
  <c r="J673"/>
  <c r="L672"/>
  <c r="J672"/>
  <c r="L671"/>
  <c r="J671"/>
  <c r="L670"/>
  <c r="J670"/>
  <c r="L669"/>
  <c r="J669"/>
  <c r="L668"/>
  <c r="J668"/>
  <c r="L667"/>
  <c r="J667"/>
  <c r="L666"/>
  <c r="J666"/>
  <c r="L665"/>
  <c r="J665"/>
  <c r="L664"/>
  <c r="J664"/>
  <c r="L663"/>
  <c r="J663"/>
  <c r="L662"/>
  <c r="J662"/>
  <c r="L661"/>
  <c r="J661"/>
  <c r="L660"/>
  <c r="J660"/>
  <c r="L659"/>
  <c r="J659"/>
  <c r="L658"/>
  <c r="J658"/>
  <c r="L657"/>
  <c r="J657"/>
  <c r="L656"/>
  <c r="J656"/>
  <c r="L655"/>
  <c r="J655"/>
  <c r="L654"/>
  <c r="J654"/>
  <c r="L653"/>
  <c r="J653"/>
  <c r="L652"/>
  <c r="J652"/>
  <c r="L651"/>
  <c r="J651"/>
  <c r="L650"/>
  <c r="J650"/>
  <c r="L649"/>
  <c r="J649"/>
  <c r="L648"/>
  <c r="J648"/>
  <c r="L647"/>
  <c r="J647"/>
  <c r="L646"/>
  <c r="J646"/>
  <c r="L645"/>
  <c r="J645"/>
  <c r="L644"/>
  <c r="J644"/>
  <c r="L643"/>
  <c r="J643"/>
  <c r="L642"/>
  <c r="J642"/>
  <c r="L641"/>
  <c r="J641"/>
  <c r="L640"/>
  <c r="J640"/>
  <c r="L639"/>
  <c r="J639"/>
  <c r="L638"/>
  <c r="J638"/>
  <c r="L637"/>
  <c r="J637"/>
  <c r="L636"/>
  <c r="J636"/>
  <c r="L635"/>
  <c r="J635"/>
  <c r="L634"/>
  <c r="J634"/>
  <c r="L633"/>
  <c r="J633"/>
  <c r="L632"/>
  <c r="J632"/>
  <c r="L631"/>
  <c r="J631"/>
  <c r="L630"/>
  <c r="J630"/>
  <c r="L629"/>
  <c r="J629"/>
  <c r="L628"/>
  <c r="J628"/>
  <c r="L627"/>
  <c r="J627"/>
  <c r="L626"/>
  <c r="J626"/>
  <c r="L625"/>
  <c r="J625"/>
  <c r="L624"/>
  <c r="J624"/>
  <c r="L623"/>
  <c r="J623"/>
  <c r="L622"/>
  <c r="J622"/>
  <c r="L621"/>
  <c r="J621"/>
  <c r="L620"/>
  <c r="J620"/>
  <c r="L619"/>
  <c r="J619"/>
  <c r="L618"/>
  <c r="J618"/>
  <c r="L617"/>
  <c r="J617"/>
  <c r="L616"/>
  <c r="J616"/>
  <c r="L615"/>
  <c r="J615"/>
  <c r="L614"/>
  <c r="J614"/>
  <c r="L613"/>
  <c r="J613"/>
  <c r="L612"/>
  <c r="J612"/>
  <c r="L611"/>
  <c r="J611"/>
  <c r="L610"/>
  <c r="J610"/>
  <c r="L609"/>
  <c r="J609"/>
  <c r="L608"/>
  <c r="J608"/>
  <c r="L607"/>
  <c r="J607"/>
  <c r="L606"/>
  <c r="J606"/>
  <c r="L605"/>
  <c r="J605"/>
  <c r="L604"/>
  <c r="J604"/>
  <c r="L603"/>
  <c r="J603"/>
  <c r="L602"/>
  <c r="J602"/>
  <c r="L601"/>
  <c r="J601"/>
  <c r="L600"/>
  <c r="J600"/>
  <c r="L599"/>
  <c r="J599"/>
  <c r="L598"/>
  <c r="J598"/>
  <c r="L597"/>
  <c r="J597"/>
  <c r="L596"/>
  <c r="J596"/>
  <c r="L595"/>
  <c r="J595"/>
  <c r="L594"/>
  <c r="J594"/>
  <c r="L593"/>
  <c r="J593"/>
  <c r="L592"/>
  <c r="J592"/>
  <c r="L591"/>
  <c r="J591"/>
  <c r="L590"/>
  <c r="J590"/>
  <c r="L589"/>
  <c r="J589"/>
  <c r="L588"/>
  <c r="J588"/>
  <c r="L587"/>
  <c r="J587"/>
  <c r="L586"/>
  <c r="J586"/>
  <c r="L585"/>
  <c r="J585"/>
  <c r="L584"/>
  <c r="J584"/>
  <c r="L583"/>
  <c r="J583"/>
  <c r="L582"/>
  <c r="J582"/>
  <c r="L581"/>
  <c r="J581"/>
  <c r="L580"/>
  <c r="J580"/>
  <c r="L579"/>
  <c r="J579"/>
  <c r="L578"/>
  <c r="J578"/>
  <c r="L577"/>
  <c r="J577"/>
  <c r="L576"/>
  <c r="J576"/>
  <c r="L575"/>
  <c r="J575"/>
  <c r="L574"/>
  <c r="J574"/>
  <c r="L573"/>
  <c r="J573"/>
  <c r="L572"/>
  <c r="J572"/>
  <c r="L571"/>
  <c r="J571"/>
  <c r="L570"/>
  <c r="J570"/>
  <c r="L569"/>
  <c r="J569"/>
  <c r="L568"/>
  <c r="J568"/>
  <c r="L567"/>
  <c r="J567"/>
  <c r="L566"/>
  <c r="J566"/>
  <c r="L565"/>
  <c r="J565"/>
  <c r="L564"/>
  <c r="J564"/>
  <c r="L563"/>
  <c r="J563"/>
  <c r="L562"/>
  <c r="J562"/>
  <c r="L561"/>
  <c r="J561"/>
  <c r="L560"/>
  <c r="J560"/>
  <c r="L559"/>
  <c r="J559"/>
  <c r="L558"/>
  <c r="J558"/>
  <c r="L557"/>
  <c r="J557"/>
  <c r="L556"/>
  <c r="J556"/>
  <c r="L555"/>
  <c r="J555"/>
  <c r="L554"/>
  <c r="J554"/>
  <c r="L553"/>
  <c r="J553"/>
  <c r="L552"/>
  <c r="J552"/>
  <c r="L551"/>
  <c r="J551"/>
  <c r="L550"/>
  <c r="J550"/>
  <c r="L549"/>
  <c r="J549"/>
  <c r="L548"/>
  <c r="J548"/>
  <c r="L547"/>
  <c r="J547"/>
  <c r="L546"/>
  <c r="J546"/>
  <c r="L545"/>
  <c r="J545"/>
  <c r="L544"/>
  <c r="J544"/>
  <c r="L543"/>
  <c r="J543"/>
  <c r="L542"/>
  <c r="J542"/>
  <c r="L541"/>
  <c r="J541"/>
  <c r="L540"/>
  <c r="J540"/>
  <c r="L539"/>
  <c r="J539"/>
  <c r="L538"/>
  <c r="J538"/>
  <c r="L537"/>
  <c r="J537"/>
  <c r="L536"/>
  <c r="J536"/>
  <c r="L535"/>
  <c r="J535"/>
  <c r="L534"/>
  <c r="J534"/>
  <c r="L533"/>
  <c r="J533"/>
  <c r="L532"/>
  <c r="J532"/>
  <c r="L531"/>
  <c r="J531"/>
  <c r="L530"/>
  <c r="J530"/>
  <c r="L529"/>
  <c r="J529"/>
  <c r="L528"/>
  <c r="J528"/>
  <c r="L527"/>
  <c r="J527"/>
  <c r="L526"/>
  <c r="J526"/>
  <c r="L525"/>
  <c r="J525"/>
  <c r="L524"/>
  <c r="J524"/>
  <c r="L523"/>
  <c r="J523"/>
  <c r="L522"/>
  <c r="J522"/>
  <c r="L521"/>
  <c r="J521"/>
  <c r="L520"/>
  <c r="J520"/>
  <c r="L519"/>
  <c r="J519"/>
  <c r="L518"/>
  <c r="J518"/>
  <c r="L517"/>
  <c r="J517"/>
  <c r="L516"/>
  <c r="J516"/>
  <c r="L515"/>
  <c r="J515"/>
  <c r="L514"/>
  <c r="J514"/>
  <c r="L513"/>
  <c r="J513"/>
  <c r="L512"/>
  <c r="J512"/>
  <c r="L511"/>
  <c r="J511"/>
  <c r="L510"/>
  <c r="J510"/>
  <c r="L509"/>
  <c r="J509"/>
  <c r="L508"/>
  <c r="J508"/>
  <c r="L507"/>
  <c r="J507"/>
  <c r="L506"/>
  <c r="J506"/>
  <c r="L505"/>
  <c r="J505"/>
  <c r="L504"/>
  <c r="J504"/>
  <c r="L503"/>
  <c r="J503"/>
  <c r="L502"/>
  <c r="J502"/>
  <c r="L501"/>
  <c r="J501"/>
  <c r="L500"/>
  <c r="J500"/>
  <c r="L499"/>
  <c r="J499"/>
  <c r="L498"/>
  <c r="J498"/>
  <c r="L497"/>
  <c r="J497"/>
  <c r="L496"/>
  <c r="J496"/>
  <c r="L495"/>
  <c r="J495"/>
  <c r="L494"/>
  <c r="J494"/>
  <c r="L493"/>
  <c r="J493"/>
  <c r="L492"/>
  <c r="J492"/>
  <c r="L491"/>
  <c r="J491"/>
  <c r="L490"/>
  <c r="J490"/>
  <c r="L489"/>
  <c r="J489"/>
  <c r="L488"/>
  <c r="J488"/>
  <c r="L487"/>
  <c r="J487"/>
  <c r="L486"/>
  <c r="J486"/>
  <c r="L485"/>
  <c r="J485"/>
  <c r="L484"/>
  <c r="J484"/>
  <c r="L483"/>
  <c r="J483"/>
  <c r="L482"/>
  <c r="J482"/>
  <c r="L481"/>
  <c r="J481"/>
  <c r="L480"/>
  <c r="J480"/>
  <c r="L479"/>
  <c r="J479"/>
  <c r="L478"/>
  <c r="J478"/>
  <c r="L477"/>
  <c r="J477"/>
  <c r="L476"/>
  <c r="J476"/>
  <c r="L475"/>
  <c r="J475"/>
  <c r="L474"/>
  <c r="J474"/>
  <c r="L473"/>
  <c r="J473"/>
  <c r="L472"/>
  <c r="J472"/>
  <c r="L471"/>
  <c r="J471"/>
  <c r="L470"/>
  <c r="J470"/>
  <c r="L469"/>
  <c r="J469"/>
  <c r="L468"/>
  <c r="J468"/>
  <c r="L467"/>
  <c r="J467"/>
  <c r="L466"/>
  <c r="J466"/>
  <c r="L465"/>
  <c r="J465"/>
  <c r="L464"/>
  <c r="J464"/>
  <c r="L463"/>
  <c r="J463"/>
  <c r="L462"/>
  <c r="J462"/>
  <c r="L461"/>
  <c r="J461"/>
  <c r="L460"/>
  <c r="J460"/>
  <c r="L459"/>
  <c r="J459"/>
  <c r="L458"/>
  <c r="J458"/>
  <c r="L457"/>
  <c r="J457"/>
  <c r="L456"/>
  <c r="J456"/>
  <c r="L455"/>
  <c r="J455"/>
  <c r="L454"/>
  <c r="J454"/>
  <c r="L453"/>
  <c r="J453"/>
  <c r="L452"/>
  <c r="J452"/>
  <c r="L451"/>
  <c r="J451"/>
  <c r="L450"/>
  <c r="J450"/>
  <c r="L449"/>
  <c r="J449"/>
  <c r="L448"/>
  <c r="J448"/>
  <c r="L447"/>
  <c r="J447"/>
  <c r="L446"/>
  <c r="J446"/>
  <c r="L445"/>
  <c r="J445"/>
  <c r="L444"/>
  <c r="J444"/>
  <c r="L443"/>
  <c r="J443"/>
  <c r="L442"/>
  <c r="J442"/>
  <c r="L441"/>
  <c r="J441"/>
  <c r="L440"/>
  <c r="J440"/>
  <c r="L439"/>
  <c r="J439"/>
  <c r="L438"/>
  <c r="J438"/>
  <c r="L437"/>
  <c r="J437"/>
  <c r="L436"/>
  <c r="J436"/>
  <c r="L435"/>
  <c r="J435"/>
  <c r="L434"/>
  <c r="J434"/>
  <c r="L433"/>
  <c r="J433"/>
  <c r="L432"/>
  <c r="J432"/>
  <c r="L431"/>
  <c r="J431"/>
  <c r="L430"/>
  <c r="J430"/>
  <c r="L429"/>
  <c r="J429"/>
  <c r="L428"/>
  <c r="J428"/>
  <c r="L427"/>
  <c r="J427"/>
  <c r="L426"/>
  <c r="J426"/>
  <c r="L425"/>
  <c r="J425"/>
  <c r="L424"/>
  <c r="J424"/>
  <c r="L423"/>
  <c r="J423"/>
  <c r="L422"/>
  <c r="J422"/>
  <c r="L421"/>
  <c r="J421"/>
  <c r="L420"/>
  <c r="J420"/>
  <c r="L419"/>
  <c r="J419"/>
  <c r="L418"/>
  <c r="J418"/>
  <c r="L417"/>
  <c r="J417"/>
  <c r="L416"/>
  <c r="J416"/>
  <c r="L415"/>
  <c r="J415"/>
  <c r="L414"/>
  <c r="J414"/>
  <c r="L413"/>
  <c r="J413"/>
  <c r="L412"/>
  <c r="J412"/>
  <c r="L411"/>
  <c r="J411"/>
  <c r="L410"/>
  <c r="J410"/>
  <c r="L409"/>
  <c r="J409"/>
  <c r="L408"/>
  <c r="J408"/>
  <c r="L407"/>
  <c r="J407"/>
  <c r="L406"/>
  <c r="J406"/>
  <c r="L405"/>
  <c r="J405"/>
  <c r="L404"/>
  <c r="J404"/>
  <c r="L403"/>
  <c r="J403"/>
  <c r="L402"/>
  <c r="J402"/>
  <c r="L401"/>
  <c r="J401"/>
  <c r="L400"/>
  <c r="J400"/>
  <c r="L399"/>
  <c r="J399"/>
  <c r="L398"/>
  <c r="J398"/>
  <c r="L397"/>
  <c r="J397"/>
  <c r="L396"/>
  <c r="J396"/>
  <c r="L395"/>
  <c r="J395"/>
  <c r="L394"/>
  <c r="J394"/>
  <c r="L393"/>
  <c r="J393"/>
  <c r="L392"/>
  <c r="J392"/>
  <c r="L391"/>
  <c r="J391"/>
  <c r="L390"/>
  <c r="J390"/>
  <c r="L389"/>
  <c r="J389"/>
  <c r="L388"/>
  <c r="J388"/>
  <c r="L387"/>
  <c r="J387"/>
  <c r="L386"/>
  <c r="J386"/>
  <c r="L385"/>
  <c r="J385"/>
  <c r="L384"/>
  <c r="J384"/>
  <c r="L383"/>
  <c r="J383"/>
  <c r="L382"/>
  <c r="J382"/>
  <c r="L381"/>
  <c r="J381"/>
  <c r="L380"/>
  <c r="J380"/>
  <c r="L379"/>
  <c r="J379"/>
  <c r="L378"/>
  <c r="J378"/>
  <c r="L377"/>
  <c r="J377"/>
  <c r="L376"/>
  <c r="J376"/>
  <c r="L375"/>
  <c r="J375"/>
  <c r="L374"/>
  <c r="J374"/>
  <c r="L373"/>
  <c r="J373"/>
  <c r="L372"/>
  <c r="J372"/>
  <c r="L371"/>
  <c r="J371"/>
  <c r="L370"/>
  <c r="J370"/>
  <c r="L369"/>
  <c r="J369"/>
  <c r="L368"/>
  <c r="J368"/>
  <c r="L367"/>
  <c r="J367"/>
  <c r="L366"/>
  <c r="J366"/>
  <c r="L365"/>
  <c r="J365"/>
  <c r="L364"/>
  <c r="J364"/>
  <c r="L363"/>
  <c r="J363"/>
  <c r="L362"/>
  <c r="J362"/>
  <c r="L361"/>
  <c r="J361"/>
  <c r="L360"/>
  <c r="J360"/>
  <c r="L359"/>
  <c r="J359"/>
  <c r="L358"/>
  <c r="J358"/>
  <c r="L357"/>
  <c r="J357"/>
  <c r="L356"/>
  <c r="J356"/>
  <c r="L355"/>
  <c r="J355"/>
  <c r="L354"/>
  <c r="J354"/>
  <c r="L353"/>
  <c r="J353"/>
  <c r="L352"/>
  <c r="J352"/>
  <c r="L351"/>
  <c r="J351"/>
  <c r="L350"/>
  <c r="J350"/>
  <c r="L349"/>
  <c r="J349"/>
  <c r="L348"/>
  <c r="J348"/>
  <c r="L347"/>
  <c r="J347"/>
  <c r="L346"/>
  <c r="J346"/>
  <c r="L345"/>
  <c r="J345"/>
  <c r="L344"/>
  <c r="J344"/>
  <c r="L343"/>
  <c r="J343"/>
  <c r="L342"/>
  <c r="J342"/>
  <c r="L341"/>
  <c r="J341"/>
  <c r="L340"/>
  <c r="J340"/>
  <c r="L339"/>
  <c r="J339"/>
  <c r="L338"/>
  <c r="J338"/>
  <c r="L337"/>
  <c r="J337"/>
  <c r="L336"/>
  <c r="J336"/>
  <c r="L335"/>
  <c r="J335"/>
  <c r="L334"/>
  <c r="J334"/>
  <c r="L333"/>
  <c r="J333"/>
  <c r="L332"/>
  <c r="J332"/>
  <c r="L331"/>
  <c r="J331"/>
  <c r="L330"/>
  <c r="J330"/>
  <c r="L329"/>
  <c r="J329"/>
  <c r="L328"/>
  <c r="J328"/>
  <c r="L327"/>
  <c r="J327"/>
  <c r="L326"/>
  <c r="J326"/>
  <c r="L325"/>
  <c r="J325"/>
  <c r="L324"/>
  <c r="J324"/>
  <c r="L323"/>
  <c r="J323"/>
  <c r="L322"/>
  <c r="J322"/>
  <c r="L321"/>
  <c r="J321"/>
  <c r="L320"/>
  <c r="J320"/>
  <c r="L319"/>
  <c r="J319"/>
  <c r="L318"/>
  <c r="J318"/>
  <c r="L317"/>
  <c r="J317"/>
  <c r="L316"/>
  <c r="J316"/>
  <c r="L315"/>
  <c r="J315"/>
  <c r="L314"/>
  <c r="J314"/>
  <c r="L313"/>
  <c r="J313"/>
  <c r="L312"/>
  <c r="J312"/>
  <c r="L311"/>
  <c r="J311"/>
  <c r="L310"/>
  <c r="J310"/>
  <c r="L309"/>
  <c r="J309"/>
  <c r="L308"/>
  <c r="J308"/>
  <c r="L307"/>
  <c r="J307"/>
  <c r="L306"/>
  <c r="J306"/>
  <c r="L305"/>
  <c r="J305"/>
  <c r="L304"/>
  <c r="J304"/>
  <c r="L303"/>
  <c r="J303"/>
  <c r="L302"/>
  <c r="J302"/>
  <c r="L301"/>
  <c r="J301"/>
  <c r="L300"/>
  <c r="J300"/>
  <c r="L299"/>
  <c r="J299"/>
  <c r="L298"/>
  <c r="J298"/>
  <c r="L297"/>
  <c r="J297"/>
  <c r="L296"/>
  <c r="J296"/>
  <c r="L295"/>
  <c r="J295"/>
  <c r="L294"/>
  <c r="J294"/>
  <c r="L293"/>
  <c r="J293"/>
  <c r="L292"/>
  <c r="J292"/>
  <c r="L291"/>
  <c r="J291"/>
  <c r="L290"/>
  <c r="J290"/>
  <c r="L289"/>
  <c r="J289"/>
  <c r="L288"/>
  <c r="J288"/>
  <c r="L287"/>
  <c r="J287"/>
  <c r="L286"/>
  <c r="J286"/>
  <c r="L285"/>
  <c r="J285"/>
  <c r="L284"/>
  <c r="J284"/>
  <c r="L283"/>
  <c r="J283"/>
  <c r="L282"/>
  <c r="J282"/>
  <c r="L281"/>
  <c r="J281"/>
  <c r="L280"/>
  <c r="J280"/>
  <c r="L279"/>
  <c r="J279"/>
  <c r="L278"/>
  <c r="J278"/>
  <c r="L277"/>
  <c r="J277"/>
  <c r="L276"/>
  <c r="J276"/>
  <c r="L275"/>
  <c r="J275"/>
  <c r="L274"/>
  <c r="J274"/>
  <c r="L273"/>
  <c r="J273"/>
  <c r="L272"/>
  <c r="J272"/>
  <c r="L271"/>
  <c r="J271"/>
  <c r="L270"/>
  <c r="J270"/>
  <c r="L269"/>
  <c r="J269"/>
  <c r="L268"/>
  <c r="J268"/>
  <c r="L267"/>
  <c r="J267"/>
  <c r="L266"/>
  <c r="J266"/>
  <c r="L265"/>
  <c r="J265"/>
  <c r="L264"/>
  <c r="J264"/>
  <c r="L263"/>
  <c r="J263"/>
  <c r="L262"/>
  <c r="J262"/>
  <c r="L261"/>
  <c r="J261"/>
  <c r="L260"/>
  <c r="J260"/>
  <c r="L259"/>
  <c r="J259"/>
  <c r="L258"/>
  <c r="J258"/>
  <c r="L257"/>
  <c r="J257"/>
  <c r="L256"/>
  <c r="J256"/>
  <c r="L255"/>
  <c r="J255"/>
  <c r="L254"/>
  <c r="J254"/>
  <c r="L253"/>
  <c r="J253"/>
  <c r="L252"/>
  <c r="J252"/>
  <c r="L251"/>
  <c r="J251"/>
  <c r="L250"/>
  <c r="J250"/>
  <c r="L249"/>
  <c r="J249"/>
  <c r="L248"/>
  <c r="J248"/>
  <c r="L247"/>
  <c r="J247"/>
  <c r="L246"/>
  <c r="J246"/>
  <c r="L245"/>
  <c r="J245"/>
  <c r="L244"/>
  <c r="J244"/>
  <c r="L243"/>
  <c r="J243"/>
  <c r="L242"/>
  <c r="J242"/>
  <c r="L241"/>
  <c r="J241"/>
  <c r="L240"/>
  <c r="J240"/>
  <c r="L239"/>
  <c r="J239"/>
  <c r="L238"/>
  <c r="J238"/>
  <c r="L237"/>
  <c r="J237"/>
  <c r="L236"/>
  <c r="J236"/>
  <c r="L235"/>
  <c r="J235"/>
  <c r="L234"/>
  <c r="J234"/>
  <c r="L233"/>
  <c r="J233"/>
  <c r="L232"/>
  <c r="J232"/>
  <c r="L231"/>
  <c r="J231"/>
  <c r="L230"/>
  <c r="J230"/>
  <c r="L229"/>
  <c r="J229"/>
  <c r="L228"/>
  <c r="J228"/>
  <c r="L227"/>
  <c r="J227"/>
  <c r="L226"/>
  <c r="J226"/>
  <c r="L225"/>
  <c r="J225"/>
  <c r="L224"/>
  <c r="J224"/>
  <c r="L223"/>
  <c r="J223"/>
  <c r="L222"/>
  <c r="J222"/>
  <c r="L221"/>
  <c r="J221"/>
  <c r="L220"/>
  <c r="J220"/>
  <c r="L219"/>
  <c r="J219"/>
  <c r="L218"/>
  <c r="J218"/>
  <c r="L217"/>
  <c r="J217"/>
  <c r="L216"/>
  <c r="J216"/>
  <c r="L215"/>
  <c r="J215"/>
  <c r="L214"/>
  <c r="J214"/>
  <c r="L213"/>
  <c r="J213"/>
  <c r="L212"/>
  <c r="J212"/>
  <c r="L211"/>
  <c r="J211"/>
  <c r="L210"/>
  <c r="J210"/>
  <c r="L209"/>
  <c r="J209"/>
  <c r="L208"/>
  <c r="J208"/>
  <c r="L207"/>
  <c r="J207"/>
  <c r="L206"/>
  <c r="J206"/>
  <c r="L205"/>
  <c r="J205"/>
  <c r="L204"/>
  <c r="J204"/>
  <c r="L203"/>
  <c r="J203"/>
  <c r="L202"/>
  <c r="J202"/>
  <c r="L201"/>
  <c r="J201"/>
  <c r="L200"/>
  <c r="J200"/>
  <c r="L199"/>
  <c r="J199"/>
  <c r="L198"/>
  <c r="J198"/>
  <c r="L197"/>
  <c r="J197"/>
  <c r="L196"/>
  <c r="J196"/>
  <c r="L195"/>
  <c r="J195"/>
  <c r="L194"/>
  <c r="J194"/>
  <c r="L193"/>
  <c r="J193"/>
  <c r="L192"/>
  <c r="J192"/>
  <c r="L191"/>
  <c r="J191"/>
  <c r="L190"/>
  <c r="J190"/>
  <c r="L189"/>
  <c r="J189"/>
  <c r="L188"/>
  <c r="J188"/>
  <c r="L187"/>
  <c r="J187"/>
  <c r="L186"/>
  <c r="J186"/>
  <c r="L185"/>
  <c r="J185"/>
  <c r="L184"/>
  <c r="J184"/>
  <c r="L183"/>
  <c r="J183"/>
  <c r="L182"/>
  <c r="J182"/>
  <c r="L181"/>
  <c r="J181"/>
  <c r="L180"/>
  <c r="J180"/>
  <c r="L179"/>
  <c r="J179"/>
  <c r="L178"/>
  <c r="J178"/>
  <c r="L177"/>
  <c r="J177"/>
  <c r="L176"/>
  <c r="J176"/>
  <c r="L175"/>
  <c r="J175"/>
  <c r="L174"/>
  <c r="J174"/>
  <c r="L173"/>
  <c r="J173"/>
  <c r="L172"/>
  <c r="J172"/>
  <c r="L171"/>
  <c r="J171"/>
  <c r="L170"/>
  <c r="J170"/>
  <c r="L169"/>
  <c r="J169"/>
  <c r="L168"/>
  <c r="J168"/>
  <c r="L167"/>
  <c r="J167"/>
  <c r="L166"/>
  <c r="J166"/>
  <c r="L165"/>
  <c r="J165"/>
  <c r="L164"/>
  <c r="J164"/>
  <c r="L163"/>
  <c r="J163"/>
  <c r="L162"/>
  <c r="J162"/>
  <c r="L161"/>
  <c r="J161"/>
  <c r="L160"/>
  <c r="J160"/>
  <c r="L159"/>
  <c r="J159"/>
  <c r="L158"/>
  <c r="J158"/>
  <c r="L157"/>
  <c r="J157"/>
  <c r="L156"/>
  <c r="J156"/>
  <c r="L155"/>
  <c r="J155"/>
  <c r="L154"/>
  <c r="J154"/>
  <c r="L153"/>
  <c r="J153"/>
  <c r="L152"/>
  <c r="J152"/>
  <c r="L151"/>
  <c r="J151"/>
  <c r="L150"/>
  <c r="J150"/>
  <c r="L149"/>
  <c r="J149"/>
  <c r="L148"/>
  <c r="J148"/>
  <c r="L147"/>
  <c r="J147"/>
  <c r="L146"/>
  <c r="J146"/>
  <c r="L145"/>
  <c r="J145"/>
  <c r="L144"/>
  <c r="J144"/>
  <c r="L143"/>
  <c r="J143"/>
  <c r="L142"/>
  <c r="J142"/>
  <c r="L141"/>
  <c r="J141"/>
  <c r="L140"/>
  <c r="J140"/>
  <c r="L139"/>
  <c r="J139"/>
  <c r="L138"/>
  <c r="J138"/>
  <c r="L137"/>
  <c r="J137"/>
  <c r="L136"/>
  <c r="J136"/>
  <c r="L135"/>
  <c r="J135"/>
  <c r="L134"/>
  <c r="J134"/>
  <c r="L133"/>
  <c r="J133"/>
  <c r="L132"/>
  <c r="J132"/>
  <c r="L131"/>
  <c r="J131"/>
  <c r="L130"/>
  <c r="J130"/>
  <c r="L129"/>
  <c r="J129"/>
  <c r="L128"/>
  <c r="J128"/>
  <c r="L127"/>
  <c r="J127"/>
  <c r="L126"/>
  <c r="J126"/>
  <c r="L125"/>
  <c r="J125"/>
  <c r="L124"/>
  <c r="J124"/>
  <c r="L123"/>
  <c r="J123"/>
  <c r="L122"/>
  <c r="J122"/>
  <c r="L121"/>
  <c r="J121"/>
  <c r="L120"/>
  <c r="J120"/>
  <c r="L119"/>
  <c r="J119"/>
  <c r="L118"/>
  <c r="J118"/>
  <c r="L117"/>
  <c r="J117"/>
  <c r="L116"/>
  <c r="J116"/>
  <c r="L115"/>
  <c r="J115"/>
  <c r="L114"/>
  <c r="J114"/>
  <c r="L113"/>
  <c r="J113"/>
  <c r="L112"/>
  <c r="J112"/>
  <c r="L111"/>
  <c r="J111"/>
  <c r="L110"/>
  <c r="J110"/>
  <c r="L109"/>
  <c r="J109"/>
  <c r="L108"/>
  <c r="J108"/>
  <c r="L107"/>
  <c r="J107"/>
  <c r="L106"/>
  <c r="J106"/>
  <c r="L105"/>
  <c r="J105"/>
  <c r="L104"/>
  <c r="J104"/>
  <c r="L103"/>
  <c r="J103"/>
  <c r="L102"/>
  <c r="J102"/>
  <c r="L101"/>
  <c r="J101"/>
  <c r="L100"/>
  <c r="J100"/>
  <c r="L99"/>
  <c r="J99"/>
  <c r="L98"/>
  <c r="J98"/>
  <c r="L97"/>
  <c r="J97"/>
  <c r="L96"/>
  <c r="J96"/>
  <c r="L95"/>
  <c r="J95"/>
  <c r="L94"/>
  <c r="J94"/>
  <c r="L93"/>
  <c r="J93"/>
  <c r="L92"/>
  <c r="J92"/>
  <c r="L91"/>
  <c r="J91"/>
  <c r="L90"/>
  <c r="J90"/>
  <c r="L89"/>
  <c r="J89"/>
  <c r="L88"/>
  <c r="J88"/>
  <c r="L87"/>
  <c r="J87"/>
  <c r="L86"/>
  <c r="J86"/>
  <c r="L85"/>
  <c r="J85"/>
  <c r="L84"/>
  <c r="J84"/>
  <c r="L83"/>
  <c r="J83"/>
  <c r="L82"/>
  <c r="J82"/>
  <c r="L81"/>
  <c r="J81"/>
  <c r="L80"/>
  <c r="J80"/>
  <c r="L79"/>
  <c r="J79"/>
  <c r="L78"/>
  <c r="J78"/>
  <c r="L77"/>
  <c r="J77"/>
  <c r="L76"/>
  <c r="J76"/>
  <c r="L75"/>
  <c r="J75"/>
  <c r="L74"/>
  <c r="J74"/>
  <c r="L73"/>
  <c r="J73"/>
  <c r="L72"/>
  <c r="J72"/>
  <c r="L71"/>
  <c r="J71"/>
  <c r="L70"/>
  <c r="J70"/>
  <c r="L69"/>
  <c r="J69"/>
  <c r="L68"/>
  <c r="J68"/>
  <c r="L67"/>
  <c r="J67"/>
  <c r="L66"/>
  <c r="J66"/>
  <c r="L65"/>
  <c r="J65"/>
  <c r="L64"/>
  <c r="J64"/>
  <c r="L63"/>
  <c r="J63"/>
  <c r="L62"/>
  <c r="J62"/>
  <c r="L61"/>
  <c r="J61"/>
  <c r="L60"/>
  <c r="J60"/>
  <c r="L59"/>
  <c r="J59"/>
  <c r="L58"/>
  <c r="J58"/>
  <c r="L57"/>
  <c r="J57"/>
  <c r="L56"/>
  <c r="J56"/>
  <c r="L55"/>
  <c r="J55"/>
  <c r="L54"/>
  <c r="J54"/>
  <c r="L53"/>
  <c r="J53"/>
  <c r="L52"/>
  <c r="J52"/>
  <c r="L51"/>
  <c r="J51"/>
  <c r="L50"/>
  <c r="J50"/>
  <c r="L49"/>
  <c r="J49"/>
  <c r="L48"/>
  <c r="J48"/>
  <c r="L47"/>
  <c r="J47"/>
  <c r="L46"/>
  <c r="J46"/>
  <c r="L45"/>
  <c r="J45"/>
  <c r="L44"/>
  <c r="J44"/>
  <c r="L43"/>
  <c r="J43"/>
  <c r="L42"/>
  <c r="J42"/>
  <c r="L41"/>
  <c r="J41"/>
  <c r="L40"/>
  <c r="J40"/>
  <c r="L39"/>
  <c r="J39"/>
  <c r="L38"/>
  <c r="J38"/>
  <c r="L37"/>
  <c r="J37"/>
  <c r="L36"/>
  <c r="J36"/>
  <c r="L35"/>
  <c r="J35"/>
  <c r="L34"/>
  <c r="J34"/>
  <c r="L33"/>
  <c r="J33"/>
  <c r="L32"/>
  <c r="J32"/>
  <c r="L31"/>
  <c r="J31"/>
  <c r="L30"/>
  <c r="J30"/>
  <c r="L29"/>
  <c r="J29"/>
  <c r="L28"/>
  <c r="J28"/>
  <c r="L27"/>
  <c r="J27"/>
  <c r="L26"/>
  <c r="J26"/>
  <c r="L25"/>
  <c r="J25"/>
  <c r="L24"/>
  <c r="J24"/>
  <c r="L23"/>
  <c r="J23"/>
  <c r="L22"/>
  <c r="J22"/>
  <c r="L21"/>
  <c r="J21"/>
  <c r="L20"/>
  <c r="J20"/>
  <c r="L19"/>
  <c r="J19"/>
  <c r="L18"/>
  <c r="J18"/>
  <c r="L17"/>
  <c r="J17"/>
  <c r="L16"/>
  <c r="J16"/>
  <c r="L15"/>
  <c r="J15"/>
  <c r="L14"/>
  <c r="J14"/>
  <c r="L13"/>
  <c r="J13"/>
  <c r="L12"/>
  <c r="J12"/>
  <c r="L11"/>
  <c r="J11"/>
  <c r="L10"/>
  <c r="J10"/>
  <c r="L9"/>
  <c r="J9"/>
  <c r="L8"/>
  <c r="J8"/>
  <c r="H7"/>
  <c r="J2479" l="1"/>
  <c r="L1393"/>
  <c r="L1396"/>
  <c r="L2475"/>
  <c r="L2483"/>
  <c r="I1392"/>
  <c r="I2474"/>
  <c r="L2474" l="1"/>
  <c r="J2474"/>
  <c r="I2457"/>
  <c r="L1392"/>
  <c r="J1392"/>
  <c r="I1391"/>
  <c r="J1391" l="1"/>
  <c r="I1390"/>
  <c r="L1391"/>
  <c r="J2457"/>
  <c r="I2456"/>
  <c r="L2457"/>
  <c r="L1390" l="1"/>
  <c r="J1390"/>
  <c r="I1379"/>
  <c r="L2456"/>
  <c r="J2456"/>
  <c r="I2455"/>
  <c r="J2455" l="1"/>
  <c r="I2415"/>
  <c r="L2455"/>
  <c r="J1379"/>
  <c r="I1335"/>
  <c r="L1379"/>
  <c r="L2415" l="1"/>
  <c r="J2415"/>
  <c r="I2313"/>
  <c r="L1335"/>
  <c r="I7"/>
  <c r="J1335"/>
  <c r="J7" l="1"/>
  <c r="J2313"/>
  <c r="L2313"/>
  <c r="F245" i="2" l="1"/>
  <c r="F236" s="1"/>
  <c r="E236"/>
  <c r="D236"/>
  <c r="F239"/>
  <c r="F225"/>
  <c r="F202"/>
  <c r="F196"/>
  <c r="E196"/>
  <c r="D196"/>
  <c r="F197"/>
  <c r="F185"/>
  <c r="F174"/>
  <c r="F154"/>
  <c r="E154"/>
  <c r="D154"/>
  <c r="F156"/>
  <c r="F142"/>
  <c r="F140"/>
  <c r="F110"/>
  <c r="F84"/>
  <c r="E83"/>
  <c r="D83"/>
  <c r="F75"/>
  <c r="F73"/>
  <c r="E72"/>
  <c r="D72"/>
  <c r="F60"/>
  <c r="E60"/>
  <c r="D60"/>
  <c r="F61"/>
  <c r="F58"/>
  <c r="F38"/>
  <c r="F39"/>
  <c r="E38"/>
  <c r="D38"/>
  <c r="E16"/>
  <c r="D16"/>
  <c r="F22"/>
  <c r="F128"/>
  <c r="E23"/>
  <c r="D23"/>
  <c r="E25"/>
  <c r="D25"/>
  <c r="E31"/>
  <c r="D31"/>
  <c r="E33"/>
  <c r="D33"/>
  <c r="E36"/>
  <c r="F37"/>
  <c r="F36" s="1"/>
  <c r="D36"/>
  <c r="E40"/>
  <c r="D40"/>
  <c r="E66"/>
  <c r="D66"/>
  <c r="E69"/>
  <c r="D69"/>
  <c r="F24"/>
  <c r="F23" s="1"/>
  <c r="F21"/>
  <c r="F20"/>
  <c r="F19"/>
  <c r="F18"/>
  <c r="F17"/>
  <c r="F30"/>
  <c r="F29"/>
  <c r="F28"/>
  <c r="F27"/>
  <c r="F26"/>
  <c r="F32"/>
  <c r="F31" s="1"/>
  <c r="F35"/>
  <c r="F34"/>
  <c r="F59"/>
  <c r="F57"/>
  <c r="F56"/>
  <c r="F55"/>
  <c r="F54"/>
  <c r="F53"/>
  <c r="F52"/>
  <c r="F51"/>
  <c r="F50"/>
  <c r="F49"/>
  <c r="F47"/>
  <c r="F46"/>
  <c r="F45"/>
  <c r="F44"/>
  <c r="F43"/>
  <c r="F42"/>
  <c r="F41"/>
  <c r="F65"/>
  <c r="F64"/>
  <c r="F63"/>
  <c r="F62"/>
  <c r="F68"/>
  <c r="F67"/>
  <c r="F71"/>
  <c r="F70"/>
  <c r="F82"/>
  <c r="F81"/>
  <c r="F80"/>
  <c r="F79"/>
  <c r="F78"/>
  <c r="F77"/>
  <c r="F76"/>
  <c r="F74"/>
  <c r="F90"/>
  <c r="F89"/>
  <c r="F88"/>
  <c r="F87"/>
  <c r="F86"/>
  <c r="F85"/>
  <c r="F105"/>
  <c r="F104" s="1"/>
  <c r="F122"/>
  <c r="F121"/>
  <c r="F120"/>
  <c r="F119"/>
  <c r="F118"/>
  <c r="F117"/>
  <c r="F116"/>
  <c r="F115"/>
  <c r="F114"/>
  <c r="F113"/>
  <c r="F112"/>
  <c r="F111"/>
  <c r="F109"/>
  <c r="F108"/>
  <c r="F137"/>
  <c r="F136"/>
  <c r="F135"/>
  <c r="F134"/>
  <c r="F133"/>
  <c r="F132"/>
  <c r="F131"/>
  <c r="F130"/>
  <c r="F129"/>
  <c r="F127"/>
  <c r="F126"/>
  <c r="F125"/>
  <c r="F124"/>
  <c r="F153"/>
  <c r="F152"/>
  <c r="F151"/>
  <c r="F150"/>
  <c r="F149"/>
  <c r="F148"/>
  <c r="F147"/>
  <c r="F146"/>
  <c r="F145"/>
  <c r="F144"/>
  <c r="F143"/>
  <c r="F141"/>
  <c r="F139"/>
  <c r="F155"/>
  <c r="F179"/>
  <c r="F178"/>
  <c r="F177"/>
  <c r="F176"/>
  <c r="F175"/>
  <c r="F173"/>
  <c r="F172"/>
  <c r="F171"/>
  <c r="F170"/>
  <c r="F169"/>
  <c r="F168"/>
  <c r="F167"/>
  <c r="F166"/>
  <c r="F165"/>
  <c r="F164"/>
  <c r="F163"/>
  <c r="F162"/>
  <c r="F161"/>
  <c r="F160"/>
  <c r="F159"/>
  <c r="F158"/>
  <c r="F182"/>
  <c r="F181"/>
  <c r="F191"/>
  <c r="F190"/>
  <c r="F189"/>
  <c r="F188"/>
  <c r="F187"/>
  <c r="F186"/>
  <c r="F184"/>
  <c r="F193"/>
  <c r="F192" s="1"/>
  <c r="F195"/>
  <c r="F194" s="1"/>
  <c r="F199"/>
  <c r="F198" s="1"/>
  <c r="F205"/>
  <c r="F204"/>
  <c r="F203"/>
  <c r="F201"/>
  <c r="F230"/>
  <c r="F229"/>
  <c r="F228"/>
  <c r="F227"/>
  <c r="F226"/>
  <c r="F224"/>
  <c r="F223"/>
  <c r="F222"/>
  <c r="F221"/>
  <c r="F220"/>
  <c r="F219"/>
  <c r="F218"/>
  <c r="F217"/>
  <c r="F216"/>
  <c r="F215"/>
  <c r="F214"/>
  <c r="F213"/>
  <c r="F212"/>
  <c r="F211"/>
  <c r="F210"/>
  <c r="F209"/>
  <c r="F208"/>
  <c r="F207"/>
  <c r="F233"/>
  <c r="F232"/>
  <c r="F235"/>
  <c r="F234" s="1"/>
  <c r="F244"/>
  <c r="F243"/>
  <c r="F242"/>
  <c r="F241"/>
  <c r="F240"/>
  <c r="F238"/>
  <c r="F237"/>
  <c r="F103"/>
  <c r="F102"/>
  <c r="F101"/>
  <c r="F100"/>
  <c r="F99"/>
  <c r="F98"/>
  <c r="F97"/>
  <c r="F96"/>
  <c r="F95"/>
  <c r="F94"/>
  <c r="F93"/>
  <c r="F92"/>
  <c r="E91"/>
  <c r="D91"/>
  <c r="E104"/>
  <c r="D104"/>
  <c r="E107"/>
  <c r="D107"/>
  <c r="E123"/>
  <c r="D123"/>
  <c r="E138"/>
  <c r="D138"/>
  <c r="E157"/>
  <c r="D157"/>
  <c r="E180"/>
  <c r="D180"/>
  <c r="E183"/>
  <c r="D183"/>
  <c r="E192"/>
  <c r="D192"/>
  <c r="E194"/>
  <c r="D194"/>
  <c r="E198"/>
  <c r="D198"/>
  <c r="E231"/>
  <c r="D231"/>
  <c r="E234"/>
  <c r="D234"/>
  <c r="E200"/>
  <c r="D200"/>
  <c r="E206"/>
  <c r="D206"/>
  <c r="F83" l="1"/>
  <c r="D14"/>
  <c r="E14"/>
  <c r="F72"/>
  <c r="F33"/>
  <c r="F157"/>
  <c r="F66"/>
  <c r="F25"/>
  <c r="F16"/>
  <c r="F231"/>
  <c r="F40"/>
  <c r="F180"/>
  <c r="F183"/>
  <c r="F69"/>
  <c r="F107"/>
  <c r="F123"/>
  <c r="F138"/>
  <c r="F200"/>
  <c r="F206"/>
  <c r="F91"/>
  <c r="F14" l="1"/>
</calcChain>
</file>

<file path=xl/sharedStrings.xml><?xml version="1.0" encoding="utf-8"?>
<sst xmlns="http://schemas.openxmlformats.org/spreadsheetml/2006/main" count="8194" uniqueCount="2014">
  <si>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</si>
  <si>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иными организациями остатков субсидий прошлых лет</t>
  </si>
  <si>
    <t>Прочие безвозмездные поступления в бюджеты субъектов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</si>
  <si>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</si>
  <si>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Прочие неналоговые доходы бюджетов субъектов Российской Федерации</t>
  </si>
  <si>
    <t>Прочие доходы от оказания платных услуг (работ) получателями средств бюджетов субъектов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</si>
  <si>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</si>
  <si>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</si>
  <si>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</si>
  <si>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</si>
  <si>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</si>
  <si>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</si>
  <si>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</si>
  <si>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федеральных целевых программ</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</si>
  <si>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</si>
  <si>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</si>
  <si>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</si>
  <si>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</si>
  <si>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</si>
  <si>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</si>
  <si>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</si>
  <si>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</si>
  <si>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</si>
  <si>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Сборы за участие в конкурсе (аукционе) на право пользования участками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</si>
  <si>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</si>
  <si>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</si>
  <si>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</si>
  <si>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</si>
  <si>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</si>
  <si>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</si>
  <si>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</si>
  <si>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</si>
  <si>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Прочие доходы от компенсации затрат бюджетов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</si>
  <si>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</si>
  <si>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</si>
  <si>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</si>
  <si>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автономными учреждениями остатков субсидий прошлых лет</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</si>
  <si>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</si>
  <si>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Государственная пошлина за выдачу свидетельства о государственной аккредитации региональной спортивной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</si>
  <si>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</si>
  <si>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бюджетов субъектов Российской Федерации от возврата бюджетными учреждениями остатков субсидий прошлых лет</t>
  </si>
  <si>
    <t>Прочие межбюджетные трансферты, передаваемые бюджетам субъектов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</si>
  <si>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</si>
  <si>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</si>
  <si>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</si>
  <si>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</si>
  <si>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</si>
  <si>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</si>
  <si>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</si>
  <si>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</si>
  <si>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</si>
  <si>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</si>
  <si>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</si>
  <si>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</si>
  <si>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</si>
  <si>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</si>
  <si>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</si>
  <si>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Межбюджетные трансферты, передаваемые бюджетам субъектов Российской Федерации на финансовое обеспечение дорожной деятельности</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</si>
  <si>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</si>
  <si>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</si>
  <si>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</si>
  <si>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</si>
  <si>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</si>
  <si>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бюджетов субъектов Российской Федерации от возврата остатков прочих субвенций из федерального бюджета</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</si>
  <si>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</si>
  <si>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</si>
  <si>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</si>
  <si>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выравнивание бюджетной обеспеченности</t>
  </si>
  <si>
    <t>Невыясненные поступления, зачисляемые в бюджеты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</si>
  <si>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</si>
  <si>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</si>
  <si>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</si>
  <si>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</si>
  <si>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</si>
  <si>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</si>
  <si>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</si>
  <si>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Платежи, взимаемые государственными органами (организациями) субъектов Российской Федерации за выполнение определенных функций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</si>
  <si>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</si>
  <si>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</si>
  <si>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</si>
  <si>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</si>
  <si>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</si>
  <si>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</si>
  <si>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</si>
  <si>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Субсидия бюджетам субъектов Российской Федерации на поддержку отрасли культуры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</si>
  <si>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</si>
  <si>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</si>
  <si>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</si>
  <si>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</si>
  <si>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Плата за предоставление сведений из Единого государственного реестра недвижимости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</si>
  <si>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</si>
  <si>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</si>
  <si>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</si>
  <si>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</si>
  <si>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</si>
  <si>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Государственная пошлина за выдачу и обмен паспорта гражданина Российской Федерации</t>
  </si>
  <si>
    <t>Регулярные платежи за пользование недрами при пользовании недрами на территории Российской Федерации</t>
  </si>
  <si>
    <t>Налог с продаж</t>
  </si>
  <si>
    <t>Платежи за добычу подземных вод</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</si>
  <si>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</si>
  <si>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Сбор за пользование объектами водных биологических ресурсов (по внутренним водным объектам)</t>
  </si>
  <si>
    <t>Транспортный налог с физических лиц</t>
  </si>
  <si>
    <t>Транспортный налог с организаций</t>
  </si>
  <si>
    <t>Налог на имущество организаций по имуществу, входящему в Единую систему газоснабжения</t>
  </si>
  <si>
    <t>Налог на имущество организаций по имуществу, не входящему в Единую систему газоснабжения</t>
  </si>
  <si>
    <t>Единый сельскохозяйственный налог (за налоговые периоды, истекшие до 1 января 2011 года)</t>
  </si>
  <si>
    <t>Акцизы на сидр, пуаре, медовуху, производимые на территории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</si>
  <si>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</si>
  <si>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</si>
  <si>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</si>
  <si>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</si>
  <si>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</si>
  <si>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о рекламе</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</si>
  <si>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</si>
  <si>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</si>
  <si>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</si>
  <si>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</si>
  <si>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</si>
  <si>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Плата за иные виды негативного воздействия на окружающую среду</t>
  </si>
  <si>
    <t>Плата за размещение отходов производства и потребления</t>
  </si>
  <si>
    <t>Плата за сбросы загрязняющих веществ в водные объекты</t>
  </si>
  <si>
    <t>Плата за выбросы загрязняющих веществ в атмосферный воздух передвижными объектами</t>
  </si>
  <si>
    <t>Плата за выбросы загрязняющих веществ в атмосферный воздух стационарными объектами</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</si>
  <si>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</si>
  <si>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</si>
  <si>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</si>
  <si>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</si>
  <si>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</si>
  <si>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</si>
  <si>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</si>
  <si>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Министерство экономического развития и туризма Республики Алтай</t>
  </si>
  <si>
    <t>Комитет по информационной политике, межнациональным отношениям и связям с общественностью Республики Алтай</t>
  </si>
  <si>
    <t>92821860010020000151</t>
  </si>
  <si>
    <t>92821802030020000180</t>
  </si>
  <si>
    <t>92820702030020000180</t>
  </si>
  <si>
    <t>92820225527020000151</t>
  </si>
  <si>
    <t>92811705020020000180</t>
  </si>
  <si>
    <t>92811301992020000130</t>
  </si>
  <si>
    <t>92810807082010000110</t>
  </si>
  <si>
    <t>92511705020020000180</t>
  </si>
  <si>
    <t>92120225516020000151</t>
  </si>
  <si>
    <t>92120225515020000151</t>
  </si>
  <si>
    <t>Министерство природных ресурсов, экологии и имущественных отношений Республики Алтай</t>
  </si>
  <si>
    <t>91910807082010000110</t>
  </si>
  <si>
    <t>91910807262010000110</t>
  </si>
  <si>
    <t>91910807282010000110</t>
  </si>
  <si>
    <t>91911109042020000120</t>
  </si>
  <si>
    <t>91911202052010000120</t>
  </si>
  <si>
    <t>91911202102020000120</t>
  </si>
  <si>
    <t>91911204013020000120</t>
  </si>
  <si>
    <t>91911204014020000120</t>
  </si>
  <si>
    <t>91911204015020000120</t>
  </si>
  <si>
    <t>91911301410010000130</t>
  </si>
  <si>
    <t>91911301992020000130</t>
  </si>
  <si>
    <t>91911402023020000410</t>
  </si>
  <si>
    <t>91911690020020000140</t>
  </si>
  <si>
    <t>91920220077020000151</t>
  </si>
  <si>
    <t>91920235129020000151</t>
  </si>
  <si>
    <t>91920245398020000151</t>
  </si>
  <si>
    <t>91911105022020000120</t>
  </si>
  <si>
    <t>91911105026100000120</t>
  </si>
  <si>
    <t>91920220051020000151</t>
  </si>
  <si>
    <t>91920235128020000151</t>
  </si>
  <si>
    <t>Правительство Республики Алтай</t>
  </si>
  <si>
    <t>91820245142020000151</t>
  </si>
  <si>
    <t>91820245141020000151</t>
  </si>
  <si>
    <t>91811705020020000180</t>
  </si>
  <si>
    <t>91811302992020000130</t>
  </si>
  <si>
    <t>91911406022020000430</t>
  </si>
  <si>
    <t>91911625082020000140</t>
  </si>
  <si>
    <t>91911625086020000140</t>
  </si>
  <si>
    <t>91711302992020000130</t>
  </si>
  <si>
    <t>Государственное Собрание – Эл Курултай Республики Алтай</t>
  </si>
  <si>
    <t>91511602030020000140</t>
  </si>
  <si>
    <t>Избирательная комиссия Республики Алтай</t>
  </si>
  <si>
    <t>91411705020020000180</t>
  </si>
  <si>
    <t>Контрольно-счетная палата Республики Алтай</t>
  </si>
  <si>
    <t>Комитет по молодежной политике, физической культуре и спорту Республики Алтай</t>
  </si>
  <si>
    <t>91310807340010000110</t>
  </si>
  <si>
    <t>91320220051020000151</t>
  </si>
  <si>
    <t>91320225081020000151</t>
  </si>
  <si>
    <t>91321802020020000180</t>
  </si>
  <si>
    <t>91321825020020000151</t>
  </si>
  <si>
    <t>91321860010020000151</t>
  </si>
  <si>
    <t>91321925020020000151</t>
  </si>
  <si>
    <t>91111301992020000130</t>
  </si>
  <si>
    <t>91121860010020000151</t>
  </si>
  <si>
    <t>Комитет по делам записи актов гражданского состояния и архивов Республики Алтай</t>
  </si>
  <si>
    <t>Министерство труда, социального развития и занятости населения Республики Алтай</t>
  </si>
  <si>
    <t>91011302992020000130</t>
  </si>
  <si>
    <t>91011705020020000180</t>
  </si>
  <si>
    <t>91020225027020000151</t>
  </si>
  <si>
    <t>91020225462020000151</t>
  </si>
  <si>
    <t>91020235134020000151</t>
  </si>
  <si>
    <t>91020235135020000151</t>
  </si>
  <si>
    <t>91020235137020000151</t>
  </si>
  <si>
    <t>91020235220020000151</t>
  </si>
  <si>
    <t>91020235240020000151</t>
  </si>
  <si>
    <t>91020235250020000151</t>
  </si>
  <si>
    <t>91020235260020000151</t>
  </si>
  <si>
    <t>91020235270020000151</t>
  </si>
  <si>
    <t>91020235280020000151</t>
  </si>
  <si>
    <t>91020235290020000151</t>
  </si>
  <si>
    <t>91020235380020000151</t>
  </si>
  <si>
    <t>91020249999020000151</t>
  </si>
  <si>
    <t>91020702030020000180</t>
  </si>
  <si>
    <t>91021802010020000180</t>
  </si>
  <si>
    <t>91021802020020000180</t>
  </si>
  <si>
    <t>91021860010020000151</t>
  </si>
  <si>
    <t>91021990000020000151</t>
  </si>
  <si>
    <t>Министерство внутренних дел по Республике Алтай</t>
  </si>
  <si>
    <t>в том числе:</t>
  </si>
  <si>
    <t>90810807400010000110</t>
  </si>
  <si>
    <t>Государственная жилищная инспекция Республики Алтай</t>
  </si>
  <si>
    <t>Министерство регионального развития Республики Алтай</t>
  </si>
  <si>
    <t>90710807172010000110</t>
  </si>
  <si>
    <t>90711302992020000130</t>
  </si>
  <si>
    <t>90711646000020000140</t>
  </si>
  <si>
    <t>90711690020020000140</t>
  </si>
  <si>
    <t>90711705020020000180</t>
  </si>
  <si>
    <t>90720220077020000151</t>
  </si>
  <si>
    <t>90720225082020000151</t>
  </si>
  <si>
    <t>90720225555020000151</t>
  </si>
  <si>
    <t>90720225560020000151</t>
  </si>
  <si>
    <t>90720245390020000151</t>
  </si>
  <si>
    <t>90720302040020000180</t>
  </si>
  <si>
    <t>90721860010020000151</t>
  </si>
  <si>
    <t>90721990000020000151</t>
  </si>
  <si>
    <t>Единица измерения: руб.</t>
  </si>
  <si>
    <t>1. Доходы бюджета</t>
  </si>
  <si>
    <t>ОТЧЕТ</t>
  </si>
  <si>
    <t>об исполнении республиканского бюджета Республики Алтай</t>
  </si>
  <si>
    <t xml:space="preserve"> УТВЕРЖДЕН </t>
  </si>
  <si>
    <t xml:space="preserve"> постановлением Правительства </t>
  </si>
  <si>
    <t xml:space="preserve"> Республики Алтай </t>
  </si>
  <si>
    <t>Министерство финансов Республики Алтай</t>
  </si>
  <si>
    <t>90611103020020000120</t>
  </si>
  <si>
    <t>90611302992020000130</t>
  </si>
  <si>
    <t>90611632000020000140</t>
  </si>
  <si>
    <t>90611633020020000140</t>
  </si>
  <si>
    <t>90611690020020000140</t>
  </si>
  <si>
    <t>90611701020020000180</t>
  </si>
  <si>
    <t>90611705020020000180</t>
  </si>
  <si>
    <t>90620215001020000151</t>
  </si>
  <si>
    <t>90620215009020000151</t>
  </si>
  <si>
    <t>90620235118020000151</t>
  </si>
  <si>
    <t>90620235900020000151</t>
  </si>
  <si>
    <t>90621839999020000151</t>
  </si>
  <si>
    <t>90621860010020000151</t>
  </si>
  <si>
    <t>90621990000020000151</t>
  </si>
  <si>
    <t>Комитет по охране, использованию и воспроизводству животного мира Республики Алтай</t>
  </si>
  <si>
    <t>Министерство сельского хозяйства Республики Алтай</t>
  </si>
  <si>
    <t>90510807142010000110</t>
  </si>
  <si>
    <t>90511103020020000120</t>
  </si>
  <si>
    <t>90511502020020000140</t>
  </si>
  <si>
    <t>90511690020020000140</t>
  </si>
  <si>
    <t>90511701020020000180</t>
  </si>
  <si>
    <t>90511705020020000180</t>
  </si>
  <si>
    <t>90520220051020000151</t>
  </si>
  <si>
    <t>90520220077020000151</t>
  </si>
  <si>
    <t>90520225541020000151</t>
  </si>
  <si>
    <t>90520225542020000151</t>
  </si>
  <si>
    <t>90520225543020000151</t>
  </si>
  <si>
    <t>90520225544020000151</t>
  </si>
  <si>
    <t>90521802030020000180</t>
  </si>
  <si>
    <t>90521990000020000151</t>
  </si>
  <si>
    <t>Комитет ветеринарии с Госветинспекцией Республики Алтай</t>
  </si>
  <si>
    <t>90421860010020000151</t>
  </si>
  <si>
    <t>90411690020020000140</t>
  </si>
  <si>
    <t>Министерство образования и науки Республики Алтай</t>
  </si>
  <si>
    <t>90310807082010000110</t>
  </si>
  <si>
    <t>90310807380010000110</t>
  </si>
  <si>
    <t>90310807390010000110</t>
  </si>
  <si>
    <t>90311690020020000140</t>
  </si>
  <si>
    <t>90311705020020000180</t>
  </si>
  <si>
    <t>90320220051020000151</t>
  </si>
  <si>
    <t>90320225027020000151</t>
  </si>
  <si>
    <t>90320225097020000151</t>
  </si>
  <si>
    <t>90320702030020000180</t>
  </si>
  <si>
    <t>90321802010020000180</t>
  </si>
  <si>
    <t>90321802020020000180</t>
  </si>
  <si>
    <t>90321860010020000151</t>
  </si>
  <si>
    <t>Министерство культуры Республики Алтай</t>
  </si>
  <si>
    <t>90220220077020000151</t>
  </si>
  <si>
    <t>90220225519020000151</t>
  </si>
  <si>
    <t>90220225558020000151</t>
  </si>
  <si>
    <t>90221825014020000151</t>
  </si>
  <si>
    <t>90221860010020000151</t>
  </si>
  <si>
    <t>90221925014020000151</t>
  </si>
  <si>
    <t xml:space="preserve">Министерство здравоохранения Республики Алтай </t>
  </si>
  <si>
    <t>90111690020020000140</t>
  </si>
  <si>
    <t>90120225382020000151</t>
  </si>
  <si>
    <t>90120225554020000151</t>
  </si>
  <si>
    <t>90120235460020000151</t>
  </si>
  <si>
    <t>90120245161020000151</t>
  </si>
  <si>
    <t>90121802010020000180</t>
  </si>
  <si>
    <t>90121802030020000180</t>
  </si>
  <si>
    <t>90121990000020000151</t>
  </si>
  <si>
    <t xml:space="preserve">Упраление Федеральной службы государственной регистрации, кадастра и картографии по Республике Алтай </t>
  </si>
  <si>
    <t>32110807020010000110</t>
  </si>
  <si>
    <t>32111301031010000130</t>
  </si>
  <si>
    <t>Управление Министерства юстиции Российской Федерации по Республике Алтай</t>
  </si>
  <si>
    <t>31810807110010000110</t>
  </si>
  <si>
    <t>31810807120010000110</t>
  </si>
  <si>
    <t>18810807100010000110</t>
  </si>
  <si>
    <t>18811630012010000140</t>
  </si>
  <si>
    <t>18811630020010000140</t>
  </si>
  <si>
    <t>18811690020020000140</t>
  </si>
  <si>
    <t>Управление Федеральной налоговой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</si>
  <si>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</si>
  <si>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17711627000010000140</t>
  </si>
  <si>
    <t>18210101012020000110</t>
  </si>
  <si>
    <t>18210101014020000110</t>
  </si>
  <si>
    <t>18210102010010000110</t>
  </si>
  <si>
    <t>18210102020010000110</t>
  </si>
  <si>
    <t>18210102030010000110</t>
  </si>
  <si>
    <t>18210102040010000110</t>
  </si>
  <si>
    <t>18210302120010000110</t>
  </si>
  <si>
    <t>18210503020010000110</t>
  </si>
  <si>
    <t>18210602010020000110</t>
  </si>
  <si>
    <t>18210602020020000110</t>
  </si>
  <si>
    <t>18210604011020000110</t>
  </si>
  <si>
    <t>18210604012020000110</t>
  </si>
  <si>
    <t>18210704030010000110</t>
  </si>
  <si>
    <t>18210807010010000110</t>
  </si>
  <si>
    <t>18210903023010000110</t>
  </si>
  <si>
    <t>18210906010020000110</t>
  </si>
  <si>
    <t>18211202030010000120</t>
  </si>
  <si>
    <t>18211603020020000140</t>
  </si>
  <si>
    <t>Управление Федеральной антимонопольной службы по Республике Алтай</t>
  </si>
  <si>
    <t>16111626000010000140</t>
  </si>
  <si>
    <t>16111633020020000140</t>
  </si>
  <si>
    <t>10611630020010000140</t>
  </si>
  <si>
    <t>Федеральная служба по надзору в сфере транспорта</t>
  </si>
  <si>
    <t>Управление Федерального казначейства по Республике Алтай</t>
  </si>
  <si>
    <t>10010302140010000110</t>
  </si>
  <si>
    <t>10010302230010000110</t>
  </si>
  <si>
    <t>10010302240010000110</t>
  </si>
  <si>
    <t>10010302250010000110</t>
  </si>
  <si>
    <t>10010302260010000110</t>
  </si>
  <si>
    <t>Федеральное агентство лесного хозяйства</t>
  </si>
  <si>
    <t>05311627000010000140</t>
  </si>
  <si>
    <t>Управление Федеральной службы по надзору в сфере природопользования по Алтайскому краю и Республике Алтай</t>
  </si>
  <si>
    <t>04811201010010000120</t>
  </si>
  <si>
    <t>04811201020010000120</t>
  </si>
  <si>
    <t>04811201030010000120</t>
  </si>
  <si>
    <t>04811201040010000120</t>
  </si>
  <si>
    <t>04811201050010000120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</si>
  <si>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</si>
  <si>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</si>
  <si>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</si>
  <si>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за первое полугодие 2017 года</t>
  </si>
  <si>
    <t>04811201070010000120</t>
  </si>
  <si>
    <t>18011690020020000140</t>
  </si>
  <si>
    <t>18211301190010000130</t>
  </si>
  <si>
    <t>18810806000010000110</t>
  </si>
  <si>
    <t>9011302992020000130</t>
  </si>
  <si>
    <t>90111701020020000180</t>
  </si>
  <si>
    <t>90211705020020000180</t>
  </si>
  <si>
    <t>90511302992020000130</t>
  </si>
  <si>
    <t>90711105322020000120</t>
  </si>
  <si>
    <t>90711637020020000140</t>
  </si>
  <si>
    <t>90811701020020000180</t>
  </si>
  <si>
    <t>91020302010020000180</t>
  </si>
  <si>
    <t>91311705020020000180</t>
  </si>
  <si>
    <t>91611705020020000180</t>
  </si>
  <si>
    <t>Комитет по тарифам Республики Алтай</t>
  </si>
  <si>
    <t>91811701020020000180</t>
  </si>
  <si>
    <t>91911701020020000180</t>
  </si>
  <si>
    <t>92811690020020000140</t>
  </si>
  <si>
    <t>92821925064020000151</t>
  </si>
  <si>
    <t>Плата за выбросы загрязняющих веществ, образующихся при сжигании на факельных установках и (или) рассеивании попутного нефтяного газа</t>
  </si>
  <si>
    <t>Плата за предоставление информации из реестра дисквалифицированных лиц</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</si>
  <si>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</si>
  <si>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</si>
  <si>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</si>
  <si>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</si>
  <si>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</si>
  <si>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Отдел Федеральной Службы Войск Национальной Гвардии России по Республике Алтай</t>
  </si>
  <si>
    <t xml:space="preserve"> от «____»_______ 2017 г. №___ </t>
  </si>
  <si>
    <t>2. Расходы бюджета</t>
  </si>
  <si>
    <t>Код расхода по бюджетной классификации</t>
  </si>
  <si>
    <t>Исполнение</t>
  </si>
  <si>
    <t>Неисполненые назначения</t>
  </si>
  <si>
    <t>Глава</t>
  </si>
  <si>
    <t>Раздел</t>
  </si>
  <si>
    <t>Подраздел</t>
  </si>
  <si>
    <t>Целевая статья</t>
  </si>
  <si>
    <t>Вид расходов</t>
  </si>
  <si>
    <t>Расходы бюджета - всего</t>
  </si>
  <si>
    <t/>
  </si>
  <si>
    <t>ОБРАЗОВАНИЕ</t>
  </si>
  <si>
    <t>Среднее профессиональное образование</t>
  </si>
  <si>
    <t>Подпрограмма «Развитие дошкольного образования» государственной программы Республики Алтай «Развитие образования»</t>
  </si>
  <si>
    <t>0700000000</t>
  </si>
  <si>
    <t xml:space="preserve"> </t>
  </si>
  <si>
    <t>Подпрограмма «Развитие профессионального образования» государственной программы Республики Алтай «Развитие образования»</t>
  </si>
  <si>
    <t>0730000000</t>
  </si>
  <si>
    <t>Основное мероприятие «Развитие профессионального и дополнительного профессионального образования Республики Алтай»</t>
  </si>
  <si>
    <t>0730100000</t>
  </si>
  <si>
    <t>Развитие профессионального образования Республики Алтай в сфере здравоохранения</t>
  </si>
  <si>
    <t>0730101030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</si>
  <si>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</si>
  <si>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</si>
  <si>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</si>
  <si>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</si>
  <si>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Профессиональная подготовка, переподготовка и повышение квалификации</t>
  </si>
  <si>
    <t>Государственная программа Республики Алтай «Развитие здравоохранения»</t>
  </si>
  <si>
    <t>1000000000</t>
  </si>
  <si>
    <t>Подпрограмма «Улучшение качества оказания медицинской помощи населению Республики Алтай» государственной программы Республики Алтай «Развитие здравоохранения»</t>
  </si>
  <si>
    <t>1020000000</t>
  </si>
  <si>
    <t>Основное мероприятие «Повышение квалификации работников организаций здравоохранения, устранение дефицита медицинских кадров и социальная поддержка работников организаций здравоохранения»</t>
  </si>
  <si>
    <t>1020400000</t>
  </si>
  <si>
    <t>Повышение квалификации работников организаций здравоохранения</t>
  </si>
  <si>
    <t>1020401000</t>
  </si>
  <si>
    <t>Централизованное обслуживание Министерства здравоохранения Республики Алтай и подведомственных ему учреждений</t>
  </si>
  <si>
    <t>102Ц100000</t>
  </si>
  <si>
    <t>Повышение квалификации работников КУ РА «Управление по обеспечению деятельности Министерства здравоохранения Республики Алтай и подведомственных ему учреждений»</t>
  </si>
  <si>
    <t>102Ц10100К</t>
  </si>
  <si>
    <t>Иные выплаты персоналу казенных учреждений, за исключением фонда оплаты труда</t>
  </si>
  <si>
    <t>112</t>
  </si>
  <si>
    <t>Прочая закупка товаров, работ и услуг для обеспечения государственных (муниципальных) нужд</t>
  </si>
  <si>
    <t>244</t>
  </si>
  <si>
    <t>ЗДРАВООХРАНЕНИЕ</t>
  </si>
  <si>
    <t>Стационарная медицинская помощь</t>
  </si>
  <si>
    <t>Государственная программа Республики Алтай «Развитие экономического потенциала и предпринимательства»</t>
  </si>
  <si>
    <t>0400000000</t>
  </si>
  <si>
    <t>Подпрограмма «Социально-экономическое развитие коренных малочисленных народов» государственной программы Республики Алтай «Развитие экономического потенциала и предпринимательства»</t>
  </si>
  <si>
    <t>0430000000</t>
  </si>
  <si>
    <t>Основное мероприятие «Создание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t>
  </si>
  <si>
    <t>0430100000</t>
  </si>
  <si>
    <t>Поддержка экономического и социального развития коренных малочисленных народов Севера, Сибири и Дальнего Востока (региональные мероприятия)</t>
  </si>
  <si>
    <t>04301R5151</t>
  </si>
  <si>
    <t>Основное мероприятие «Развитие сферы образования, культуры и медицинского обслуживания коренных малочисленных народов, в том числе проведение этнокультурных мероприятий»</t>
  </si>
  <si>
    <t>0430200000</t>
  </si>
  <si>
    <t>Софинансирование расходов на поддержку экономического и социального развития коренных малочисленных народов Севера, Сибири и Дальнего Востока</t>
  </si>
  <si>
    <t>04302R0910</t>
  </si>
  <si>
    <t>Государственная программа Республики Алтай «Обеспечение социальной защищенности и занятости населения»</t>
  </si>
  <si>
    <t>0500000000</t>
  </si>
  <si>
    <t>Подпрограмма «Доступная среда» государственной программы Республики Алтай «Обеспечение социальной защищенности и занятости населения»</t>
  </si>
  <si>
    <t>0550000000</t>
  </si>
  <si>
    <t>Основное мероприятие «Формирование безбарьерной среды для инвалидов и других маломобильных граждан»</t>
  </si>
  <si>
    <t>0550100000</t>
  </si>
  <si>
    <t>Мероприятия государственной программы Российской Федерации "Доступная среда" на 2011 - 2020 годы (региональные мероприятия)</t>
  </si>
  <si>
    <t>05501R0271</t>
  </si>
  <si>
    <t>Подпрограмма «Профилактика заболеваний и формирование здорового образа жизни, развитие первичной медико-санитарной помощи населению Республики Алтай» государственной программы Республики Алтай «Развитие здравоохранения»</t>
  </si>
  <si>
    <t>1010000000</t>
  </si>
  <si>
    <t>Основное мероприятие «Предупреждение и борьба с социально значимыми заболеваниями»</t>
  </si>
  <si>
    <t>1010100000</t>
  </si>
  <si>
    <t>Реализация отдельных мероприятий государственной программы Российской Федерации «Развитие здравоохранения»</t>
  </si>
  <si>
    <t>1010153820</t>
  </si>
  <si>
    <t>Реализация отдельных мероприятий государственной программы Российской Федерации «Развитие здравоохранения»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</si>
  <si>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10101R3821</t>
  </si>
  <si>
    <t>Реализация отдельных мероприятий государственной программы Российской Федерации «Развитие здравоохранения»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включающие в себя хранение лекарственных препаратов, доставку лекарственных препаратов до аптечных организаций, создание и сопровождение электронных баз данных учета и движения лекарственных препаратов в пределах субъектов Российской Федерации)</t>
  </si>
  <si>
    <t>10101R3822</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</si>
  <si>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t>
  </si>
  <si>
    <t>10101R3823</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</si>
  <si>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</si>
  <si>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10101R3824</t>
  </si>
  <si>
    <t>Основное мероприятие «Оказание и совершенствование специализированной медицинской помощи»</t>
  </si>
  <si>
    <t>1020300000</t>
  </si>
  <si>
    <t>Специализированное лечение за пределами Республики Алтай</t>
  </si>
  <si>
    <t>1020302000</t>
  </si>
  <si>
    <t>Оказание высокотехнологичных видов медицинской помощи</t>
  </si>
  <si>
    <t>1020303000</t>
  </si>
  <si>
    <t>Оказание медицинских услуг специализированной помощи на базе БУЗ РА «Психиатрическая больница»</t>
  </si>
  <si>
    <t>1020304001</t>
  </si>
  <si>
    <t>Предоставление медицинских услуг специализированной помощи на базе БУЗ РА «Противотуберкулезный диспансер»</t>
  </si>
  <si>
    <t>1020305000</t>
  </si>
  <si>
    <t>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t>
  </si>
  <si>
    <t>1020311000</t>
  </si>
  <si>
    <t>Предоставление медицинских услуг паллиативной помощи на базе государственных учреждений здравоохранения Республики Алтай</t>
  </si>
  <si>
    <t>1020312000</t>
  </si>
  <si>
    <t>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t>
  </si>
  <si>
    <t>1030000000</t>
  </si>
  <si>
    <t>Основное мероприятие «Строительство, реконструкция и приобретение объектов здравоохранения в Республике Алтай»</t>
  </si>
  <si>
    <t>1030100000</t>
  </si>
  <si>
    <t>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t>
  </si>
  <si>
    <t>103010100П</t>
  </si>
  <si>
    <t>Бюджетные инвестиции в объекты капитального строительства государственной (муниципальной) собственности</t>
  </si>
  <si>
    <t>414</t>
  </si>
  <si>
    <t>Основное мероприятие «Модернизация объектов здравоохранения Республики Алтай»</t>
  </si>
  <si>
    <t>1030200000</t>
  </si>
  <si>
    <t>Внедрение современных информационных систем в здравоохранении</t>
  </si>
  <si>
    <t>1030201000</t>
  </si>
  <si>
    <t>Основное мероприятие «Укрепление материально-технической базы организаций здравоохранения Республики Алтай»</t>
  </si>
  <si>
    <t>1030300000</t>
  </si>
  <si>
    <t>Проведение капитального ремонта и приобретение оборудования для государственных учреждений здравоохранения Республики Алтай</t>
  </si>
  <si>
    <t>1030302000</t>
  </si>
  <si>
    <t>Амбулаторная помощь</t>
  </si>
  <si>
    <t>Основное мероприятие «Обеспечение отдельных категорий граждан лекарственными препаратами и медицинскими изделиями»</t>
  </si>
  <si>
    <t>1020200000</t>
  </si>
  <si>
    <t>Обеспечение лекарственными препаратами отдельных категорий граждан, имеющих право на получение мер социальной поддержки</t>
  </si>
  <si>
    <t>1020201000</t>
  </si>
  <si>
    <t>Приобретение товаров, работ, услуг в пользу граждан в целях их социального обеспечения</t>
  </si>
  <si>
    <t>323</t>
  </si>
  <si>
    <t>Реализация отдельных полномочий в области лекарственного обеспечения</t>
  </si>
  <si>
    <t>1020251610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</si>
  <si>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</si>
  <si>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</si>
  <si>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Мероприятия, направленные на проведение пренатальной (дородовой) диагностики нарушений развития ребенка</t>
  </si>
  <si>
    <t>1020301000</t>
  </si>
  <si>
    <t>Бюджетные инвестиции на приобретение объектов недвижимого имущества в государственную (муниципальную) собственность</t>
  </si>
  <si>
    <t>412</t>
  </si>
  <si>
    <t>Медицинская помощь в дневных стационарах всех типов</t>
  </si>
  <si>
    <t>Скорая медицинская помощь</t>
  </si>
  <si>
    <t>Предоставление медицинских услуг специализированной помощи на базе БУЗ РА «Центр медицины катастроф»</t>
  </si>
  <si>
    <t>1020309000</t>
  </si>
  <si>
    <t>Закупка авиационной услуги органами государственной власти субъектов Российской Федерации для оказания медицинской помощи с применением авиации</t>
  </si>
  <si>
    <t>10203R5540</t>
  </si>
  <si>
    <t>Заготовка, переработка, хранение и обеспечение безопасности донорской крови и ее компонентов</t>
  </si>
  <si>
    <t>Предоставление медицинских услуг специализированной помощи на базе БУЗ РА «Станция переливания крови»</t>
  </si>
  <si>
    <t>1020308000</t>
  </si>
  <si>
    <t>Другие вопросы в области здравоохранения</t>
  </si>
  <si>
    <t>Вакцинопрофилактика</t>
  </si>
  <si>
    <t>1010101000</t>
  </si>
  <si>
    <t>Предупреждение и борьба с социально значимым заболеванием (туберкулез)</t>
  </si>
  <si>
    <t>1010103000</t>
  </si>
  <si>
    <t>Неотложные меры по предупреждению распространения в Республике Алтай заболевания, вызываемого вирусом иммунодефицита человека (Анти-ВИЧ/СПИД)</t>
  </si>
  <si>
    <t>1010104000</t>
  </si>
  <si>
    <t>Неотложные меры по совершенствованию психиатрической помощи</t>
  </si>
  <si>
    <t>1010106000</t>
  </si>
  <si>
    <t>Предупреждение дальнейшего распространения заболеваний, передающихся преимущественно половым путем</t>
  </si>
  <si>
    <t>1010107000</t>
  </si>
  <si>
    <t>Предупреждение и борьба с социально значимым заболеванием (вирусные гепатиты)</t>
  </si>
  <si>
    <t>1010108000</t>
  </si>
  <si>
    <t>Основное мероприятие «Создание условий для предоставления услуг в сфере здравоохранения»</t>
  </si>
  <si>
    <t>1020100000</t>
  </si>
  <si>
    <t>Совершенствование организации медицинской помощи на базе БУЗ РА «Медицинский информационно-аналитический центр»</t>
  </si>
  <si>
    <t>1020101000</t>
  </si>
  <si>
    <t>Совершенствование организации медицинской помощи на базе АУ РА «Автобаза «Медавтотранс»</t>
  </si>
  <si>
    <t>1020102000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</si>
  <si>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</si>
  <si>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</si>
  <si>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Медицинское освидетельствование на состояние опьянения (алкогольного, наркотического и иного токсического)</t>
  </si>
  <si>
    <t>1020304002</t>
  </si>
  <si>
    <t>Предоставление медицинских услуг специализированной помощи на базе БУЗ РА «Специализированный Дом ребенка для детей с органическим поражением центральной нервной системы с нарушением психики»</t>
  </si>
  <si>
    <t>1020306000</t>
  </si>
  <si>
    <t>Предоставление медицинских услуг специализированной помощи на базе БУЗ РА «Бюро судебно-медицинской экспертизы»</t>
  </si>
  <si>
    <t>1020307000</t>
  </si>
  <si>
    <t>Совершенствование организации медицинской помощи на базе АУ РА «Центр лечебного питания»</t>
  </si>
  <si>
    <t>1020310000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</si>
  <si>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установленной базовой программой государственного медицинского страхования</t>
  </si>
  <si>
    <t>1020341505</t>
  </si>
  <si>
    <t>Межбюджетные трансферты бюджетам территориальных фондов обязательного медицинского страхования</t>
  </si>
  <si>
    <t>580</t>
  </si>
  <si>
    <t>Устранение дефицита медицинских кадров и социальная поддержка работников организаций здравоохранения</t>
  </si>
  <si>
    <t>102040200П</t>
  </si>
  <si>
    <t>Расходы на выплаты по оплате труда работников КУ РА «Управление по обеспечению деятельности Министерства здравоохранения Республики Алтай и подведомственных ему учреждений»</t>
  </si>
  <si>
    <t>102Ц101110</t>
  </si>
  <si>
    <t>Фонд оплаты труда казенных учреждений</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</si>
  <si>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</si>
  <si>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</si>
  <si>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</si>
  <si>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</si>
  <si>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102Ц101191</t>
  </si>
  <si>
    <t>Закупка товаров, работ, услуг в сфере информационно-коммуникационных технологий</t>
  </si>
  <si>
    <t>242</t>
  </si>
  <si>
    <t>Уплата налога на имущество организаций и земельного налога</t>
  </si>
  <si>
    <t>851</t>
  </si>
  <si>
    <t>Уплата прочих налогов, сборов</t>
  </si>
  <si>
    <t>852</t>
  </si>
  <si>
    <t>Расходы на коммунальные услуги КУ РА «Управление по обеспечению деятельности Министерства здравоохранения Республики Алтай и подведомственных ему учреждений»</t>
  </si>
  <si>
    <t>102Ц10119У</t>
  </si>
  <si>
    <t>Освещение деятельности органов государственной власти Республики Алтай в средствах массовой информации</t>
  </si>
  <si>
    <t>102Ц198700</t>
  </si>
  <si>
    <t>Проведение энергосберегающих мероприятий в государственных учреждениях здравоохранения Республики Алтай и их структурных подразделениях</t>
  </si>
  <si>
    <t>1030202000</t>
  </si>
  <si>
    <t>Субсидии автономным учреждениям на иные цели</t>
  </si>
  <si>
    <t>622</t>
  </si>
  <si>
    <t>Оснащение автомобильным транспортом медицинских организаций государственной системы здравоохранения Республики Алтай</t>
  </si>
  <si>
    <t>1030301000</t>
  </si>
  <si>
    <t>Подпрограмма «Создание условий для реализации государственной программы Республики Алтай «Развитие здравоохранения»</t>
  </si>
  <si>
    <t>1040000000</t>
  </si>
  <si>
    <t>Основное мероприятие «Повышение эффективности государственного управления в Министерстве здравоохранения Республики Алтай»</t>
  </si>
  <si>
    <t>1040100000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</si>
  <si>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</si>
  <si>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1040159800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</si>
  <si>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</si>
  <si>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</si>
  <si>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</si>
  <si>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</si>
  <si>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</si>
  <si>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</si>
  <si>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Повышение квалификации работников Министерства здравоохранения Республики Алтай</t>
  </si>
  <si>
    <t>104А100000</t>
  </si>
  <si>
    <t>104А10100К</t>
  </si>
  <si>
    <t>Расходы на выплаты по оплате труда работников Министерства здравоохранения Республики Алтай</t>
  </si>
  <si>
    <t>104А101110</t>
  </si>
  <si>
    <t>Обеспечение функций Министерства здравоохранения Республики Алтай</t>
  </si>
  <si>
    <t>104А101191</t>
  </si>
  <si>
    <t>Государственная программа Республики Алтай «Комплексные меры профилактики правонарушений и защита населения и территории Республики Алтай от чрезвычайных ситуаций»</t>
  </si>
  <si>
    <t>1500000000</t>
  </si>
  <si>
    <t>Подпрограмма «Комплексные меры профилактики правонарушений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</si>
  <si>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1510000000</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</si>
  <si>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</si>
  <si>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1510300000</t>
  </si>
  <si>
    <t>Подпрограмма «Противодействие коррупции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</si>
  <si>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1520000000</t>
  </si>
  <si>
    <t>Основное мероприятие «Повышение уровня антикоррупционной компетентности государственных гражданских служащих Республики Алтай»</t>
  </si>
  <si>
    <t>1520100000</t>
  </si>
  <si>
    <t>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</si>
  <si>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152010000К</t>
  </si>
  <si>
    <t>СОЦИАЛЬНАЯ ПОЛИТИКА</t>
  </si>
  <si>
    <t>Социальное обеспечение населения</t>
  </si>
  <si>
    <t>Основное мероприятие «Повышение качества и доступности первичной медико-санитарной помощи населению Республики Алтай»</t>
  </si>
  <si>
    <t>1010300000</t>
  </si>
  <si>
    <t>Страховые взносы на обязательное медицинское страхование неработающего населения</t>
  </si>
  <si>
    <t>1010301000</t>
  </si>
  <si>
    <t>Пособия, компенсации и иные социальные выплаты гражданам, кроме публичных нормативных обязательств</t>
  </si>
  <si>
    <t>321</t>
  </si>
  <si>
    <t>324</t>
  </si>
  <si>
    <t>Охрана семьи и детства</t>
  </si>
  <si>
    <t>Подпрограмма «Охрана семьи и детей» государственной программы Республики Алтай «Обеспечение социальной защищенности и занятости населения»</t>
  </si>
  <si>
    <t>0520000000</t>
  </si>
  <si>
    <t>Основное мероприятие «Социальная поддержка детей-сирот и детей, оставшихся без попечения родителей, а также лиц из их числа»</t>
  </si>
  <si>
    <t>0520300000</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</si>
  <si>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учреждениях Республики Алтай</t>
  </si>
  <si>
    <t>0520301000</t>
  </si>
  <si>
    <t>Стипендии</t>
  </si>
  <si>
    <t>340</t>
  </si>
  <si>
    <t>Социальная поддержка детей-сирот, и детей, оставшихся без попечения родителей, а так же лиц из их числа, в образовательных государственных учреждениях Республики Алтай</t>
  </si>
  <si>
    <t>0520302061</t>
  </si>
  <si>
    <t>Пособия, компенсации, меры социальной поддержки по публичным нормативным обязательствам</t>
  </si>
  <si>
    <t>313</t>
  </si>
  <si>
    <t>Дополнительное образование детей</t>
  </si>
  <si>
    <t>Государственная программа Республики Алтай «Развитие культуры»</t>
  </si>
  <si>
    <t>0800000000</t>
  </si>
  <si>
    <t>Подпрограмма «Культурно-досуговая деятельность» государственной программы Республики Алтай «Развитие культуры»</t>
  </si>
  <si>
    <t>0820000000</t>
  </si>
  <si>
    <t>Основное мероприятие «Расширение спектра культурно-досуговых услуг в Республике Алтай»</t>
  </si>
  <si>
    <t>0820100000</t>
  </si>
  <si>
    <t>Субсидии на поддержку и развитие сферы культуры</t>
  </si>
  <si>
    <t>0820145000</t>
  </si>
  <si>
    <t>Субсидии, за исключением субсидий на софинансирование капитальных вложений в объекты государственной (муниципальной) собственности</t>
  </si>
  <si>
    <t>521</t>
  </si>
  <si>
    <t>Поддержка отрасли культуры (субсидии)</t>
  </si>
  <si>
    <t>08201R5192</t>
  </si>
  <si>
    <t>Развитие профессионального образования Республики Алтай в сфере культуры</t>
  </si>
  <si>
    <t>0730101020</t>
  </si>
  <si>
    <t>Подпрограмма «Создание условий для реализации государственной программы Республики Алтай «Развитие культуры»</t>
  </si>
  <si>
    <t>0850000000</t>
  </si>
  <si>
    <t>Централизованное обслуживание Министерства культуры Республики Алтай и подведомственных ему государственных учреждений Республики Алтай</t>
  </si>
  <si>
    <t>085Ц100000</t>
  </si>
  <si>
    <t>Повышение квалификации работников КУ РА «Управление по обеспечению деятельности подведомственных государственных учреждений в области культуры»</t>
  </si>
  <si>
    <t>085Ц10200К</t>
  </si>
  <si>
    <t>КУЛЬТУРА, КИНЕМАТОГРАФИЯ</t>
  </si>
  <si>
    <t>Культура</t>
  </si>
  <si>
    <t>Государственная программа Республики Алтай «Развитие сельского хозяйства и регулирование рынков сельскохозяйственной продукции, сырья и продовольствия»</t>
  </si>
  <si>
    <t>0100000000</t>
  </si>
  <si>
    <t>Подпрограмма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</si>
  <si>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0140000000</t>
  </si>
  <si>
    <t>Основное мероприятие «Устойчивое развитие сельских территорий Республики Алтай»</t>
  </si>
  <si>
    <t>0140100000</t>
  </si>
  <si>
    <t>Реализация мероприятий федеральной целевой программы "Устойчивое развитие сельских территорий на 2014 - 2017 годы и на период до 2020 года" ( капитальные вложения, включая субсидии в объекты муниципальной собственности)</t>
  </si>
  <si>
    <t>01401R018П</t>
  </si>
  <si>
    <t>Субсидии на софинансирование капитальных вложений в объекты государственной (муниципальной) собственности</t>
  </si>
  <si>
    <t>522</t>
  </si>
  <si>
    <t>Поддержка экономического и социального развития коренных малочисленных народов Севера, Сибири и Дальнего Востока (субсидии)</t>
  </si>
  <si>
    <t>04301R5152</t>
  </si>
  <si>
    <t>Подпрограмма «Библиотечное и архивное дело» государственной программы Республики Алтай «Развитие культуры»</t>
  </si>
  <si>
    <t>0810000000</t>
  </si>
  <si>
    <t>Основное мероприятие «Повышение уровня и качества предоставления библиотечных услуг в Республике Алтай»</t>
  </si>
  <si>
    <t>0810100000</t>
  </si>
  <si>
    <t>Предоставление библиотечных услуг государственными учреждениями Республики Алтай</t>
  </si>
  <si>
    <t>0810101000</t>
  </si>
  <si>
    <t>Поддержка отрасли культуры (региональные мероприятия)</t>
  </si>
  <si>
    <t>08101R5191</t>
  </si>
  <si>
    <t>08101R5192</t>
  </si>
  <si>
    <t>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t>
  </si>
  <si>
    <t>0820101000</t>
  </si>
  <si>
    <t>Предоставление культурно-досуговых услуг в области театрального, художественного и музыкального искусства</t>
  </si>
  <si>
    <t>0820102000</t>
  </si>
  <si>
    <t>Методическое сопровождение и организация проведения культурно-досуговых мероприятий регионального значения</t>
  </si>
  <si>
    <t>0820103000</t>
  </si>
  <si>
    <t>Премии Правительства Республики Алтай в области культуры и искусства</t>
  </si>
  <si>
    <t>0820104067</t>
  </si>
  <si>
    <t>Публичные нормативные выплаты гражданам несоциального характера</t>
  </si>
  <si>
    <t>330</t>
  </si>
  <si>
    <t>Государственные премии имени Г.И. Чорос-Гуркина в области литературы и искусства</t>
  </si>
  <si>
    <t>0820105069</t>
  </si>
  <si>
    <t>Поддержка отрасли культуры</t>
  </si>
  <si>
    <t>0820155190</t>
  </si>
  <si>
    <t>08201R5190</t>
  </si>
  <si>
    <t>08201R5191</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</si>
  <si>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</si>
  <si>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08201R5580</t>
  </si>
  <si>
    <t>Основное мероприятие «Поддержка юных талантов в Республике Алтай»</t>
  </si>
  <si>
    <t>0820200000</t>
  </si>
  <si>
    <t>Привлечение детей к участию в творческих мероприятиях</t>
  </si>
  <si>
    <t>0820201000</t>
  </si>
  <si>
    <t>Премии Главы Республики Алтай, Председателя Правительства Республики Алтай для одаренных детей и талантливой молодежи Республики Алтай</t>
  </si>
  <si>
    <t>0820201091</t>
  </si>
  <si>
    <t>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</si>
  <si>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0830000000</t>
  </si>
  <si>
    <t>Основное мероприятие «Сохранение национального культурного наследия Республики Алтай»</t>
  </si>
  <si>
    <t>0830100000</t>
  </si>
  <si>
    <t>Предоставление государственных услуг в сфере сохранения национального культурного наследия Республики Алтай</t>
  </si>
  <si>
    <t>0830101000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</si>
  <si>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</si>
  <si>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0830159500</t>
  </si>
  <si>
    <t>Основное мероприятие «Сохранение и развитие нематериального наследия Республики Алтай»</t>
  </si>
  <si>
    <t>0830200000</t>
  </si>
  <si>
    <t>Премии Главы Республики Алтай, Председателя Правительства Республики Алтай им. А.Г. Калкина за достижения в области народного творчества</t>
  </si>
  <si>
    <t>0830201068</t>
  </si>
  <si>
    <t>Премии Правительства Республики Алтай в области театрального искусства</t>
  </si>
  <si>
    <t>0830202092</t>
  </si>
  <si>
    <t>Другие вопросы в области культуры, кинематографии</t>
  </si>
  <si>
    <t>Материально-техническое обеспечение Министерства культуры Республики Алтай</t>
  </si>
  <si>
    <t>085А100000</t>
  </si>
  <si>
    <t>Расходы на выплаты по оплате труда работников Министерства культуры Республики Алтай</t>
  </si>
  <si>
    <t>085А102110</t>
  </si>
  <si>
    <t>Обеспечение функций Министерства культуры Республики Алтай</t>
  </si>
  <si>
    <t>085А102191</t>
  </si>
  <si>
    <t>Расходы на выплаты по оплате труда работников КУ РА «Управление по обеспечению деятельности подведомственных государственных учреждений в области культуры»</t>
  </si>
  <si>
    <t>085Ц102110</t>
  </si>
  <si>
    <t>Обеспечение функций КУ РА «Управление по обеспечению деятельности подведомственных государственных учреждений в области культуры»</t>
  </si>
  <si>
    <t>085Ц102191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</si>
  <si>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</si>
  <si>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</si>
  <si>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Основное мероприятие «Защита от жестокого обращения и профилактика насилия детей»</t>
  </si>
  <si>
    <t>1510400000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</si>
  <si>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</si>
  <si>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1510445500</t>
  </si>
  <si>
    <t>Субвенции</t>
  </si>
  <si>
    <t>530</t>
  </si>
  <si>
    <t>Прикладные научные исследования в области общегосударственных вопросов</t>
  </si>
  <si>
    <t>Подпрограмма «Развитие науки в Республике Алтай» государственной программы Республики Алтай «Развитие образования»</t>
  </si>
  <si>
    <t>0760000000</t>
  </si>
  <si>
    <t>Основное мероприятие «Поддержка научно-исследовательских проектов в Республике Алтай»</t>
  </si>
  <si>
    <t>0760100000</t>
  </si>
  <si>
    <t>Научно-исследовательские и опытно-конструкторские работы</t>
  </si>
  <si>
    <t>241</t>
  </si>
  <si>
    <t>Основное мероприятие «Этнокультурное наследие народов Республики Алтай»</t>
  </si>
  <si>
    <t>0760200000</t>
  </si>
  <si>
    <t>Другие общегосударственные вопросы</t>
  </si>
  <si>
    <t>Подпрограмма «Укрепление единства и этнокультурное развитие народов, проживающих на территории Республики Алтай» государственной программы Республики Алтай «Развитие культуры»</t>
  </si>
  <si>
    <t>0840000000</t>
  </si>
  <si>
    <t>Основное мероприятие «Содействие этнокультурному многообразию народов в части сохранения и развития языкового многообразия народов, проживающих на территории Республики Алтай»</t>
  </si>
  <si>
    <t>0840300000</t>
  </si>
  <si>
    <t>НАЦИОНАЛЬНАЯ ЭКОНОМИКА</t>
  </si>
  <si>
    <t>Другие вопросы в области национальной экономики</t>
  </si>
  <si>
    <t>Подпрограмма «Развитие малого и среднего предпринимательства» государственной программы Республики Алтай «Развитие экономического потенциала и предпринимательства»</t>
  </si>
  <si>
    <t>0410000000</t>
  </si>
  <si>
    <t>Основное мероприятие «Поддержка малого и среднего предпринимательства»</t>
  </si>
  <si>
    <t>0410200000</t>
  </si>
  <si>
    <t>Софинансирование расходов на государственную поддержку молодежного предпринимательства</t>
  </si>
  <si>
    <t>04102R4450</t>
  </si>
  <si>
    <t>Дошкольное образование</t>
  </si>
  <si>
    <t>Мероприятия государственной программы Российской Федерации "Доступная среда" (субсидии)</t>
  </si>
  <si>
    <t>05501R0272</t>
  </si>
  <si>
    <t>0710000000</t>
  </si>
  <si>
    <t>Основное мероприятие «Развитие дошкольного образования в Республике Алтай»</t>
  </si>
  <si>
    <t>0710100000</t>
  </si>
  <si>
    <t>Финансовое обеспечение получения дошкольного образования в частных дошкольных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</si>
  <si>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0710102000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</si>
  <si>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</si>
  <si>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631</t>
  </si>
  <si>
    <t>811</t>
  </si>
  <si>
    <t>Субсидии на поддержку развития образовательных организаций в Республике Алтай, реализующих программы дошкольного образования</t>
  </si>
  <si>
    <t>0710146200</t>
  </si>
  <si>
    <t>Общее образование</t>
  </si>
  <si>
    <t>Обучение детей-инвалидов в специализированных общеобразовательных организациях за пределами Республики Алтай</t>
  </si>
  <si>
    <t>0550103002</t>
  </si>
  <si>
    <t>Организация предоставления дистанционного образования для детей-инвалидов</t>
  </si>
  <si>
    <t>0550103003</t>
  </si>
  <si>
    <t>Подпрограмма «Развитие общего образования» государственной программы Республики Алтай «Развитие образования»</t>
  </si>
  <si>
    <t>0720000000</t>
  </si>
  <si>
    <t>Основное мероприятие «Развитие системы содержания и обучения детей в общеобразовательных организациях Республики Алтай»</t>
  </si>
  <si>
    <t>0720100000</t>
  </si>
  <si>
    <t>Государственные услуг в государственных общеобразовательных организациях Республики Алтай</t>
  </si>
  <si>
    <t>0720101001</t>
  </si>
  <si>
    <t>Исполнение судебных актов Российской Федерации и мировых соглашений по возмещению причиненного вреда</t>
  </si>
  <si>
    <t>831</t>
  </si>
  <si>
    <t>Уплата иных платежей</t>
  </si>
  <si>
    <t>853</t>
  </si>
  <si>
    <t>Расходы на коммунальные услуги в государственных общеобразовательных организациях Республики Алтай</t>
  </si>
  <si>
    <t>072010100У</t>
  </si>
  <si>
    <t>Обеспечение доступа к сети Интернет в образовательных организациях Республики Алтай</t>
  </si>
  <si>
    <t>0720102000</t>
  </si>
  <si>
    <t>Техническая поддержка автоматизированной информационной системы учета контингента обучающихся</t>
  </si>
  <si>
    <t>0720103001</t>
  </si>
  <si>
    <t>Организация проведения единого государственного экзамена и государственной (итоговой) аттестации выпускников</t>
  </si>
  <si>
    <t>0720103002</t>
  </si>
  <si>
    <t>Материально-техническое обеспечение образовательных организаций</t>
  </si>
  <si>
    <t>0720103003</t>
  </si>
  <si>
    <t xml:space="preserve">Поощрение лучших учителей </t>
  </si>
  <si>
    <t>0720103004</t>
  </si>
  <si>
    <t>Премии и гранты</t>
  </si>
  <si>
    <t>350</t>
  </si>
  <si>
    <t>Субсидии на софинансирование расходов местных бюджетов в части капитального ремонта зданий и материально-технического обеспечения образовательных организаций</t>
  </si>
  <si>
    <t>0720144100</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</si>
  <si>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</si>
  <si>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0720144300</t>
  </si>
  <si>
    <t>Субсидии на обеспечение питанием учащихся из малообеспеченных семей</t>
  </si>
  <si>
    <t>0720144400</t>
  </si>
  <si>
    <t>Субсидии на выплату ежемесячной надбавки к заработной плате педагогическим работникам, отнесенным к категории молодых специалистов</t>
  </si>
  <si>
    <t>0720144500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</si>
  <si>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</si>
  <si>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0720147700</t>
  </si>
  <si>
    <t>Софинансирование расходов на поощрение лучших учителей</t>
  </si>
  <si>
    <t>07201R0880</t>
  </si>
  <si>
    <t>Создание в общеобразовательных организациях, расположенных в сельской местности, условий для занятий физической культурой и спортом (субсидии)</t>
  </si>
  <si>
    <t>07201R0972</t>
  </si>
  <si>
    <t>Финансовое обеспечение мероприятий федеральной целевой программы развития образования на 2016 - 2020 годы</t>
  </si>
  <si>
    <t>07201R4980</t>
  </si>
  <si>
    <t>Основное мероприятие «Содействие созданию в Республике Алтай (исходя из прогнозируемой потребности) новых мест в общеобразовательных организациях»</t>
  </si>
  <si>
    <t>0720400000</t>
  </si>
  <si>
    <t>Модернизация существующей инфраструктуры общего образования</t>
  </si>
  <si>
    <t>0720402001</t>
  </si>
  <si>
    <t>Закупка товаров, работ, услуг в целях капитального ремонта государственного (муниципального) имущества</t>
  </si>
  <si>
    <t>243</t>
  </si>
  <si>
    <t>0720444100</t>
  </si>
  <si>
    <t>Субсидии на софинансирование капитальных вложений в объекты муниципальной собственности</t>
  </si>
  <si>
    <t>07204448П0</t>
  </si>
  <si>
    <t xml:space="preserve"> Реализация мероприятий по содействию создания в субъектах Российской Федерации новых мест в общеобразовательных организациях</t>
  </si>
  <si>
    <t>07204R5200</t>
  </si>
  <si>
    <t>Реализация мероприятий по содействию создания в субъектах Российской Федерации новых мест в общеобразовательных организациях (капитальный ремонт зданий и материально-техническое обеспечение образовательных организаций)</t>
  </si>
  <si>
    <t>07204R5201</t>
  </si>
  <si>
    <t>Реализация мероприятий по содействию создания в субъектах Российской Федерации новых мест в общеобразовательных организациях (субсидии)</t>
  </si>
  <si>
    <t>07204R5202</t>
  </si>
  <si>
    <t>Реализация мероприятий по содействию создания в субъектах Российской Федерации новых мест в общеобразовательных организациях (субсидии на капитальные вложения в объекты государственной (муниципальной) собственности)</t>
  </si>
  <si>
    <t>07204R520П</t>
  </si>
  <si>
    <t>Подпрограмма «Развитие дополнительного образования детей» государственной программы Республики Алтай «Развитие образования»</t>
  </si>
  <si>
    <t>0740000000</t>
  </si>
  <si>
    <t>Основное мероприятие «Развитие системы дополнительного образования детей»</t>
  </si>
  <si>
    <t>0740100000</t>
  </si>
  <si>
    <t>Предоставление дополнительного образования детям</t>
  </si>
  <si>
    <t>0740101000</t>
  </si>
  <si>
    <t>Внешкольные мероприятия</t>
  </si>
  <si>
    <t>0740102000</t>
  </si>
  <si>
    <t>Основное мероприятие «Развитие системы обеспечения психологического здоровья детей и подростков»</t>
  </si>
  <si>
    <t>0740200000</t>
  </si>
  <si>
    <t>Подпрограмма «Развитие молодежной политики Республики Алтай» государственной программы Республики Алтай «Развитие образования»</t>
  </si>
  <si>
    <t>0750000000</t>
  </si>
  <si>
    <t>Основное мероприятие «Развитие молодежной политики и военно-патриотическое воспитание и допризывная подготовка молодежи Республики Алтай»</t>
  </si>
  <si>
    <t>0750100000</t>
  </si>
  <si>
    <t>Военно-патриотическое воспитание и допризывная подготовка молодежи Республики Алтай</t>
  </si>
  <si>
    <t>0750102000</t>
  </si>
  <si>
    <t>Государственная программа Республики Алтай «Развитие физической культуры и спорта»</t>
  </si>
  <si>
    <t>0900000000</t>
  </si>
  <si>
    <t>Программа «Развитие физической культуры и массового спорта» государственной программы Республики Алтай «Развитие физической культуры и спорта»</t>
  </si>
  <si>
    <t>0910000000</t>
  </si>
  <si>
    <t>Основное мероприятие «Развитие системы дополнительного образования детей физкультурно-спортивной направленности»</t>
  </si>
  <si>
    <t>0910200000</t>
  </si>
  <si>
    <t>Дополнительное образование детей физкультурно-спортивной направленности</t>
  </si>
  <si>
    <t>0910201000</t>
  </si>
  <si>
    <t>Внешкольные мероприятия в сфере развития системы дополнительного образования детей физкультурно-спортивной направленности</t>
  </si>
  <si>
    <t>0910202000</t>
  </si>
  <si>
    <t>Основное мероприятие «Пропаганда культуры поведения участников дорожного движения»</t>
  </si>
  <si>
    <t>1510100000</t>
  </si>
  <si>
    <t>Мероприятия, направленные на пропаганду культуры поведения участников дорожного движения</t>
  </si>
  <si>
    <t>1510101000</t>
  </si>
  <si>
    <t>Развитие профессионального образования Республики Алтай в сфере образования</t>
  </si>
  <si>
    <t>0730101010</t>
  </si>
  <si>
    <t>Непрограммные направления деятельности</t>
  </si>
  <si>
    <t>9900000000</t>
  </si>
  <si>
    <t>Резервный фонд Правительства Республики Алтай</t>
  </si>
  <si>
    <t>990000Ш200</t>
  </si>
  <si>
    <t>Развитие и совершенствование системы повышения квалификации педагогических работников Республики Алтай</t>
  </si>
  <si>
    <t>0730102000</t>
  </si>
  <si>
    <t>Развитие системы подготовки населения в области гражданской обороны и чрезвычайных ситуаций</t>
  </si>
  <si>
    <t>0730103000</t>
  </si>
  <si>
    <t>Другие вопросы в области образования</t>
  </si>
  <si>
    <t>Основное мероприятие «Развитие системы объективной оценки качества образования в Республике Алтай»</t>
  </si>
  <si>
    <t>0720300000</t>
  </si>
  <si>
    <t>Создание условий для развития системы объективной оценки качества образования в Республике Алтай</t>
  </si>
  <si>
    <t>0720301000</t>
  </si>
  <si>
    <t>Меры стимулирования педагогических работников образовательных организаций в Республике Алтай</t>
  </si>
  <si>
    <t>0730104000</t>
  </si>
  <si>
    <t>Премии и поощрения для одаренных детей и талантливой молодежи Республики Алтай</t>
  </si>
  <si>
    <t>0750103093</t>
  </si>
  <si>
    <t>Подпрограмма «Создание условий по обеспечению реализации государственной программы Республики Алтай «Развитие образования»</t>
  </si>
  <si>
    <t>0770000000</t>
  </si>
  <si>
    <t>Основное мероприятие «Повышение эффективности государственного управления в Министерстве образования и науки Республики Алтай»</t>
  </si>
  <si>
    <t>0770100000</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</si>
  <si>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</si>
  <si>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0770103001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</si>
  <si>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</si>
  <si>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0770159900</t>
  </si>
  <si>
    <t>Повышение квалификации работников Министерства образования и науки Республики Алтай</t>
  </si>
  <si>
    <t>077А100000</t>
  </si>
  <si>
    <t>077А10300К</t>
  </si>
  <si>
    <t>Расходы на выплаты по оплате труда работников Министерства образования и науки Республики Алтай</t>
  </si>
  <si>
    <t>077А103110</t>
  </si>
  <si>
    <t>Обеспечение функций Министерства образования и науки Республики Алтай</t>
  </si>
  <si>
    <t>077А103191</t>
  </si>
  <si>
    <t>Централизованное обслуживание Министерства образования и науки Республики Алтай</t>
  </si>
  <si>
    <t>077Ц100000</t>
  </si>
  <si>
    <t>Расходы на выплаты по оплате труда работников КУ РА «Центр по обеспечению деятельности Министерства образования и науки Республики Алтай и подведомственных ему учреждений»</t>
  </si>
  <si>
    <t>077Ц103110</t>
  </si>
  <si>
    <t>Обеспечение функций КУ РА «Центр по обеспечению деятельности Министерства образования и науки Республики Алтай и подведомственных ему учреждений»</t>
  </si>
  <si>
    <t>077Ц103191</t>
  </si>
  <si>
    <t>Расходы на коммунальные услуги КУ РА «Центр по обеспечению деятельности Министерства образования и науки Республики Алтай и подведомственных ему учреждений»</t>
  </si>
  <si>
    <t>077Ц10319У</t>
  </si>
  <si>
    <t>077Ц198700</t>
  </si>
  <si>
    <t>Основное мероприятие «Обеспечение открытости и доступности для населения деятельности Правительства Республики Алтай и государственных органов Республики Алтай, обеспечение поддержки общественных антикоррупционных инициатив»</t>
  </si>
  <si>
    <t>1520400000</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</si>
  <si>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</si>
  <si>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0710143895</t>
  </si>
  <si>
    <t>Сельское хозяйство и рыболовство</t>
  </si>
  <si>
    <t>Подпрограмма «Обеспечение общих условий функционирования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</si>
  <si>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0120000000</t>
  </si>
  <si>
    <t>Основное мероприятие «Обеспечение эпизоотического и ветеринарно-санитарного благополучия»</t>
  </si>
  <si>
    <t>0120100000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</si>
  <si>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</si>
  <si>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0120140100</t>
  </si>
  <si>
    <t>Основное мероприятие «Повышение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t>
  </si>
  <si>
    <t>0120200000</t>
  </si>
  <si>
    <t>Предоставление государственных услуг по обеспечению эпизоотического ветеринарно-санитарного благополучия</t>
  </si>
  <si>
    <t>0120202000</t>
  </si>
  <si>
    <t>Субвенции на осуществление государственных полномочий Республики Алтай в сфере обращения с безнадзорными собаками и кошками</t>
  </si>
  <si>
    <t>0120240300</t>
  </si>
  <si>
    <t>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</si>
  <si>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0160000000</t>
  </si>
  <si>
    <t>Повышение квалификации работников Комитета ветеринарии с Госветинспекцией Республики Алтай</t>
  </si>
  <si>
    <t>016А100000</t>
  </si>
  <si>
    <t>016А10400К</t>
  </si>
  <si>
    <t>Расходы на выплаты по оплате труда работников Комитета ветеринарии с Госветинспекцией Республики Алтай</t>
  </si>
  <si>
    <t>016А104110</t>
  </si>
  <si>
    <t>Обеспечение функций Комитета ветеринарии с Госветинспекцией Республики Алтай</t>
  </si>
  <si>
    <t>016А104191</t>
  </si>
  <si>
    <t>016А198700</t>
  </si>
  <si>
    <t>Подпрограмма «Развитие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</si>
  <si>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0110000000</t>
  </si>
  <si>
    <t>Основное мероприятие «Поддержание доходности сельскохозяйственных товаропроизводителей в области растениеводства (несвязанная поддержка)»</t>
  </si>
  <si>
    <t>0110100000</t>
  </si>
  <si>
    <t>Оказание несвязанной поддержки сельскохозяйственным товаропроизводителям в области растениеводства</t>
  </si>
  <si>
    <t>0110155410</t>
  </si>
  <si>
    <t>01101R5410</t>
  </si>
  <si>
    <t>Основное мероприятие «Содействие достижению  целевых показателей реализации региональной программы в области растениеводства»</t>
  </si>
  <si>
    <t>0110200000</t>
  </si>
  <si>
    <t>Развитие садоводства и питомниководства в Республике Алтай</t>
  </si>
  <si>
    <t>0110201000</t>
  </si>
  <si>
    <t>Возмещение части затрат на приобретение исходных пробирочных растений для получения предбазисного и базисного посадочного материала</t>
  </si>
  <si>
    <t>0110202000</t>
  </si>
  <si>
    <t>Возмещение части затрат на приобретение  техники и оборудования в области картофелеводства и овощеводства</t>
  </si>
  <si>
    <t>0110203000</t>
  </si>
  <si>
    <t>Субсидия на приобретение минеральных удобрений, средств защиты растений и внесение органических удобрений</t>
  </si>
  <si>
    <t>0110205000</t>
  </si>
  <si>
    <t>Содействие достижению целевых показателей реализации региональных программ развития агропромышленного комплекса  (возмещение части затрат на приобретение элитных семян)</t>
  </si>
  <si>
    <t>0110255431</t>
  </si>
  <si>
    <t>Содействие достижению целевых показателей реализации региональных программ развития агропромышленного комплекса (возмещение части затрат на раскорчевку выбывших из эксплуатации старых садов и рекультивацию раскорчеванных площадей)</t>
  </si>
  <si>
    <t>0110255432</t>
  </si>
  <si>
    <t>Содействие достижению целевых показателей реализации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</si>
  <si>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0110255433</t>
  </si>
  <si>
    <t>Содействие достижению целевых показателей реализации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</si>
  <si>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0110255434</t>
  </si>
  <si>
    <t>Содействие достижению целевых показателей региональных программ развития агропромышленного комплекса (возмещение части затрат на приобретение элитных семян)</t>
  </si>
  <si>
    <t>01102R5431</t>
  </si>
  <si>
    <t>Содействие достижению целевых показателей региональных программ развития агропромышленного комплекса (возмещение части затрат на раскорчевку выбывших из эксплуатации старых садов и рекультивацию раскорчеванных площадей)</t>
  </si>
  <si>
    <t>01102R5432</t>
  </si>
  <si>
    <t>Содействие достижению целевых показателей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</si>
  <si>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01102R5433</t>
  </si>
  <si>
    <t>Содействие достижению целевых показателей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</si>
  <si>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01102R5434</t>
  </si>
  <si>
    <t>Основное мероприятие «Поддержание доходности сельскохозяйственных товаропроизводителей в области молочного скотоводства (на 1 кг реализованного молока)»</t>
  </si>
  <si>
    <t>0110300000</t>
  </si>
  <si>
    <t>Повышение продуктивности в молочном скотоводстве</t>
  </si>
  <si>
    <t>0110355420</t>
  </si>
  <si>
    <t>01103R5420</t>
  </si>
  <si>
    <t>Основное мероприятие «Содействие достижению целевых показателей реализации региональной программы в области животноводства»</t>
  </si>
  <si>
    <t>0110400000</t>
  </si>
  <si>
    <t>Поддержка племенных заводов и репродукторов, генофондных хозяйств</t>
  </si>
  <si>
    <t>0110401000</t>
  </si>
  <si>
    <t>Технологическая модернизация мясных  племенных репродукторных ферм</t>
  </si>
  <si>
    <t>0110402000</t>
  </si>
  <si>
    <t>Возмещение части затрат  на приобретение оборудования, машин и механизмов для молочного скотоводства</t>
  </si>
  <si>
    <t>0110403000</t>
  </si>
  <si>
    <t>Оказание государственных услуг и выполнение работ в сфере племенного животноводства и других отраслей сельского хозяйства</t>
  </si>
  <si>
    <t>0110404000</t>
  </si>
  <si>
    <t>Поддержка других отраслей животноводства</t>
  </si>
  <si>
    <t>0110405000</t>
  </si>
  <si>
    <t>Возмещение части затрат на приобретение рыбопосадочного материала</t>
  </si>
  <si>
    <t>0110406000</t>
  </si>
  <si>
    <t>Возмещение части затрат на приобретение технических средств и оборудования для осуществления аквакультуры (товарного рыбоводства)</t>
  </si>
  <si>
    <t>0110407000</t>
  </si>
  <si>
    <t>Содействие достижению целевых показателей реализации региональных программ развития агропромышленного комплекса (поддержка племенного животноводства)</t>
  </si>
  <si>
    <t>0110455435</t>
  </si>
  <si>
    <t>Содействие достижению целевых показателей реализации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</si>
  <si>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0110455436</t>
  </si>
  <si>
    <t>Содействие достижению целевых показателей реализации региональных программ развития агропромышленного комплекса  (возмещение части затрат  по наращиванию маточного поголовья овец и коз)</t>
  </si>
  <si>
    <t>0110455437</t>
  </si>
  <si>
    <t>Содействие достижению целевых показателей реализации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</si>
  <si>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0110455438</t>
  </si>
  <si>
    <t>Содействие достижению целевых показателей реализации региональных программ развития агропромышленного комплекса (поддержка производства и реализации тонкорунной и полутонкорунной шерсти)</t>
  </si>
  <si>
    <t>0110455439</t>
  </si>
  <si>
    <t>Содействие достижению целевых показателей региональных программ развития агропромышленного комплекса (поддержка племенного животноводства)</t>
  </si>
  <si>
    <t>01104R5435</t>
  </si>
  <si>
    <t>Содействие достижению целевых показателей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</si>
  <si>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01104R5436</t>
  </si>
  <si>
    <t>Содействие достижению целевых показателей региональных программ развития агропромышленного комплекса (возмещение части затрат по наращиванию маточного поголовья овец и коз)</t>
  </si>
  <si>
    <t>01104R5437</t>
  </si>
  <si>
    <t>Содействие достижению целевых показателей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</si>
  <si>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01104R5438</t>
  </si>
  <si>
    <t>Содействие достижению целевых показателей региональных программ развития агропромышленного комплекса (поддержка производства и реализации тонкорунной и полутонкорунной шерсти)</t>
  </si>
  <si>
    <t>01104R5439</t>
  </si>
  <si>
    <t>Основное мероприятие «Обеспечение финансовой устойчивости сельскохозяйственных товаропроизводителей»</t>
  </si>
  <si>
    <t>0110500000</t>
  </si>
  <si>
    <t>Возмещение части затрат на уплату процентов  по прочим инвестиционным кредитам</t>
  </si>
  <si>
    <t>0110501000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</si>
  <si>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</si>
  <si>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0110502000</t>
  </si>
  <si>
    <t>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животноводства</t>
  </si>
  <si>
    <t>0110503000</t>
  </si>
  <si>
    <t>Возмещение части процентной ставки по прочим краткосрочным кредитам (займам)</t>
  </si>
  <si>
    <t>0110504000</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</si>
  <si>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развитие молочного скотоводства)</t>
  </si>
  <si>
    <t>011055543А</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</si>
  <si>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</si>
  <si>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011055543Б</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</si>
  <si>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</si>
  <si>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011055543Г</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</si>
  <si>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развитие молочного скотоводства)</t>
  </si>
  <si>
    <t>01105R543А</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</si>
  <si>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</si>
  <si>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01105R543Б</t>
  </si>
  <si>
    <t>Содействие достижению целевых показателей региональных программ развития агропромышленного комплекса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</si>
  <si>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01105R543Г</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</si>
  <si>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</si>
  <si>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01105R543Е</t>
  </si>
  <si>
    <t>Возмещение части процентной ставки по инвестиционным кредитам (займам) в агропромышленном комплексе (развитие растениеводства, переработки и развития инфраструктуры и логистического обеспечения рынков продукции растениеводства)</t>
  </si>
  <si>
    <t>01105R5441</t>
  </si>
  <si>
    <t>Возмещение части процентной ставки по инвестиционным кредитам (займам) в агропромышленном комплексе (строительство и реконструкция объектов для молочного скотоводства)</t>
  </si>
  <si>
    <t>01105R5442</t>
  </si>
  <si>
    <t>Возмещение части процентной ставки по инвестиционным кредитам (займам) в агропромышленном комплексе (строительство и реконструкция объектов мясного скотоводства)</t>
  </si>
  <si>
    <t>01105R5443</t>
  </si>
  <si>
    <t>Возмещение части процентной ставки по инвестиционным кредитам (займам) в агропромышленном комплексе (развитие животноводства, переработки и развития инфраструктуры и логистического обеспечения рынков продукции животноводства)</t>
  </si>
  <si>
    <t>01105R5444</t>
  </si>
  <si>
    <t>Основное мероприятие «Развитие малых форм хозяйствования и кооперации на селе»</t>
  </si>
  <si>
    <t>0110600000</t>
  </si>
  <si>
    <t>Субсидии на возмещение части процентной ставки по долгосрочным, среднесрочным и краткосрочным кредитам, взятым малыми формами хозяйствования</t>
  </si>
  <si>
    <t>0110601000</t>
  </si>
  <si>
    <t>Содействие достижению целевых показателей реализации региональных программ развития агропромышленного комплекса (грантовая поддержка сельскохозяйственных потребительских кооперативов для  развития материально-технической базы)</t>
  </si>
  <si>
    <t>011065543Ж</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</si>
  <si>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</si>
  <si>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632</t>
  </si>
  <si>
    <t>Содействие достижению целевых показателей реализации региональных программ развития агропромышленного комплекса (поддержка начинающих фермеров)</t>
  </si>
  <si>
    <t>011065543И</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</si>
  <si>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</si>
  <si>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812</t>
  </si>
  <si>
    <t>Содействие достижению целевых показателей реализации региональных программ развития агропромышленного комплекса (развитие семейных животноводческих ферм)</t>
  </si>
  <si>
    <t>011065543Л</t>
  </si>
  <si>
    <t>Содействие достижению целевых показателей реализации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</si>
  <si>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011065543М</t>
  </si>
  <si>
    <t>Содействие достижению целевых показателей региональных программ развития агропромышленного комплекса (грантовая поддержка сельскохозяйственных потребительских кооперативов для развития материально-технической базы)</t>
  </si>
  <si>
    <t>01106R543Ж</t>
  </si>
  <si>
    <t>Содействие достижению целевых показателей региональных программ развития агропромышленного комплекса (поддержка начинающих фермеров)</t>
  </si>
  <si>
    <t>01106R543И</t>
  </si>
  <si>
    <t>Содействие достижению целевых показателей региональных программ развития агропромышленного комплекса (развитие семейных животноводческих ферм)</t>
  </si>
  <si>
    <t>01106R543Л</t>
  </si>
  <si>
    <t>Содействие достижению целевых показателей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</si>
  <si>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01106R543М</t>
  </si>
  <si>
    <t>Основное мероприятие «Проведение выстовочно-ярмарочных мероприятий для продвижения сельскохозяйственной продукции»</t>
  </si>
  <si>
    <t>0120500000</t>
  </si>
  <si>
    <t>Организация ярмарок, выставок сельскохозяйственной продукции и других мероприятий в области сельского хозяйства</t>
  </si>
  <si>
    <t>0120501000</t>
  </si>
  <si>
    <t>Основное мероприятие «Повышение кадрового потенциала работников АПК»</t>
  </si>
  <si>
    <t>0120600000</t>
  </si>
  <si>
    <t>Кадровое обеспечение агропромышленного комплекса</t>
  </si>
  <si>
    <t>0120601000</t>
  </si>
  <si>
    <t>Организация республиканских трудовых соревнований и прочих конкурсов</t>
  </si>
  <si>
    <t>0120602000</t>
  </si>
  <si>
    <t>Подпрограмма «Техническая и технологическая модернизация, инновационное развитие подотраслей сельского хозяйства и смежных отраслей»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</si>
  <si>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0130000000</t>
  </si>
  <si>
    <t>Основное мероприятие «Техническая и технологическая модернизация, инновационное развитие подотраслей сельского хозяйства и смежных отраслей Республики Алтай»</t>
  </si>
  <si>
    <t>0130100000</t>
  </si>
  <si>
    <t>Приобретение техники и оборудования</t>
  </si>
  <si>
    <t>0130101000</t>
  </si>
  <si>
    <t>Мероприятия в области сельскохозяйственного производства по информационному обеспечению агропромышленного комплекса</t>
  </si>
  <si>
    <t>0130102000</t>
  </si>
  <si>
    <t>Подпрограмма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</si>
  <si>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0150000000</t>
  </si>
  <si>
    <t>Основное мероприятие «Развитие мелиорации земель сельскохозяйственного назначения Республики Алтай»</t>
  </si>
  <si>
    <t>0150100000</t>
  </si>
  <si>
    <t>Возмещение части затрат сельскохозяйственным товаропроизводителям на проведение противопаводковых мероприятий</t>
  </si>
  <si>
    <t>0150101000</t>
  </si>
  <si>
    <t>Реализация мероприятий федеральной целевой программы "Развитие мелиорации земель сельскохозяйственного назначения России на 2014 - 2020 годы" (гидромелиоративные мероприятия)</t>
  </si>
  <si>
    <t>01501R0761</t>
  </si>
  <si>
    <t>Реализация мероприятий федеральной целевой программы "Развитие мелиорации земель сельскохозяйственного назначения России на 2014 - 2020 годы" (агролесомелиоративные и фитомелиоративные мероприятия)</t>
  </si>
  <si>
    <t>01501R0762</t>
  </si>
  <si>
    <t>Реализация мероприятий федеральной целевой программы "Развитие мелиорации земель сельскохозяйственного назначения России на 2014 - 2020 годы" (возмещение части затрат сельскохозяйственным товаропроизводителям на проведение культуртехнических мероприятий)</t>
  </si>
  <si>
    <t>01501R0763</t>
  </si>
  <si>
    <t>Повышение квалификации работников Министерства сельского хозяйства Республики Алтай</t>
  </si>
  <si>
    <t>016А200000</t>
  </si>
  <si>
    <t>016А20500К</t>
  </si>
  <si>
    <t>Расходы на выплаты по оплате труда работников Министерства сельского хозяйства Республики Алтай</t>
  </si>
  <si>
    <t>016А205110</t>
  </si>
  <si>
    <t>Обеспечение функций Министерства сельского хозяйства Республики Алтай</t>
  </si>
  <si>
    <t>016А205191</t>
  </si>
  <si>
    <t>016А298700</t>
  </si>
  <si>
    <t>Реализация иных мероприятий в рамках непрограммных расходов органов государственной власти Республики Алтай</t>
  </si>
  <si>
    <t>9900003000</t>
  </si>
  <si>
    <t>Прикладные научные исследования в области национальной экономики</t>
  </si>
  <si>
    <t>Научно-исследовательские и опытно-конструкторские работы в области сельского хозяйства</t>
  </si>
  <si>
    <t>0130103000</t>
  </si>
  <si>
    <t>ЖИЛИЩНО-КОММУНАЛЬНОЕ ХОЗЯЙСТВО</t>
  </si>
  <si>
    <t>Коммунальное хозяйство</t>
  </si>
  <si>
    <t>Благоустройство</t>
  </si>
  <si>
    <t>Реализация мероприятий федеральной целевой программы "Устойчивое развитие сельских территорий на 2014 - 2017 годы и на период до 2020 года" (субсидии на грантовую поддержку местных инициатив граждан, проживающих в сельской местности )</t>
  </si>
  <si>
    <t>01401R0181</t>
  </si>
  <si>
    <t>Реализация мероприятий федеральной целевой программы "Устойчивое развитие сельских территорий на 2014 - 2017 годы и на период до 2020 года" (субсидии на улучшение жилищных условий граждан Российской Федерации, проживающих в сельской местности)</t>
  </si>
  <si>
    <t>01401R0182</t>
  </si>
  <si>
    <t>Обеспечение деятельности финансовых, налоговых и таможенных органов и органов финансового (финансово-бюджетного) надзора</t>
  </si>
  <si>
    <t>Государственная программа Республики Алтай «Управление государственными финансами»</t>
  </si>
  <si>
    <t>1100000000</t>
  </si>
  <si>
    <t>Подпрограмма «Создание условий реализации государственной программы Республики Алтай «Управление государственными финансами»</t>
  </si>
  <si>
    <t>1130000000</t>
  </si>
  <si>
    <t>Повышение квалификации работников Министерства финансов Республики Алтай</t>
  </si>
  <si>
    <t>113А100000</t>
  </si>
  <si>
    <t>113А10600К</t>
  </si>
  <si>
    <t>Расходы на выплаты по оплате труда работников Министерства финансов Республики Алтай</t>
  </si>
  <si>
    <t>113А106110</t>
  </si>
  <si>
    <t>Обеспечение функций Министерства финансов Республики Алтай</t>
  </si>
  <si>
    <t>113А106191</t>
  </si>
  <si>
    <t>113А198700</t>
  </si>
  <si>
    <t>Резервные фонды</t>
  </si>
  <si>
    <t>Подпрограмма «Повышение эффективности бюджетных расходов в Республике Алтай» государственной программы Республики Алтай «Управление государственными финансами»</t>
  </si>
  <si>
    <t>1110000000</t>
  </si>
  <si>
    <t>Основное мероприятие «Обеспечение сбалансированности и устойчивости бюджетной системы Республики Алтай»</t>
  </si>
  <si>
    <t>1110100000</t>
  </si>
  <si>
    <t>Резервный фонд Республики Алтай</t>
  </si>
  <si>
    <t>111010Ш300</t>
  </si>
  <si>
    <t>Резервные средства</t>
  </si>
  <si>
    <t>870</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</si>
  <si>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</si>
  <si>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</si>
  <si>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Прочие выплаты по обязательствам Республики Алтай</t>
  </si>
  <si>
    <t>1110102000</t>
  </si>
  <si>
    <t>Основное мероприятие «Повышение результативности предоставления межбюджетных трансфертов муниципальным образованиям в Республике Алтай»</t>
  </si>
  <si>
    <t>1110200000</t>
  </si>
  <si>
    <t>Субвенции на осуществление государственных полномочий Республики Алтай в области законодательства об административных правонарушениях</t>
  </si>
  <si>
    <t>1110245300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</si>
  <si>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</si>
  <si>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1110245400</t>
  </si>
  <si>
    <t>Подпрограмма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t>
  </si>
  <si>
    <t>1120000000</t>
  </si>
  <si>
    <t>Основное мероприятие «Повышение финансовой грамотности населения Республики Алтай»</t>
  </si>
  <si>
    <t>1120100000</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</si>
  <si>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</si>
  <si>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</si>
  <si>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</si>
  <si>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1110251180</t>
  </si>
  <si>
    <t>Связь и информатика</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</si>
  <si>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</si>
  <si>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1110101000</t>
  </si>
  <si>
    <t>Указы Президента Российской Федерации от 7 мая 2012 года</t>
  </si>
  <si>
    <t>990000Л000</t>
  </si>
  <si>
    <t>Непрограммные направления деятельности по обеспечению отдельных категорий граждан</t>
  </si>
  <si>
    <t>9900001000</t>
  </si>
  <si>
    <t>Субсидии гражданам на приобретение жилья</t>
  </si>
  <si>
    <t>322</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</si>
  <si>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</si>
  <si>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</si>
  <si>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долга субъекта Российской Федерации</t>
  </si>
  <si>
    <t>720</t>
  </si>
  <si>
    <t>Расходы на обслуживание государственного долга Республики Алтай</t>
  </si>
  <si>
    <t>1110103000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</si>
  <si>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</si>
  <si>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</si>
  <si>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t>
  </si>
  <si>
    <t>1110245700</t>
  </si>
  <si>
    <t>Дотации на выравнивание бюджетной обеспеченности</t>
  </si>
  <si>
    <t>511</t>
  </si>
  <si>
    <t>Иные дотации</t>
  </si>
  <si>
    <t>Дотации на поддержку мер по обеспечению сбалансированности бюджетов</t>
  </si>
  <si>
    <t>1110245800</t>
  </si>
  <si>
    <t>512</t>
  </si>
  <si>
    <t>Прочие межбюджетные трансферты общего характера</t>
  </si>
  <si>
    <t>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t>
  </si>
  <si>
    <t>1110245900</t>
  </si>
  <si>
    <t>Государственная программа Республики Алтай «Развитие жилищно-коммунального и транспортного комплекса»</t>
  </si>
  <si>
    <t>0200000000</t>
  </si>
  <si>
    <t>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</si>
  <si>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0210000000</t>
  </si>
  <si>
    <t>Основное мероприятие «Создание условий для возможности улучшения жилищных условий населения, проживающего на территории Республики Алтай»</t>
  </si>
  <si>
    <t>0210200000</t>
  </si>
  <si>
    <t>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</si>
  <si>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0210241100</t>
  </si>
  <si>
    <t>Основное мероприятие «Профилактика экстремизма и терроризма на территории Республики Алтай»</t>
  </si>
  <si>
    <t>1510200000</t>
  </si>
  <si>
    <t>Субсидии на выплату вознаграждения за добровольную сдачу незаконно хранящегося оружия, боеприпасов, взрывчатых веществ и взрывчатых устройств</t>
  </si>
  <si>
    <t>1510242400</t>
  </si>
  <si>
    <t>НАЦИОНАЛЬНАЯ БЕЗОПАСНОСТЬ И ПРАВООХРАНИТЕЛЬНАЯ ДЕЯТЕЛЬНОСТЬ</t>
  </si>
  <si>
    <t>Обеспечение пожарной безопасности</t>
  </si>
  <si>
    <t>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</si>
  <si>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1530000000</t>
  </si>
  <si>
    <t>Основное мероприятие «Повышение уровня защиты населения от ЧС, пожаров и происшествий на водных объектах»</t>
  </si>
  <si>
    <t>1530200000</t>
  </si>
  <si>
    <t>Капитальные вложения в объекты государственной  собственности в сфере пожарной безопасности</t>
  </si>
  <si>
    <t>153020100П</t>
  </si>
  <si>
    <t>Другие вопросы в области национальной безопасности и правоохранительной деятельности</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</si>
  <si>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</si>
  <si>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0120300000</t>
  </si>
  <si>
    <t>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t>
  </si>
  <si>
    <t>012030100П</t>
  </si>
  <si>
    <t>Транспорт</t>
  </si>
  <si>
    <t>Подпрограмма «Развитие транспортного комплекса» государственной программы Республики Алтай «Развитие жилищно-коммунального и транспортного комплекса»</t>
  </si>
  <si>
    <t>0220000000</t>
  </si>
  <si>
    <t>Основное мероприятие «Повышение безопасности дорожного движения и организация профилактики правонарушений»</t>
  </si>
  <si>
    <t>0220500000</t>
  </si>
  <si>
    <t>Субсидии на софинансирование расходов по приобретению специализированной техники в целях реализации вопросов местного значения</t>
  </si>
  <si>
    <t>0220548300</t>
  </si>
  <si>
    <t>Подпрограмма «Развитие внутреннего и въездного туризма» государственной программы Республики Алтай «Развитие экономического потенциала и предпринимательства»</t>
  </si>
  <si>
    <t>0480000000</t>
  </si>
  <si>
    <t>Основное мероприятие «Развитие инфраструктуры туристских кластеров»</t>
  </si>
  <si>
    <t>0480100000</t>
  </si>
  <si>
    <t>Обеспечение функционирования объектов инфраструктуры туристских кластеров</t>
  </si>
  <si>
    <t>0480101000</t>
  </si>
  <si>
    <t>Дорожное хозяйство (дорожные фонды)</t>
  </si>
  <si>
    <t>Основное мероприятие «Сохранение и развитие автомобильных дорог Республики Алтай»</t>
  </si>
  <si>
    <t>0220100000</t>
  </si>
  <si>
    <t>Строительство и реконструкция автомобильных дорог регионального значения и искусственных сооружений на них</t>
  </si>
  <si>
    <t>0220101Д01</t>
  </si>
  <si>
    <t>Капитальный ремонт, ремонт и содержание автомобильных дорог регионального значения и искусственных сооружений на них</t>
  </si>
  <si>
    <t>0220101Д02</t>
  </si>
  <si>
    <t>Субсидии на капитальный ремонт и ремонт автомобильных дорог общего пользования местного значения и искусственных сооружений на них</t>
  </si>
  <si>
    <t>02201422Д0</t>
  </si>
  <si>
    <t>Финансовое обеспечение дорожной деятельности</t>
  </si>
  <si>
    <t>0220153900</t>
  </si>
  <si>
    <t>Основное мероприятие «Повышение эффективности управления в сфере дорожного хозяйства»</t>
  </si>
  <si>
    <t>0220200000</t>
  </si>
  <si>
    <t>Мероприятия по повышению эффективности управления</t>
  </si>
  <si>
    <t>0220201001</t>
  </si>
  <si>
    <t>Расходы на коммунальные услуги учреждений в сфере дорожного хозяйства</t>
  </si>
  <si>
    <t>022020100У</t>
  </si>
  <si>
    <t>Градостроительное проектирование и территориальное планирование</t>
  </si>
  <si>
    <t>0210202001</t>
  </si>
  <si>
    <t>Разработка территориальных сметных нормативов Республики Алтай</t>
  </si>
  <si>
    <t>0210202003</t>
  </si>
  <si>
    <t>Мероприятия по повышению эффективности управления в сфере капитального строительства в Республике Алтай</t>
  </si>
  <si>
    <t>0210204001</t>
  </si>
  <si>
    <t>Расходы на коммунальные услуги учреждений в сфере капитального строительства в Республике Алтай</t>
  </si>
  <si>
    <t>021020400У</t>
  </si>
  <si>
    <t>Субсидии на проведение мероприятий по внесению изменений в документы территориального планирования муниципальных образований в Республике Алтай</t>
  </si>
  <si>
    <t>0210247900</t>
  </si>
  <si>
    <t>Реализация мероприятий по повышению эффективности управления в сфере дорожного хозяйства за счет средств, полученных от приносящей доходы деятельности</t>
  </si>
  <si>
    <t>022020100Д</t>
  </si>
  <si>
    <t>Субсидии на разработку комплексной схемы организации дорожного движения (КСОДД) на территории муниципальных образований в Республике Алтай</t>
  </si>
  <si>
    <t>0220548000</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</si>
  <si>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</si>
  <si>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0230000000</t>
  </si>
  <si>
    <t>Повышение квалификации работников Министерства регионального развития Республики Алтай</t>
  </si>
  <si>
    <t>023А100000</t>
  </si>
  <si>
    <t>023А10700К</t>
  </si>
  <si>
    <t>Расходы на выплаты по оплате труда работников Министерства регионального развития Республики Алтай</t>
  </si>
  <si>
    <t>023А107110</t>
  </si>
  <si>
    <t>Обеспечение функций Министерства регионального развития Республики Алтай</t>
  </si>
  <si>
    <t>023А107191</t>
  </si>
  <si>
    <t>Жилищное хозяйство</t>
  </si>
  <si>
    <t>Развитие арендного жилья</t>
  </si>
  <si>
    <t>0210202002</t>
  </si>
  <si>
    <t>Основное мероприятие «Развитие энергосбережения и повышение энергетической эффективности в коммунальном хозяйстве, жилищной сфере и социальной сфере Республики Алтай»</t>
  </si>
  <si>
    <t>0210400000</t>
  </si>
  <si>
    <t>Субсидии на энергосбережение и повышение энергетической эффективности в жилищной сфере</t>
  </si>
  <si>
    <t>0210441600</t>
  </si>
  <si>
    <t>Основное мероприятие «Улучшение условий жизни населения Республики Алтай, проживающего в многоквартирном жилом фонде»</t>
  </si>
  <si>
    <t>0210800000</t>
  </si>
  <si>
    <t>Обеспечение мероприятий по проведению капитального ремонта общего имущества в многоквартирных домах в Республике Алтай</t>
  </si>
  <si>
    <t>0210801000</t>
  </si>
  <si>
    <t>Субсидии на обеспечение мероприятий по переселению граждан из аварийного жилищного фонда</t>
  </si>
  <si>
    <t>0210809502</t>
  </si>
  <si>
    <t>Субсидии на обеспечение мероприятий по капитальному ремонту многоквартирных домов за счет средств республиканского бюджета Республики Алтай</t>
  </si>
  <si>
    <t>0210809601</t>
  </si>
  <si>
    <t>Субсидии на обеспечение мероприятий по переселению граждан из аварийного жилищного фонда за счет средств республиканского бюджета Республики Алтай</t>
  </si>
  <si>
    <t>0210809602</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</si>
  <si>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 в части капитальных вложений в объекты  муниципальной собственности</t>
  </si>
  <si>
    <t>02102409П0</t>
  </si>
  <si>
    <t>Основное мероприятие «Развитие систем электроэнергетики Республики Алтай»</t>
  </si>
  <si>
    <t>0210300000</t>
  </si>
  <si>
    <t>Субвенции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t>
  </si>
  <si>
    <t>0210341800</t>
  </si>
  <si>
    <t>Строительство подводящих газопроводов и перевод котельных, находящихся в государственной собственности, на природный газ</t>
  </si>
  <si>
    <t>02104040П0</t>
  </si>
  <si>
    <t>Капитальные вложения в объекты государственной собственности в части реализации мероприятия по строительству (реконструкции) систем теплоснабжения</t>
  </si>
  <si>
    <t>02104050П0</t>
  </si>
  <si>
    <t>Субсидии на строительство объектов газификации в муниципальных образованиях</t>
  </si>
  <si>
    <t>021044000П</t>
  </si>
  <si>
    <t>Субсидии на проведение мероприятий по газификации</t>
  </si>
  <si>
    <t>0210441200</t>
  </si>
  <si>
    <t>Субсидии на осуществление энергосберегающих технических мероприятий на системах теплоснабжения, системах водоснабжения и водоотведения и модернизации оборудования на объектах, участвующих в предоставлении коммунальных услуг</t>
  </si>
  <si>
    <t>0210441300</t>
  </si>
  <si>
    <t>Основное мероприятие «Повышение доступности услуг водоснабжения и водоотведения, обеспечение питьевой водой нормативного качества населения Республики Алтай»</t>
  </si>
  <si>
    <t>0210500000</t>
  </si>
  <si>
    <t>Субсидии на софинансирование капитальных вложений в объекты муниципальной собственности в части развития систем водоснабжения и водоотведения</t>
  </si>
  <si>
    <t>021054200П</t>
  </si>
  <si>
    <t>Основное мероприятие «Повышение доступности предоставления коммунальных услуг населению Республики Алтай»</t>
  </si>
  <si>
    <t>0210700000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</si>
  <si>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</si>
  <si>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0210741900</t>
  </si>
  <si>
    <t>Капитальные вложения в объекты государственной собственности  в части развития инфраструктуры туристских кластеров</t>
  </si>
  <si>
    <t>048010100П</t>
  </si>
  <si>
    <t>Реализация мероприятий федеральной целевой программы "Развитие внутреннего и въездного туризма в Российской Федерации (2011 - 2018 годы)"</t>
  </si>
  <si>
    <t>04801R110П</t>
  </si>
  <si>
    <t>Государственная программа Республики Алтай «Обеспечение экологической безопасности и улучшение состояния окружающей среды»</t>
  </si>
  <si>
    <t>0600000000</t>
  </si>
  <si>
    <t>Подпрограмма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</si>
  <si>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0610000000</t>
  </si>
  <si>
    <t>Основное мероприятие «Обеспечение безопасного обращения с отходами производства и потребления»</t>
  </si>
  <si>
    <t>0610200000</t>
  </si>
  <si>
    <t>Субсидии юридическим лицам на возмещение недополученных доходов при осуществлении деятельности, связанной с оказанием услуг по утилизации (захоронения) твердых бытовых отходов населению Республики Алтай</t>
  </si>
  <si>
    <t>0610201000</t>
  </si>
  <si>
    <t>Основное мероприятие "Формирование современной городской среды в Республике Алтай"</t>
  </si>
  <si>
    <t>0210900000</t>
  </si>
  <si>
    <t>Поддержка государственных программ субъектов Российской Федерации  и муниципальных программ формирования современной городской среды (субсидии)</t>
  </si>
  <si>
    <t>02109R5550</t>
  </si>
  <si>
    <t>Поддержка обустройства мест массового отдыха населения (городских парков) (субсидии)</t>
  </si>
  <si>
    <t>02109R5600</t>
  </si>
  <si>
    <t>Субсидии на софинансирование капитальных вложений в объекты муниципальной собственности в сфере образования</t>
  </si>
  <si>
    <t>043024750П</t>
  </si>
  <si>
    <t>Основное мероприятие «Повышение устойчивости жилых домов, объектов и систем жизнеобеспечения»</t>
  </si>
  <si>
    <t>0720200000</t>
  </si>
  <si>
    <t>Субсидии на софинансирование капитальных вложений в объекты муниципальной собственности в рамках повышения устойчивости жилых домов, объектов и систем жизнеобеспечения</t>
  </si>
  <si>
    <t>07202472П0</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</si>
  <si>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(субсидии на капитальные вложения в объекты муниципальной собственности)</t>
  </si>
  <si>
    <t>07202R105П</t>
  </si>
  <si>
    <t>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t>
  </si>
  <si>
    <t>01401010П0</t>
  </si>
  <si>
    <t>Развитие арендного жилья, в части предоставления субсидии гражданам на компенсацию расходов по оплате договоров аренды</t>
  </si>
  <si>
    <t>0210202096</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</si>
  <si>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</si>
  <si>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</si>
  <si>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</si>
  <si>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052040082П</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</si>
  <si>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</si>
  <si>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05204R082П</t>
  </si>
  <si>
    <t>ФИЗИЧЕСКАЯ КУЛЬТУРА И СПОРТ</t>
  </si>
  <si>
    <t>Массовый спорт</t>
  </si>
  <si>
    <t>Основное мероприятие «Развитие массового спорта в Республике Алтай»</t>
  </si>
  <si>
    <t>0910400000</t>
  </si>
  <si>
    <t>Капитальные вложения в объекты государственной собственности в сфере развития спортивной акробатики за счет добровольных пожертвований</t>
  </si>
  <si>
    <t>091040300П</t>
  </si>
  <si>
    <t>Софинансирование расходов на капитальные вложения в объекты государственной собственности в сфере развития спортивной акробатики за счет средств республиканского бюджета Республики Алтай</t>
  </si>
  <si>
    <t>091040301П</t>
  </si>
  <si>
    <t>Субсидии на софинансирование расходов бюджетов муниципальных образований в Республике Алтай по электроэнергии, отпускаемой дизельными электростанциями и гидроэлектростанциями муниципальным учреждениям и индивидуальным предпринимателям</t>
  </si>
  <si>
    <t>0210341400</t>
  </si>
  <si>
    <t>Другие вопросы в области жилищно-коммунального хозяйства</t>
  </si>
  <si>
    <t>Повышение квалификации работников Государственной жилищной инспекции Республики Алтай</t>
  </si>
  <si>
    <t>023А200000</t>
  </si>
  <si>
    <t>023А20800К</t>
  </si>
  <si>
    <t>Расходы на выплаты по оплате труда работников Государственной жилищной инспекции Республики Алтай</t>
  </si>
  <si>
    <t>023А208110</t>
  </si>
  <si>
    <t>Обеспечение функций Государственной жилищной инспекции Республики Алтай</t>
  </si>
  <si>
    <t>023А208191</t>
  </si>
  <si>
    <t>Расходы на коммунальные услуги Государственной жилищной инспекции Республики Алтай</t>
  </si>
  <si>
    <t>023А20819У</t>
  </si>
  <si>
    <t>Подпрограмма «Занятость населения и охрана труда» государственной программы Республики Алтай «Обеспечение социальной защищенности и занятости населения»</t>
  </si>
  <si>
    <t>0560000000</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</si>
  <si>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</si>
  <si>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0560200000</t>
  </si>
  <si>
    <t>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t>
  </si>
  <si>
    <t>0560243400</t>
  </si>
  <si>
    <t>Общеэкономические вопросы</t>
  </si>
  <si>
    <t>Основное мероприятие «Содействие занятости населения»</t>
  </si>
  <si>
    <t>0560100000</t>
  </si>
  <si>
    <t>Мероприятия в сфере занятости населения</t>
  </si>
  <si>
    <t>0560101001</t>
  </si>
  <si>
    <t>Расходы на коммунальные услуги учреждений в сфере занятости населения</t>
  </si>
  <si>
    <t>056010100У</t>
  </si>
  <si>
    <t>Активная политика занятости населения</t>
  </si>
  <si>
    <t>0560102000</t>
  </si>
  <si>
    <t>0560198700</t>
  </si>
  <si>
    <t>Молодежная политика</t>
  </si>
  <si>
    <t>Основное мероприятие «Организация отдыха, оздоровления детей»</t>
  </si>
  <si>
    <t>0520100000</t>
  </si>
  <si>
    <t>Мероприятия по проведению оздоровительной кампании детей</t>
  </si>
  <si>
    <t>0520101000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</si>
  <si>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</si>
  <si>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0520147698</t>
  </si>
  <si>
    <t>Пенсионное обеспечение</t>
  </si>
  <si>
    <t>Подпрограмма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</si>
  <si>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0510000000</t>
  </si>
  <si>
    <t>Основное мероприятие «Меры социальной поддержки отдельных категорий граждан»</t>
  </si>
  <si>
    <t>0510100000</t>
  </si>
  <si>
    <t>Доплаты к пенсиям государственных служащих субъектов Российской Федерации и муниципальных служащих</t>
  </si>
  <si>
    <t>0510101000</t>
  </si>
  <si>
    <t>Иные пенсии, социальные доплаты к пенсиям</t>
  </si>
  <si>
    <t>312</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</si>
  <si>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</si>
  <si>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0560152900</t>
  </si>
  <si>
    <t>Межбюджетные трансферты бюджету Пенсионного фонда Российской Федерации</t>
  </si>
  <si>
    <t>570</t>
  </si>
  <si>
    <t>Социальное обслуживание населения</t>
  </si>
  <si>
    <t>Основное мероприятие «Обеспечение развития социального предпринимательства»</t>
  </si>
  <si>
    <t>0410400000</t>
  </si>
  <si>
    <t>Реализация мероприятий по развитию социального предпринимательства</t>
  </si>
  <si>
    <t>0410401000</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</si>
  <si>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социального предпринимательства</t>
  </si>
  <si>
    <t>04104R0644</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</si>
  <si>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(обеспечение развития социального предпринимательства)</t>
  </si>
  <si>
    <t>04104R5270</t>
  </si>
  <si>
    <t>Предоставление государственных услуг на базе БУ РА «Управление социальной поддержки населения»</t>
  </si>
  <si>
    <t>0510106000</t>
  </si>
  <si>
    <t>Предоставление государственных услуг на базе АУ РА «Центр оказания услуг в сфере социального обслуживания и занятости населения»</t>
  </si>
  <si>
    <t>0510107000</t>
  </si>
  <si>
    <t>0510198700</t>
  </si>
  <si>
    <t>Основное мероприятие «Социальная адаптация граждан, освобожденных из мест лишения свободы»</t>
  </si>
  <si>
    <t>0510200000</t>
  </si>
  <si>
    <t>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 РА»</t>
  </si>
  <si>
    <t>0510202000</t>
  </si>
  <si>
    <t>Реализация мероприятий по социальной адаптации граждан, освобожденных из мест лишения свободы, за счет средств республиканского бюджета</t>
  </si>
  <si>
    <t>0510203000</t>
  </si>
  <si>
    <t>Основное мероприятие «Поддержание социального института семей, имеющих детей»</t>
  </si>
  <si>
    <t>0520200000</t>
  </si>
  <si>
    <t>Повышение качества жизни детей и семей с детьми</t>
  </si>
  <si>
    <t>0520202000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</si>
  <si>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t>
  </si>
  <si>
    <t>0520305001</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</si>
  <si>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</si>
  <si>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0520305002</t>
  </si>
  <si>
    <t>Подпрограмма «Старшее поколение» государственной программы Республики Алтай «Обеспечение социальной защищенности и занятости населения»</t>
  </si>
  <si>
    <t>0530000000</t>
  </si>
  <si>
    <t>Основное мероприятие «Повышение уровня социальной защищенности граждан пожилого возраста»</t>
  </si>
  <si>
    <t>0530100000</t>
  </si>
  <si>
    <t>Организация и проведение социально значимых мероприятий для пожилых граждан</t>
  </si>
  <si>
    <t>0530101000</t>
  </si>
  <si>
    <t>Предоставление государственных услуг по обслуживанию граждан пожилого возраста  и инвалидов на базе домов-интернатов</t>
  </si>
  <si>
    <t>0530102001</t>
  </si>
  <si>
    <t>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t>
  </si>
  <si>
    <t>0530102002</t>
  </si>
  <si>
    <t>Предоставление государственных услуг по комплексной реабилитации детей и подростков с ограниченными возможностями</t>
  </si>
  <si>
    <t>0550101000</t>
  </si>
  <si>
    <t>Формирование безбарьерной среды для инвалидов и других маломобильных групп населения в объектах социальной сферы</t>
  </si>
  <si>
    <t>0550102000</t>
  </si>
  <si>
    <t>Формирование безбарьерной среды для инвалидов и других маломобильных групп населения в объектах социальной сферы за счет средств Фонда поддержки детей, находящихся в трудной жизненной ситуации</t>
  </si>
  <si>
    <t>0550102001</t>
  </si>
  <si>
    <t>Основное мероприятие «Формирование условий для просвещения граждан в вопросах инвалидности и устранения отношенческих барьеров в Республике Алтай»</t>
  </si>
  <si>
    <t>0550200000</t>
  </si>
  <si>
    <t>Реализация мероприятий по преодолению социальной разобщенности в обществе и формирование позитивного отношения к проблемам жизнедеятельности инвалидов</t>
  </si>
  <si>
    <t>0550201000</t>
  </si>
  <si>
    <t>Основное мероприятие «Оценка состояния доступности приоритетных объектов и услуг, формирование нормативной правовой и методической базы по обеспечению доступности приоритетных объектов и услуг»</t>
  </si>
  <si>
    <t>0550300000</t>
  </si>
  <si>
    <t>Мероприятия по совершенствованию нормативной правовой и организационной основы создания доступной среды жизнедеятельности инвалидов и других маломобильных групп населения</t>
  </si>
  <si>
    <t>0550301000</t>
  </si>
  <si>
    <t>Мероприятия по предотвращению жестокого обращения и профилактике насилия детей</t>
  </si>
  <si>
    <t>1510401000</t>
  </si>
  <si>
    <t>Социальная поддержка отдельных категорий граждан по газификации жилых помещений в Республике Алтай</t>
  </si>
  <si>
    <t>0510100072</t>
  </si>
  <si>
    <t>Субсидии на оплату жилого помещения и коммунальных услуг</t>
  </si>
  <si>
    <t>0510100073</t>
  </si>
  <si>
    <t>Меры социальной поддержки ветеранов труда и тружеников тыла</t>
  </si>
  <si>
    <t>0510100075</t>
  </si>
  <si>
    <t>Меры социальной поддержки ветеранов труда Республики Алтай</t>
  </si>
  <si>
    <t>0510100076</t>
  </si>
  <si>
    <t>Меры социальной поддержки реабилитированных лиц и лиц, признанных пострадавшими от политических репрессий</t>
  </si>
  <si>
    <t>0510100077</t>
  </si>
  <si>
    <t>Предоставление гарантированных услуг по погребению</t>
  </si>
  <si>
    <t>0510100078</t>
  </si>
  <si>
    <t>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t>
  </si>
  <si>
    <t>0510100079</t>
  </si>
  <si>
    <t>Меры социальной поддержки некоторых категорий работников, проживающих в сельской местности Республики Алтай</t>
  </si>
  <si>
    <t>0510100097</t>
  </si>
  <si>
    <t>Материальная помощь гражданам, находящимся в трудной жизненной ситуации</t>
  </si>
  <si>
    <t>0510102000</t>
  </si>
  <si>
    <t>Обеспечение равной доступности услуг общественного транспорта отдельным категориям граждан</t>
  </si>
  <si>
    <t>0510103000</t>
  </si>
  <si>
    <t>Обеспечение граждан бесплатной юридической помощью</t>
  </si>
  <si>
    <t>0510105000</t>
  </si>
  <si>
    <t>Единовременная выплата в случае гибели народного дружинника, наступившей при исполнении им обязанностей по охране общественного порядка</t>
  </si>
  <si>
    <t>0510108000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</si>
  <si>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</si>
  <si>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0510151340</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</si>
  <si>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</si>
  <si>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0510151350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</si>
  <si>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</si>
  <si>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0510151370</t>
  </si>
  <si>
    <t>Социальная поддержка Героев Социалистического труда, Героев Труда Российской Федерации и полных кавалеров ордена Трудовой Славы</t>
  </si>
  <si>
    <t>0510151980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</si>
  <si>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</si>
  <si>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0510152200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</si>
  <si>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</si>
  <si>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0510152400</t>
  </si>
  <si>
    <t>Оплата жилищно-коммунальных услуг отдельным категориям граждан</t>
  </si>
  <si>
    <t>0510152500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</si>
  <si>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</si>
  <si>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0510152800</t>
  </si>
  <si>
    <t>Компенсация отдельным категориям граждан оплаты взноса на капитальный ремонт общего имущества в многоквартирном доме</t>
  </si>
  <si>
    <t>05101R4620</t>
  </si>
  <si>
    <t>Меры социальной поддержки многодетных семей</t>
  </si>
  <si>
    <t>0520202065</t>
  </si>
  <si>
    <t>Мероприятия по вручению персональных поздравлений Президента Российской Федерации ветеранам Великой Отечественной войны к их 90-летию</t>
  </si>
  <si>
    <t>0530101005</t>
  </si>
  <si>
    <t>Доплата к пенсии</t>
  </si>
  <si>
    <t>0530101074</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</si>
  <si>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</si>
  <si>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9900002000</t>
  </si>
  <si>
    <t>Предоставление регионального материнского (семейного) капитала</t>
  </si>
  <si>
    <t>0520202066</t>
  </si>
  <si>
    <t>Ежемесячное пособие на ребенка</t>
  </si>
  <si>
    <t>0520202094</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</si>
  <si>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</si>
  <si>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0520252700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</si>
  <si>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</si>
  <si>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0520253800</t>
  </si>
  <si>
    <t>Содержание ребенка в семье опекуна и приемной семье, а так же вознаграждение, причитающееся приемному родителю, в том числе дополнительные гарантии</t>
  </si>
  <si>
    <t>0520303064</t>
  </si>
  <si>
    <t>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t>
  </si>
  <si>
    <t>0520304065</t>
  </si>
  <si>
    <t>Выплата единовременного пособия при всех формах устройства детей, лишенных родительского попечения, в семью</t>
  </si>
  <si>
    <t>0520352600</t>
  </si>
  <si>
    <t>Осуществление переданных органам государственной власти субъектов Российской Федерации в соответствии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</si>
  <si>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0520359400</t>
  </si>
  <si>
    <t>Другие вопросы в области социальной политики</t>
  </si>
  <si>
    <t>Подпрограмма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</si>
  <si>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0540000000</t>
  </si>
  <si>
    <t>Основное мероприятие «Обеспечение условий для эффективной деятельности и развития социально ориентированных некоммерческих организаций»</t>
  </si>
  <si>
    <t>0540100000</t>
  </si>
  <si>
    <t>Развитие информационной и образовательной поддержки социально ориентированных некоммерческих организаций</t>
  </si>
  <si>
    <t>0540101000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</si>
  <si>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</si>
  <si>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633</t>
  </si>
  <si>
    <t>0540198700</t>
  </si>
  <si>
    <t>Софинансирование расходов на мероприятия по поддержке социально ориентированных некоммерческих организаций</t>
  </si>
  <si>
    <t>05401R0850</t>
  </si>
  <si>
    <t>Улучшение условий и охрана труда</t>
  </si>
  <si>
    <t>0560201000</t>
  </si>
  <si>
    <t>Подпрограмма «Создание условий для реализации государственная программа Республики Алтай «Обеспечение социальной защищенности и занятости населения»</t>
  </si>
  <si>
    <t>0570000000</t>
  </si>
  <si>
    <t>Материально-техническое обеспечение Министерства труда, социального развития и занятости населения Республики Алтай</t>
  </si>
  <si>
    <t>057А100000</t>
  </si>
  <si>
    <t>Расходы на выплаты по оплате труда работников Министерства труда, социального развития и занятости населения Республики Алтай</t>
  </si>
  <si>
    <t>057А110110</t>
  </si>
  <si>
    <t>Обеспечение функций Министерства труда, социального развития и занятости населения Республики Алтай</t>
  </si>
  <si>
    <t>057А110191</t>
  </si>
  <si>
    <t>Расходы на коммунальные услуги Министерства труда, социального развития и занятости населения Республики Алтай</t>
  </si>
  <si>
    <t>057А11019У</t>
  </si>
  <si>
    <t>057А198700</t>
  </si>
  <si>
    <t>Основное мероприятие «Развитие архивного дела в Республике Алтай»</t>
  </si>
  <si>
    <t>0810200000</t>
  </si>
  <si>
    <t>Мероприятия по предоставлению государственных услуг в сфере архивного дела</t>
  </si>
  <si>
    <t>0810201001</t>
  </si>
  <si>
    <t>Расходы на коммунальные услуги учреждений услуг в сфере архивного дела</t>
  </si>
  <si>
    <t>081020100У</t>
  </si>
  <si>
    <t>Субвенции на обеспечение полномочий в области архивного дела</t>
  </si>
  <si>
    <t>0810244900</t>
  </si>
  <si>
    <t>Основное мероприятие «Повышение эффективности государственного управления в Комитете по делам записи актов гражданского состояния и архивов Республики Алтай»</t>
  </si>
  <si>
    <t>0850200000</t>
  </si>
  <si>
    <t>Программно-аппаратный комплекс региональной системы регистрации актов гражданского состояния</t>
  </si>
  <si>
    <t>0850221000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</si>
  <si>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</si>
  <si>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0850259300</t>
  </si>
  <si>
    <t>Повышение квалификации работников Комитета по делам записи актов гражданского состояния и архивов Республики Алтай</t>
  </si>
  <si>
    <t>085А200000</t>
  </si>
  <si>
    <t>Расходы на выплаты по оплате труда работников Комитета по делам записи актов гражданского состояния и архивов Республики Алтай</t>
  </si>
  <si>
    <t>085А211110</t>
  </si>
  <si>
    <t>Обеспечение функций Комитета по делам записи актов гражданского состояния и архивов Республики Алтай</t>
  </si>
  <si>
    <t>085А211191</t>
  </si>
  <si>
    <t>Расходы на коммунальные услуги Комитета по делам записи актов гражданского состояния и архивов Республики Алтай</t>
  </si>
  <si>
    <t>085А21119У</t>
  </si>
  <si>
    <t>Мероприятия государственной программы Российской Федерации "Доступная среда" на 2011 - 2020 годы</t>
  </si>
  <si>
    <t>05501R0270</t>
  </si>
  <si>
    <t>Основное мероприятие «Создание условий для формирования спортивного резерва в детско-юношеских школах, подведомственных Комитету по молодежной политике, физической культуре и спорту Республики Алтай»</t>
  </si>
  <si>
    <t>0910100000</t>
  </si>
  <si>
    <t>Дополнительное образование детей в учреждениях спортивной направленности регионального значения</t>
  </si>
  <si>
    <t>0910101000</t>
  </si>
  <si>
    <t>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t>
  </si>
  <si>
    <t>0910102000</t>
  </si>
  <si>
    <t>Подпрограмма «Развитие спорта высших достижений и системы подготовки спортивного резерва» государственной программы Республики Алтай «Развитие физической культуры и спорта»</t>
  </si>
  <si>
    <t>0920000000</t>
  </si>
  <si>
    <t>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t>
  </si>
  <si>
    <t>0920100000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</si>
  <si>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</si>
  <si>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0920150810</t>
  </si>
  <si>
    <t>09201R0810</t>
  </si>
  <si>
    <t>Реализация молодежной политики</t>
  </si>
  <si>
    <t>0750101000</t>
  </si>
  <si>
    <t>Основное мероприятие «Улучшение жилищных условий молодых семей»</t>
  </si>
  <si>
    <t>0210100000</t>
  </si>
  <si>
    <t>Мероприятия подпрограммы "Обеспечение жильем молодых семей" федеральной целевой программы "Жилище" на 2015 - 2020 годы (субсидии)</t>
  </si>
  <si>
    <t>02101R0200</t>
  </si>
  <si>
    <t>Физическая культура</t>
  </si>
  <si>
    <t>Реализация мероприятий и создание благоприятных условий для занятия физической культурой и массовым спортом</t>
  </si>
  <si>
    <t>0910401000</t>
  </si>
  <si>
    <t>Капитальные вложения в объекты государственной собственности в части создания благоприятных условий для занятия физической культурой и массовым спортом</t>
  </si>
  <si>
    <t>091040200П</t>
  </si>
  <si>
    <t>Мероприятия по этапному внедрению Всероссийского физкультурно-спортивного комплекса «Готов к труду и обороне» (ГТО)</t>
  </si>
  <si>
    <t>0910404000</t>
  </si>
  <si>
    <t>Софинансирование расходов на реализацию мероприятий по поэтапному внедрению Всероссийского физкультурно-спортивного комплекса «Готов к труду и обороне» (ГТО)</t>
  </si>
  <si>
    <t>09104R1270</t>
  </si>
  <si>
    <t>Спорт высших достижений</t>
  </si>
  <si>
    <t>Формирование и обеспечение сборных команд Республики Алтай для подготовки спортивного резерва в сборные команды Российской Федерации</t>
  </si>
  <si>
    <t>0920101000</t>
  </si>
  <si>
    <t>Организация тренировочного процесса спортсменов  высокого класса</t>
  </si>
  <si>
    <t>0920102000</t>
  </si>
  <si>
    <t>Другие вопросы в области физической культуры и спорта</t>
  </si>
  <si>
    <t>0910498700</t>
  </si>
  <si>
    <t>Подпрограмма «Создание условий по обеспечению реализации государственной программы Республики Алтай «Развитие физической культуры и спорта»</t>
  </si>
  <si>
    <t>0930000000</t>
  </si>
  <si>
    <t>Материально-техническое обеспечение Комитета по молодежной политике, физической культуре и спорту Республики Алтай</t>
  </si>
  <si>
    <t>093А100000</t>
  </si>
  <si>
    <t>Расходы на выплаты по оплате труда работников Комитета по молодежной политике, физической культуре и спорту Республики Алтай</t>
  </si>
  <si>
    <t>093А113110</t>
  </si>
  <si>
    <t>Обеспечение функций Комитета по молодежной политике, физической культуре и спорту Республики Алтай</t>
  </si>
  <si>
    <t>093А113191</t>
  </si>
  <si>
    <t>Расходы на коммунальные услуги Комитета по молодежной политике, физической культуре и спорту Республики Алтай</t>
  </si>
  <si>
    <t>093А11319У</t>
  </si>
  <si>
    <t>Централизованное обслуживание Комитета по молодежной политике, физической культуре и спорту Республики Алтай</t>
  </si>
  <si>
    <t>093Ц100000</t>
  </si>
  <si>
    <t>Расходы на выплаты по оплате труда работников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t>
  </si>
  <si>
    <t>093Ц113110</t>
  </si>
  <si>
    <t>Обеспечение функций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t>
  </si>
  <si>
    <t>093Ц113191</t>
  </si>
  <si>
    <t>Расходы на коммунальные услуги КУ РА «Управление по обеспечению деятельности Комитета по молодежной политике, физической культуре и спорту Республики Алтай и подведомственных ему государственных учреждений Республики Алтай»</t>
  </si>
  <si>
    <t>093Ц11319У</t>
  </si>
  <si>
    <t>Повышение квалификации работников Контрольно-счетной палаты Республики Алтай</t>
  </si>
  <si>
    <t>990А000000</t>
  </si>
  <si>
    <t>990А01400К</t>
  </si>
  <si>
    <t>Расходы на выплаты по оплате труда работников Контрольно-счетной палаты Республики Алтай</t>
  </si>
  <si>
    <t>990А014110</t>
  </si>
  <si>
    <t>Обеспечение функций Контрольно-счетной палаты Республики Алтай</t>
  </si>
  <si>
    <t>990А014191</t>
  </si>
  <si>
    <t>Основное мероприятие «Автоматизация сбора информации об установленных тарифах и надбавках, а также об их применении»</t>
  </si>
  <si>
    <t>0210600000</t>
  </si>
  <si>
    <t>Материально-техническое обеспечение Комитета по тарифам Республики Алтай</t>
  </si>
  <si>
    <t>023А300000</t>
  </si>
  <si>
    <t>Расходы на выплаты по оплате труда работников Комитета по тарифам Республики Алтай</t>
  </si>
  <si>
    <t>023А315110</t>
  </si>
  <si>
    <t>Обеспечение функций Комитета по тарифам Республики Алтай</t>
  </si>
  <si>
    <t>023А315191</t>
  </si>
  <si>
    <t>Расходы на коммунальные услуги Комитета по тарифам Республики Алтай</t>
  </si>
  <si>
    <t>023А31519У</t>
  </si>
  <si>
    <t>023А398700</t>
  </si>
  <si>
    <t>Обеспечение проведения выборов и референдумов</t>
  </si>
  <si>
    <t>Государственная автоматизированная система Российской Федерации «Выборы», повышение правовой культуры избирателей и обучение организаторов выборов</t>
  </si>
  <si>
    <t>9900016100</t>
  </si>
  <si>
    <t>Обеспечение использования телекоммуникационного ресурса Государственной автоматизированной системы Российской Федерации «Выборы»</t>
  </si>
  <si>
    <t>9900016300</t>
  </si>
  <si>
    <t>Повышение квалификации работников Избирательной комиссии Республики Алтай</t>
  </si>
  <si>
    <t>990А01600К</t>
  </si>
  <si>
    <t>Расходы на выплаты по оплате труда работников Избирательной комиссии Республики Алтай</t>
  </si>
  <si>
    <t>990А016110</t>
  </si>
  <si>
    <t>Обеспечение функций Избирательной комиссии Республики Алтай</t>
  </si>
  <si>
    <t>990А016191</t>
  </si>
  <si>
    <t>Функционирование законодательных (представительных) органов государственной власти и представительных органов муниципальных образований</t>
  </si>
  <si>
    <t>Повышение квалификации работников Государственного Собрания - Эл Курултай Республики Алтай</t>
  </si>
  <si>
    <t>990А01700К</t>
  </si>
  <si>
    <t>Расходы на выплаты по оплате труда работников Государственного Собрания - Эл Курултай Республики Алтай</t>
  </si>
  <si>
    <t>990А017110</t>
  </si>
  <si>
    <t>Обеспечение функций Государственного Собрания - Эл Курултай Республики Алтай</t>
  </si>
  <si>
    <t>990А017191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</si>
  <si>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</si>
  <si>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</si>
  <si>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Председатель законодательного (представительного) органа государственной власти субъекта Российской Федерации</t>
  </si>
  <si>
    <t>990А017200</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</si>
  <si>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</si>
  <si>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990А017300</t>
  </si>
  <si>
    <t>Централизованное обслуживание Аппарата Государственного Собрания - Эл Курултай Республики Алтай</t>
  </si>
  <si>
    <t>990Ц000000</t>
  </si>
  <si>
    <t>Расходы на выплаты по оплате труда работников КУ РА «Управление по обеспечению деятельности Государственного Собрания - Эл Курултай Республики Алтай»</t>
  </si>
  <si>
    <t>990Ц017110</t>
  </si>
  <si>
    <t>Обеспечение функций КУ РА «Управление по обеспечению деятельности Государственного Собрания - Эл Курултай Республики Алтай»</t>
  </si>
  <si>
    <t>990Ц017191</t>
  </si>
  <si>
    <t>Расходы на коммунальные услуги КУ РА «Управление по обеспечению деятельности Государственного Собрания - Эл Курултай Республики Алтай»</t>
  </si>
  <si>
    <t>990Ц01719У</t>
  </si>
  <si>
    <t>990Ц098700</t>
  </si>
  <si>
    <t>Повышение квалификации работников КУ РА «Управление по обеспечению деятельности Государственного Собрания - Эл Курултай Республики Алтай»</t>
  </si>
  <si>
    <t>990Ц01700К</t>
  </si>
  <si>
    <t>Обеспечение деятельности депутатов Государственной Думы и их помощников в избирательных округах</t>
  </si>
  <si>
    <t>9900051410</t>
  </si>
  <si>
    <t>Обеспечение членов Совета Федерации и их помощников в субъектах Российской Федерации</t>
  </si>
  <si>
    <t>9900051420</t>
  </si>
  <si>
    <t>Высшее должностное лицо субъекта Российской Федерации, его заместители</t>
  </si>
  <si>
    <t>9900018200</t>
  </si>
  <si>
    <t>Повышение квалификации работников Правительства Республики Алтай</t>
  </si>
  <si>
    <t>990А01800К</t>
  </si>
  <si>
    <t>Расходы на выплаты по оплате труда работников Правительства Республики Алтай</t>
  </si>
  <si>
    <t>990А018110</t>
  </si>
  <si>
    <t>Обеспечение функций Правительства Республики Алтай</t>
  </si>
  <si>
    <t>990А018191</t>
  </si>
  <si>
    <t>Основное мероприятие «Исследование состояния коррупции и эффективности мер, предпринимаемых по ее предупреждению в государственных органах Республики Алтай и органах местного самоуправления в Республике Алтай, а также в государственных и муниципальных учреждениях Республики Алтай»</t>
  </si>
  <si>
    <t>1520300000</t>
  </si>
  <si>
    <t>Мероприятия в области мобилизационной подготовки</t>
  </si>
  <si>
    <t>9900018300</t>
  </si>
  <si>
    <t>Расходы на обеспечение функций Правительства Республики Алтай</t>
  </si>
  <si>
    <t>990А018190</t>
  </si>
  <si>
    <t>Расходы на выплаты по оплате труда работников КУ РА «Управление делами Правительства Республики Алтай»</t>
  </si>
  <si>
    <t>990Ц018110</t>
  </si>
  <si>
    <t>Обеспечение функций КУ РА «Управление делами Правительства Республики Алтай»</t>
  </si>
  <si>
    <t>990Ц018191</t>
  </si>
  <si>
    <t>Расходы на обеспечение функций КУ РА «Управление делами Правительства Республики Алтай» за счет средств, полученных от приносящей доходы деятельности</t>
  </si>
  <si>
    <t>990Ц01819Д</t>
  </si>
  <si>
    <t>Расходы на коммунальные услуги КУ РА «Управление делами Правительства Республики Алтай»</t>
  </si>
  <si>
    <t>990Ц01819У</t>
  </si>
  <si>
    <t>Мобилизационная подготовка экономики</t>
  </si>
  <si>
    <t>Специальные расходы</t>
  </si>
  <si>
    <t>880</t>
  </si>
  <si>
    <t>Повышение квалификации КУ РА «Управление делами Правительства Республики Алтай»</t>
  </si>
  <si>
    <t>990Ц01800К</t>
  </si>
  <si>
    <t>СРЕДСТВА МАССОВОЙ ИНФОРМАЦИИ</t>
  </si>
  <si>
    <t>Периодическая печать и издательства</t>
  </si>
  <si>
    <t>Издание печатной продукции, направленной на поддержку изучения в образовательных организациях Республики Алтай национальных языков и иных предметов этнокультурной направленности</t>
  </si>
  <si>
    <t>0830203000</t>
  </si>
  <si>
    <t>0830298700</t>
  </si>
  <si>
    <t>9900098700</t>
  </si>
  <si>
    <t>Основное мероприятие «Предоставление услуг (выполнение работ) в сфере экологии и охраны окружающей среды»</t>
  </si>
  <si>
    <t>0610400000</t>
  </si>
  <si>
    <t>Подпрограмма «Повышение эффективности управления и распоряжения земельными ресурсами и государственным имуществом Республики Алтай» государственной программы Республики Алтай «Обеспечение экологической безопасности и улучшение состояния окружающей среды»</t>
  </si>
  <si>
    <t>0640000000</t>
  </si>
  <si>
    <t>Основное мероприятие «Повышение эффективности управления и распоряжения земельными ресурсами и государственным имуществом Республики Алтай»</t>
  </si>
  <si>
    <t>0640100000</t>
  </si>
  <si>
    <t>Выполнение комплекса кадастровых работ по образованию земельных участков на территории Республики Алтай</t>
  </si>
  <si>
    <t>0640101002</t>
  </si>
  <si>
    <t>Повышение эффективности управления и распоряжения государственным имуществом Республики Алтай</t>
  </si>
  <si>
    <t>0640102000</t>
  </si>
  <si>
    <t>Водное хозяйство</t>
  </si>
  <si>
    <t>Подпрограмма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</si>
  <si>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0630000000</t>
  </si>
  <si>
    <t>Основное мероприятие «Охрана водных объектов Республики Алтай»</t>
  </si>
  <si>
    <t>0630100000</t>
  </si>
  <si>
    <t>Мероприятие по определению границ зон затопления, подтопления</t>
  </si>
  <si>
    <t>0630101000</t>
  </si>
  <si>
    <t>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</si>
  <si>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0630102000</t>
  </si>
  <si>
    <t>Капитальный ремонт гидротехнических сооружений, находящихся в собственности субъекта Российской Федерации</t>
  </si>
  <si>
    <t>0630103000</t>
  </si>
  <si>
    <t>Осуществление отдельных полномочий в области водных отношений</t>
  </si>
  <si>
    <t>0630151280</t>
  </si>
  <si>
    <t>Мероприятия федеральной целевой программы "Развитие водохозяйственного комплекса Российской Федерации в 2012 - 2020 годах" (субсидии на капитальный ремонт гидротехнических сооружений, находящихся в муниципальной собственности, и бесхозяйных гидротехнических сооружений)</t>
  </si>
  <si>
    <t>06301R0161</t>
  </si>
  <si>
    <t>Мероприятия федеральной целевой программы "Развитие водохозяйственного комплекса Российской Федерации в 2012 - 2020 годах"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</si>
  <si>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06301R0162</t>
  </si>
  <si>
    <t>Мероприятия федеральной целевой программы "Развитие водохозяйственного комплекса Российской Федерации в 2012 - 2020 годах" (субсидии на капитальные вложения в объекты муниципальной собственности)</t>
  </si>
  <si>
    <t>06301R016П</t>
  </si>
  <si>
    <t>Лесное хозяйство</t>
  </si>
  <si>
    <t>Подпрограмма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</si>
  <si>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0620000000</t>
  </si>
  <si>
    <t>Основное мероприятие «Развитие лесного хозяйства»</t>
  </si>
  <si>
    <t>0620100000</t>
  </si>
  <si>
    <t>Создание условий для развития лесного хозяйства</t>
  </si>
  <si>
    <t>0620101000</t>
  </si>
  <si>
    <t>Осуществление отдельных полномочий в области лесных отношений в целях обеспечения выполнения функций государственных органов</t>
  </si>
  <si>
    <t>0620151291</t>
  </si>
  <si>
    <t>Осуществление отдельных полномочий в области лесных отношений в части реализации государственными учреждениями</t>
  </si>
  <si>
    <t>0620151292</t>
  </si>
  <si>
    <t>Осуществление отдельных полномочий в области лесных отношений в части разработки лесного плана субъекта Российской Федерации и лесохозяйственных регламентов лесничеств и внесения в них изменений</t>
  </si>
  <si>
    <t>0620151293</t>
  </si>
  <si>
    <t>Софинансирование расходов Республики Алтай по договору финансовой аренды (лизинга) вертолета</t>
  </si>
  <si>
    <t>0620153980</t>
  </si>
  <si>
    <t>Софинансирование расходов по договору финансовой аренды (лизинга) вертолета</t>
  </si>
  <si>
    <t>06201R3980</t>
  </si>
  <si>
    <t>ОХРАНА ОКРУЖАЮЩЕЙ СРЕДЫ</t>
  </si>
  <si>
    <t>Экологический контроль</t>
  </si>
  <si>
    <t>Основное мероприятие «Регулирование качества окружающей среды»</t>
  </si>
  <si>
    <t>0610100000</t>
  </si>
  <si>
    <t>Реализация мероприятий по регулированию качества окружающей среды</t>
  </si>
  <si>
    <t>0610100001</t>
  </si>
  <si>
    <t>Охрана объектов растительного и животного мира и среды их обитания</t>
  </si>
  <si>
    <t>Реализация мероприятий по регулированию качества окружающей среды за счет средств от приносящей доходы деятельности</t>
  </si>
  <si>
    <t>061010000Д</t>
  </si>
  <si>
    <t>Другие вопросы в области охраны окружающей среды</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</si>
  <si>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</si>
  <si>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0650000000</t>
  </si>
  <si>
    <t>Материально-техническое обеспечение Министерства природных ресурсов, экологии и имущественных отношений Республики Алтай</t>
  </si>
  <si>
    <t>065А100000</t>
  </si>
  <si>
    <t>Расходы на выплаты по оплате труда работников Министерства природных ресурсов, экологии и имущественных отношений Республики Алтай</t>
  </si>
  <si>
    <t>065А119110</t>
  </si>
  <si>
    <t>Обеспечение функций Министерства природных ресурсов, экологии и имущественных отношений Республики Алтай</t>
  </si>
  <si>
    <t>065А119191</t>
  </si>
  <si>
    <t>065А198700</t>
  </si>
  <si>
    <t>Комитет по национальной политике и связям с общественностью Республики Алтай</t>
  </si>
  <si>
    <t>04301R0910</t>
  </si>
  <si>
    <t>Материально-техническое обеспечение Комитета по национальной политике и связям с общественностью Республики Алтай</t>
  </si>
  <si>
    <t>085А300000</t>
  </si>
  <si>
    <t>Расходы на выплаты по оплате труда работников Комитета по национальной политике и связям с общественностью Республики Алтай</t>
  </si>
  <si>
    <t>085А321110</t>
  </si>
  <si>
    <t>Обеспечение функций Комитета по национальной политике и связям с общественностью Республики Алтай</t>
  </si>
  <si>
    <t>085А321191</t>
  </si>
  <si>
    <t>Обеспечение деятельности Общественной палаты Республики Алтай</t>
  </si>
  <si>
    <t>9900005000</t>
  </si>
  <si>
    <t>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</si>
  <si>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0840200000</t>
  </si>
  <si>
    <t>Основное мероприятие «Содействие укреплению гражданского единства и гармонизации межнациональных отношений»</t>
  </si>
  <si>
    <t>0840100000</t>
  </si>
  <si>
    <t>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t>
  </si>
  <si>
    <t>0840102000</t>
  </si>
  <si>
    <t>Реализация мероприятий по укреплению единства российской нации и этнокультурному развитию народов России</t>
  </si>
  <si>
    <t>08401R5160</t>
  </si>
  <si>
    <t>Аппарат Уполномоченного по правам человека в Республике Алтай</t>
  </si>
  <si>
    <t>Расходы на выплаты по оплате труда работников Аппарата Уполномоченного по правам человека в Республике Алтай</t>
  </si>
  <si>
    <t>990А024110</t>
  </si>
  <si>
    <t>Обеспечение функций Аппарата Уполномоченного по правам человека в Республике Алтай</t>
  </si>
  <si>
    <t>990А024191</t>
  </si>
  <si>
    <t>Расходы на коммунальные услуги Аппарата Уполномоченного по правам человека в Республике Алтай</t>
  </si>
  <si>
    <t>990А02419У</t>
  </si>
  <si>
    <t>Комитет по охране, использованию и воспроизводству объектов животного мира Республики Алтай</t>
  </si>
  <si>
    <t>Основное мероприятие «Регулирование численности животных, наносящих ущерб сельскому и охотничьему хозяйству»</t>
  </si>
  <si>
    <t>0120400000</t>
  </si>
  <si>
    <t>Основное мероприятие «Развитие охотничьего хозяйства»</t>
  </si>
  <si>
    <t>0610300000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</si>
  <si>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</si>
  <si>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0610359100</t>
  </si>
  <si>
    <t>Материально-техническое обеспечение Комитета по охране, использованию и воспроизводству объектов животного мира Республики Алтай</t>
  </si>
  <si>
    <t>065А200000</t>
  </si>
  <si>
    <t>Расходы на выплаты по оплате труда работников Комитета по охране, использованию и воспроизводству объектов животного мира Республики Алтай</t>
  </si>
  <si>
    <t>065А225110</t>
  </si>
  <si>
    <t>Обеспечение функций Комитета по охране, использованию и воспроизводству объектов животного мира Республики Алтай</t>
  </si>
  <si>
    <t>065А225191</t>
  </si>
  <si>
    <t>Расходы на коммунальные услуги Комитета по охране, использованию и воспроизводству объектов животного мира Республики Алтай</t>
  </si>
  <si>
    <t>065А22519У</t>
  </si>
  <si>
    <t>065А298700</t>
  </si>
  <si>
    <t>Территориальное охотоустройство</t>
  </si>
  <si>
    <t>0610301000</t>
  </si>
  <si>
    <t>Организация и регулирование использования охотничьих ресурсов</t>
  </si>
  <si>
    <t>0610302000</t>
  </si>
  <si>
    <t>Организация контроля и надзора в области охоты и сохранения охотничьих и водно-биологических ресурсов</t>
  </si>
  <si>
    <t>0610303000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</si>
  <si>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</si>
  <si>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0610359200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</si>
  <si>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</si>
  <si>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0610359700</t>
  </si>
  <si>
    <t>Основное мероприятие «Повышение эффективности государственного управления в Комитете по охране, использованию и воспроизводству объектов животного мира Республики Алтай»</t>
  </si>
  <si>
    <t>0650200000</t>
  </si>
  <si>
    <t>0650259700</t>
  </si>
  <si>
    <t>Комитет по обеспечению деятельности  мировых судей Республики Алтай</t>
  </si>
  <si>
    <t>Судебная система</t>
  </si>
  <si>
    <t>Повышение квалификации работников Комитета по обеспечению деятельности мировых судей Республики Алтай</t>
  </si>
  <si>
    <t>990А02600К</t>
  </si>
  <si>
    <t>Расходы на выплаты по оплате труда работников Комитета по обеспечению деятельности мировых судей Республики Алтай</t>
  </si>
  <si>
    <t>990А026110</t>
  </si>
  <si>
    <t>Обеспечение функций Комитета по обеспечению деятельности мировых судей Республики Алтай</t>
  </si>
  <si>
    <t>990А026191</t>
  </si>
  <si>
    <t>Расходы на выплаты по оплате труда работников КУ РА «Центр обеспечения деятельности мировых судей»</t>
  </si>
  <si>
    <t>990Ц026110</t>
  </si>
  <si>
    <t>Обеспечение функций КУ РА «Центр обеспечения деятельности мировых судей»</t>
  </si>
  <si>
    <t>990Ц026191</t>
  </si>
  <si>
    <t>Расходы на коммунальные услуги КУ РА «Центр обеспечения деятельности мировых судей»</t>
  </si>
  <si>
    <t>990Ц02619У</t>
  </si>
  <si>
    <t>Повышение квалификации работников КУ РА «Центр обеспечения деятельности мировых судей»</t>
  </si>
  <si>
    <t>990Ц02600К</t>
  </si>
  <si>
    <t>Аппарат Уполномоченного по защите прав предпринимателей в Республике Алтай</t>
  </si>
  <si>
    <t>Расходы на выплаты по оплате труда работников Аппарата Уполномоченного по защите прав предпринимателей в Республике Алтай</t>
  </si>
  <si>
    <t>990А027110</t>
  </si>
  <si>
    <t>Обеспечение функций Аппарата Уполномоченного по защите прав предпринимателей в Республике Алтай</t>
  </si>
  <si>
    <t>990А027191</t>
  </si>
  <si>
    <t>Расходы на коммунальные услуги Аппарата Уполномоченного по защите прав предпринимателей в Республике Алтай</t>
  </si>
  <si>
    <t>990А02719У</t>
  </si>
  <si>
    <t>Подпрограмма «Совершенствование системы комплексного планирования и содействие проведению социально-экономических реформ» государственной программы Республики Алтай «Развитие экономического потенциала и предпринимательства»</t>
  </si>
  <si>
    <t>0420000000</t>
  </si>
  <si>
    <t>Основное мероприятие «Совершенствование системы комплексного планирования и содействие проведению социально-экономических реформ»</t>
  </si>
  <si>
    <t>0420100000</t>
  </si>
  <si>
    <t>Реализация мероприятий по совершенствованию системы комплексного планирования и содействию проведения социально-экономических реформ</t>
  </si>
  <si>
    <t>0420101000</t>
  </si>
  <si>
    <t>Субвенции на осуществление государственных полномочий по лицензированию розничной продажи алкогольной продукции</t>
  </si>
  <si>
    <t>0420142900</t>
  </si>
  <si>
    <t>Подпрограмма «Развитие промышленного потенциала» государственной программы Республики Алтай «Развитие экономического потенциала и предпринимательства»</t>
  </si>
  <si>
    <t>0440000000</t>
  </si>
  <si>
    <t>Основное мероприятие «Создание условий развития промышленности и улучшения инвестиционного климата»</t>
  </si>
  <si>
    <t>0440100000</t>
  </si>
  <si>
    <t>Подпрограмма «Информационное общество» государственной программы Республики Алтай «Развитие экономического потенциала и предпринимательства»</t>
  </si>
  <si>
    <t>0460000000</t>
  </si>
  <si>
    <t>Основное мероприятие «Повышение качества предоставления и доступности государственных и муниципальных услуг»</t>
  </si>
  <si>
    <t>0460100000</t>
  </si>
  <si>
    <t>Мероприятия по совершенствованию механизмов предоставления государственных и муниципальных услуг</t>
  </si>
  <si>
    <t>0460101000</t>
  </si>
  <si>
    <t>Подпрограмма «Обеспечение условий  реализации государственной программы Республики Алтай «Развитие экономического потенциала и предпринимательства»</t>
  </si>
  <si>
    <t>0470000000</t>
  </si>
  <si>
    <t>Повышение квалификации работников Министерства экономического развития и туризма Республики Алтай</t>
  </si>
  <si>
    <t>047А100000</t>
  </si>
  <si>
    <t>047А12800К</t>
  </si>
  <si>
    <t>Расходы на выплаты по оплате труда работников Министерства экономического развития и туризма Республики Алтай</t>
  </si>
  <si>
    <t>047А128110</t>
  </si>
  <si>
    <t>Обеспечение функций Министерства экономического развития и туризма Республики Алтай</t>
  </si>
  <si>
    <t>047А128191</t>
  </si>
  <si>
    <t>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</si>
  <si>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1530100000</t>
  </si>
  <si>
    <t>Создание, содержание и пополнение резервов материальных ресурсов для предупреждения и ликвидации чрезвычайных ситуаций</t>
  </si>
  <si>
    <t>1530101000</t>
  </si>
  <si>
    <t>Защита населения и территории от чрезвычайных ситуаций природного и техногенного характера, гражданская оборона</t>
  </si>
  <si>
    <t>Мероприятия по обеспечению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</si>
  <si>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1530201001</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</si>
  <si>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 за счет средств, полученных от приносящей доходы деятельности</t>
  </si>
  <si>
    <t>153020100Д</t>
  </si>
  <si>
    <t>Обеспечение безопасности в местах массового пребывания людей  на территории Республики Алтай</t>
  </si>
  <si>
    <t>1510201000</t>
  </si>
  <si>
    <t>Субсидии на софинансирование мероприятий, направленных на оказание поддержки гражданам и их объединениям, участвующим в охране общественного порядка, созданию условий для деятельности народных дружин</t>
  </si>
  <si>
    <t>1510248100</t>
  </si>
  <si>
    <t>Расходы на коммунальные услуги в области обеспечения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</si>
  <si>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153020100У</t>
  </si>
  <si>
    <t>Подпрограмма «Безопасный город»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</si>
  <si>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1540000000</t>
  </si>
  <si>
    <t>Основное мероприятие «Создание, развитие и организация эксплуатации аппаратно-программного комплекса «Безопасный город»</t>
  </si>
  <si>
    <t>1540200000</t>
  </si>
  <si>
    <t>Обеспечение функционирования автоматической системы фотовидеофиксации нарушений правил дорожного движения</t>
  </si>
  <si>
    <t>1540201000</t>
  </si>
  <si>
    <t>Субсидии на развитие аппаратно-программного комплекса «Безопасный город»</t>
  </si>
  <si>
    <t>1540242300</t>
  </si>
  <si>
    <t>Субсидии на создание и развитие комплекса средств автоматизации «Единый центр оперативного реагирования»</t>
  </si>
  <si>
    <t>1540247400</t>
  </si>
  <si>
    <t>Основное мероприятие «Повышение эффективности деятельности исполнительных органов государственной власти Республики Алтай на основе информационно-коммуникационных технологий»</t>
  </si>
  <si>
    <t>0460200000</t>
  </si>
  <si>
    <t>Мероприятия по развитию информационного общества</t>
  </si>
  <si>
    <t>0460201000</t>
  </si>
  <si>
    <t>Основное мероприятие «Создание и организация эксплуатации системы обеспечения  вызова экстренных оперативных служб по единому номеру «112»</t>
  </si>
  <si>
    <t>1540100000</t>
  </si>
  <si>
    <t>Функционирование ЦОВ «Системы 112» Республики Алтай</t>
  </si>
  <si>
    <t>1540101001</t>
  </si>
  <si>
    <t>Расходы на коммунальные услуги в целях функционирования ЦОВ «Системы 112» Республики Алтай</t>
  </si>
  <si>
    <t>154010100У</t>
  </si>
  <si>
    <t>Основное мероприятие «Внедрение систем мониторинга на базе технологий ГЛОНАСС, функционирующих на территории Республики Алтай»</t>
  </si>
  <si>
    <t>1540300000</t>
  </si>
  <si>
    <t>Создание и обеспечение функционирования систем мониторинга  на базе технологий ГЛОНАСС на территории Республики Алтай</t>
  </si>
  <si>
    <t>1540301000</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</si>
  <si>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</si>
  <si>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1540400000</t>
  </si>
  <si>
    <t>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</si>
  <si>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1540401001</t>
  </si>
  <si>
    <t>Реконструкция РАСЦО и создание КСЭОН</t>
  </si>
  <si>
    <t>1540401002</t>
  </si>
  <si>
    <t>Подпрограмма «Развитие потребительской кооперации» государственной программы Республики Алтай «Развитие экономического потенциала и предпринимательства»</t>
  </si>
  <si>
    <t>0450000000</t>
  </si>
  <si>
    <t>Основное мероприятие «Развитие потребительской кооперации»</t>
  </si>
  <si>
    <t>0450100000</t>
  </si>
  <si>
    <t>Основное мероприятие «Формирование внешней среды малого и среднего предпринимательства»</t>
  </si>
  <si>
    <t>0410100000</t>
  </si>
  <si>
    <t>Реализация мероприятий на государственную  поддержку малого и среднего предпринимательства, включая крестьянские (фермерские) хозяйства</t>
  </si>
  <si>
    <t>0410201000</t>
  </si>
  <si>
    <t>Субсидии на реализацию мероприятий по государственной поддержке малого и среднего предпринимательства, включая крестьянские (фермерские) хозяйства в части софинансирования муниципальных программ</t>
  </si>
  <si>
    <t>0410247000</t>
  </si>
  <si>
    <t>Субсидии на софинансирование расходов на государственную поддержку малого и среднего предпринимательства, включая крестьянские (фермерские) хозяйства, в части софинансирования муниципальных программ</t>
  </si>
  <si>
    <t>04102R0641</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</si>
  <si>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предоставления субсидий субъектам малого и среднего предпринимательства</t>
  </si>
  <si>
    <t>04102R0642</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</si>
  <si>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(поддержка малого и среднего предпринимательства)</t>
  </si>
  <si>
    <t>04102R5270</t>
  </si>
  <si>
    <t>Основное мероприятие «Создание и развитие сети объектов инфраструктуры малого и среднего предпринимательства»</t>
  </si>
  <si>
    <t>0410300000</t>
  </si>
  <si>
    <t>Реализация мероприятий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</si>
  <si>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0410301000</t>
  </si>
  <si>
    <t>Софинансирование расходов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</si>
  <si>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04103R0643</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</si>
  <si>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(создание и развитие сети объектов инфраструктуры малого и среднего предпринимательства)</t>
  </si>
  <si>
    <t>04103R5270</t>
  </si>
  <si>
    <t>Основное мероприятие «Обеспечение проведения исследования в области качества туристского продукта»</t>
  </si>
  <si>
    <t>0480300000</t>
  </si>
  <si>
    <t>Основное мероприятие «Обеспечение проведения мероприятий по видам туризма»</t>
  </si>
  <si>
    <t>0480400000</t>
  </si>
  <si>
    <t>813</t>
  </si>
  <si>
    <t>Основное мероприятие «Продвижение туристского продукта Республики Алтай на внутреннем туристском рынке»</t>
  </si>
  <si>
    <t>0480500000</t>
  </si>
  <si>
    <t>Дотации на поощрение достижения наилучших показателей деятельности органов местного самоуправления</t>
  </si>
  <si>
    <t>0420143000</t>
  </si>
  <si>
    <t>Результат исполнения бюджета (дефицит/профицит)</t>
  </si>
  <si>
    <t>Х</t>
  </si>
  <si>
    <t>3. Источники финансирования дефицита бюджета</t>
  </si>
  <si>
    <t>Код источника финансирования по КИВФ,КИВнФ</t>
  </si>
  <si>
    <t>2</t>
  </si>
  <si>
    <t>3</t>
  </si>
  <si>
    <t>ИТОГО</t>
  </si>
  <si>
    <t>500</t>
  </si>
  <si>
    <t>00090000000000000000</t>
  </si>
  <si>
    <t>ИСТОЧНИКИ ВНУТРЕННЕГО ФИНАНСИРОВАНИЯ ДЕФИЦИТОВ БЮДЖЕТОВ</t>
  </si>
  <si>
    <t>520</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</si>
  <si>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</si>
  <si>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</si>
  <si>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</si>
  <si>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</si>
  <si>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</si>
  <si>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Получение кредитов от кредитных организаций бюджетами субъектов Российской Федерации в валюте Российской Федерации</t>
  </si>
  <si>
    <t>00001020000020000710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</si>
  <si>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</si>
  <si>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</si>
  <si>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</si>
  <si>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</si>
  <si>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</si>
  <si>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</si>
  <si>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</si>
  <si>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</si>
  <si>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</si>
  <si>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</si>
  <si>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</si>
  <si>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</si>
  <si>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Иные источники внутреннего финансирования дефицитов бюджетов</t>
  </si>
  <si>
    <t>00001060000000000000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</si>
  <si>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</si>
  <si>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</si>
  <si>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</si>
  <si>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</si>
  <si>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</si>
  <si>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</si>
  <si>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</si>
  <si>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</si>
  <si>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</si>
  <si>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</si>
  <si>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</si>
  <si>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</si>
  <si>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</si>
  <si>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</si>
  <si>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</si>
  <si>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</si>
  <si>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</si>
  <si>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</si>
  <si>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</si>
  <si>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</si>
  <si>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Изменение остатков средств</t>
  </si>
  <si>
    <t>700</t>
  </si>
  <si>
    <t>Изменение остатков средств на счетах по учету средств бюджетов</t>
  </si>
  <si>
    <t>00001050000000000000</t>
  </si>
  <si>
    <t>Увеличение остатков средств бюджетов</t>
  </si>
  <si>
    <t>710</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</si>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</sst>
</file>

<file path=xl/styles.xml><?xml version="1.0" encoding="utf-8"?>
<styleSheet xmlns="http://schemas.openxmlformats.org/spreadsheetml/2006/main">
  <numFmts count="6">
    <numFmt numFmtId="164" formatCode="_-* #,##0.00_р_._-;\-* #,##0.00_р_._-;_-* &quot;-&quot;??_р_._-;_-@_-"/>
    <numFmt numFmtId="165" formatCode="000"/>
    <numFmt numFmtId="166" formatCode="00"/>
    <numFmt numFmtId="167" formatCode="0000000000"/>
    <numFmt numFmtId="168" formatCode="#,##0.00;[Red]\-#,##0.00;0.00"/>
    <numFmt numFmtId="169" formatCode="###\ ###\ ###\ ###\ ##0.00"/>
  </numFmts>
  <fonts count="12">
    <font>
      <sz val="11"/>
      <color theme="1"/>
      <name val="Calibri"/>
      <family val="2"/>
      <charset val="204"/>
      <scheme val="minor"/>
    </font>
    <font>
      <sz val="10"/>
      <name val="Arial"/>
      <family val="2"/>
      <charset val="204"/>
    </font>
    <font>
      <sz val="12"/>
      <name val="Times New Roman"/>
      <family val="1"/>
      <charset val="204"/>
    </font>
    <font>
      <b/>
      <sz val="12"/>
      <name val="Times New Roman"/>
      <family val="1"/>
      <charset val="204"/>
    </font>
    <font>
      <sz val="10"/>
      <name val="Arial"/>
      <family val="2"/>
      <charset val="204"/>
    </font>
    <font>
      <sz val="14"/>
      <name val="Times New Roman"/>
      <family val="1"/>
      <charset val="204"/>
    </font>
    <font>
      <b/>
      <sz val="14"/>
      <name val="Times New Roman"/>
      <family val="1"/>
      <charset val="204"/>
    </font>
    <font>
      <sz val="12"/>
      <color rgb="FF000000"/>
      <name val="Times New Roman"/>
      <family val="1"/>
      <charset val="204"/>
    </font>
    <font>
      <sz val="11"/>
      <color theme="1"/>
      <name val="Calibri"/>
      <family val="2"/>
      <charset val="204"/>
      <scheme val="minor"/>
    </font>
    <font>
      <sz val="12"/>
      <name val="Arial"/>
      <family val="2"/>
      <charset val="204"/>
    </font>
    <font>
      <sz val="12"/>
      <color theme="1"/>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patternFill>
    </fill>
  </fills>
  <borders count="32">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BFC5D2"/>
      </right>
      <top style="thin">
        <color rgb="FFBFC5D2"/>
      </top>
      <bottom style="thin">
        <color rgb="FFBFC5D2"/>
      </bottom>
      <diagonal/>
    </border>
    <border>
      <left style="medium">
        <color indexed="64"/>
      </left>
      <right style="thin">
        <color rgb="FFBFC5D2"/>
      </right>
      <top style="thin">
        <color rgb="FFBFC5D2"/>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1" fillId="0" borderId="0"/>
    <xf numFmtId="0" fontId="4" fillId="0" borderId="0"/>
    <xf numFmtId="0" fontId="4" fillId="0" borderId="0"/>
    <xf numFmtId="164" fontId="8"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0" fontId="8" fillId="0" borderId="0"/>
  </cellStyleXfs>
  <cellXfs count="149">
    <xf numFmtId="0" fontId="0" fillId="0" borderId="0" xfId="0"/>
    <xf numFmtId="0" fontId="2" fillId="0" borderId="0" xfId="1" applyFont="1"/>
    <xf numFmtId="0" fontId="2" fillId="0" borderId="3" xfId="1" applyFont="1" applyBorder="1" applyAlignment="1">
      <alignment vertical="top"/>
    </xf>
    <xf numFmtId="0" fontId="2" fillId="0" borderId="0" xfId="1" applyFont="1" applyAlignment="1">
      <alignment horizontal="center"/>
    </xf>
    <xf numFmtId="0" fontId="2" fillId="0" borderId="3" xfId="1" applyFont="1" applyBorder="1" applyAlignment="1">
      <alignment horizontal="center" vertical="top"/>
    </xf>
    <xf numFmtId="0" fontId="2" fillId="0" borderId="0" xfId="1" applyFont="1" applyBorder="1"/>
    <xf numFmtId="0" fontId="2" fillId="0" borderId="8" xfId="1" applyFont="1" applyBorder="1" applyAlignment="1">
      <alignment horizontal="left" wrapText="1"/>
    </xf>
    <xf numFmtId="49" fontId="2" fillId="0" borderId="0" xfId="1" applyNumberFormat="1" applyFont="1" applyAlignment="1">
      <alignment horizontal="center"/>
    </xf>
    <xf numFmtId="165" fontId="2" fillId="0" borderId="2" xfId="1" applyNumberFormat="1" applyFont="1" applyBorder="1" applyAlignment="1">
      <alignment horizontal="center" vertical="top" wrapText="1"/>
    </xf>
    <xf numFmtId="49" fontId="2" fillId="0" borderId="2" xfId="1" applyNumberFormat="1" applyFont="1" applyBorder="1" applyAlignment="1">
      <alignment horizontal="center" vertical="top" wrapText="1"/>
    </xf>
    <xf numFmtId="0" fontId="2" fillId="0" borderId="8" xfId="3" applyFont="1" applyBorder="1" applyAlignment="1">
      <alignment horizontal="left" wrapText="1"/>
    </xf>
    <xf numFmtId="40" fontId="2" fillId="0" borderId="0" xfId="1" applyNumberFormat="1" applyFont="1" applyBorder="1" applyAlignment="1">
      <alignment horizontal="center" vertical="top" wrapText="1"/>
    </xf>
    <xf numFmtId="49" fontId="2" fillId="0" borderId="0" xfId="1" applyNumberFormat="1" applyFont="1" applyBorder="1" applyAlignment="1">
      <alignment horizontal="center" vertical="top"/>
    </xf>
    <xf numFmtId="0" fontId="2" fillId="2" borderId="0" xfId="1" applyFont="1" applyFill="1"/>
    <xf numFmtId="4" fontId="2" fillId="0" borderId="0" xfId="1" applyNumberFormat="1" applyFont="1" applyAlignment="1">
      <alignment horizontal="center"/>
    </xf>
    <xf numFmtId="4" fontId="2" fillId="0" borderId="3" xfId="1" applyNumberFormat="1" applyFont="1" applyBorder="1" applyAlignment="1">
      <alignment horizontal="center" vertical="top"/>
    </xf>
    <xf numFmtId="4" fontId="2" fillId="0" borderId="2" xfId="1" applyNumberFormat="1" applyFont="1" applyBorder="1" applyAlignment="1">
      <alignment horizontal="center" vertical="top" wrapText="1"/>
    </xf>
    <xf numFmtId="4" fontId="2" fillId="0" borderId="2" xfId="1" applyNumberFormat="1" applyFont="1" applyFill="1" applyBorder="1" applyAlignment="1">
      <alignment horizontal="center" vertical="top" wrapText="1"/>
    </xf>
    <xf numFmtId="4" fontId="2" fillId="0" borderId="0" xfId="1" applyNumberFormat="1" applyFont="1" applyFill="1" applyAlignment="1">
      <alignment horizontal="center"/>
    </xf>
    <xf numFmtId="0" fontId="2" fillId="0" borderId="0" xfId="1" applyFont="1" applyBorder="1" applyAlignment="1">
      <alignment vertical="top"/>
    </xf>
    <xf numFmtId="0" fontId="2" fillId="0" borderId="15" xfId="1" applyFont="1" applyBorder="1" applyAlignment="1">
      <alignment horizontal="center"/>
    </xf>
    <xf numFmtId="0" fontId="2" fillId="0" borderId="16" xfId="1" applyFont="1" applyBorder="1" applyAlignment="1">
      <alignment horizontal="center"/>
    </xf>
    <xf numFmtId="49" fontId="2" fillId="0" borderId="16" xfId="1" applyNumberFormat="1" applyFont="1" applyBorder="1" applyAlignment="1">
      <alignment horizontal="center"/>
    </xf>
    <xf numFmtId="0" fontId="2" fillId="0" borderId="16" xfId="1" applyNumberFormat="1" applyFont="1" applyBorder="1" applyAlignment="1">
      <alignment horizontal="center"/>
    </xf>
    <xf numFmtId="0" fontId="2" fillId="0" borderId="17" xfId="1" applyNumberFormat="1" applyFont="1" applyBorder="1" applyAlignment="1">
      <alignment horizontal="center"/>
    </xf>
    <xf numFmtId="0" fontId="2" fillId="0" borderId="5" xfId="1" applyFont="1" applyBorder="1" applyAlignment="1">
      <alignment horizontal="left" vertical="top" wrapText="1"/>
    </xf>
    <xf numFmtId="165" fontId="2" fillId="0" borderId="6" xfId="1" applyNumberFormat="1" applyFont="1" applyBorder="1" applyAlignment="1">
      <alignment horizontal="center" vertical="top" wrapText="1"/>
    </xf>
    <xf numFmtId="49" fontId="2" fillId="0" borderId="6" xfId="1" applyNumberFormat="1" applyFont="1" applyBorder="1" applyAlignment="1">
      <alignment horizontal="center" vertical="top" wrapText="1"/>
    </xf>
    <xf numFmtId="4" fontId="2" fillId="0" borderId="6" xfId="1" applyNumberFormat="1" applyFont="1" applyBorder="1" applyAlignment="1">
      <alignment horizontal="center" vertical="top" wrapText="1"/>
    </xf>
    <xf numFmtId="0" fontId="2" fillId="0" borderId="8" xfId="1" applyFont="1" applyBorder="1" applyAlignment="1">
      <alignment horizontal="left" vertical="top" wrapText="1"/>
    </xf>
    <xf numFmtId="4" fontId="2" fillId="0" borderId="9" xfId="1" applyNumberFormat="1" applyFont="1" applyBorder="1" applyAlignment="1">
      <alignment horizontal="center" vertical="top" wrapText="1"/>
    </xf>
    <xf numFmtId="0" fontId="2" fillId="0" borderId="8" xfId="1" applyFont="1" applyFill="1" applyBorder="1" applyAlignment="1">
      <alignment horizontal="left" vertical="top" wrapText="1"/>
    </xf>
    <xf numFmtId="0" fontId="2" fillId="2" borderId="8" xfId="1" applyFont="1" applyFill="1" applyBorder="1" applyAlignment="1">
      <alignment horizontal="left" vertical="top" wrapText="1"/>
    </xf>
    <xf numFmtId="165" fontId="2" fillId="0" borderId="18" xfId="1" applyNumberFormat="1" applyFont="1" applyBorder="1" applyAlignment="1">
      <alignment horizontal="center" vertical="top" wrapText="1"/>
    </xf>
    <xf numFmtId="49" fontId="2" fillId="0" borderId="18" xfId="1" applyNumberFormat="1" applyFont="1" applyBorder="1" applyAlignment="1">
      <alignment horizontal="center" vertical="top" wrapText="1"/>
    </xf>
    <xf numFmtId="4" fontId="2" fillId="0" borderId="18" xfId="1" applyNumberFormat="1" applyFont="1" applyBorder="1" applyAlignment="1">
      <alignment horizontal="center" vertical="top"/>
    </xf>
    <xf numFmtId="4" fontId="2" fillId="0" borderId="7" xfId="1" applyNumberFormat="1" applyFont="1" applyBorder="1" applyAlignment="1">
      <alignment horizontal="center" vertical="top" wrapText="1"/>
    </xf>
    <xf numFmtId="0" fontId="2" fillId="0" borderId="1" xfId="1" applyFont="1" applyBorder="1"/>
    <xf numFmtId="4" fontId="2" fillId="0" borderId="19" xfId="1" applyNumberFormat="1" applyFont="1" applyBorder="1" applyAlignment="1">
      <alignment horizontal="center" vertical="top"/>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2" fillId="0" borderId="0" xfId="1" applyNumberFormat="1" applyFont="1" applyFill="1" applyAlignment="1" applyProtection="1">
      <alignment horizontal="centerContinuous" vertical="center"/>
      <protection hidden="1"/>
    </xf>
    <xf numFmtId="0" fontId="2" fillId="0" borderId="0" xfId="1" applyNumberFormat="1" applyFont="1" applyFill="1" applyAlignment="1" applyProtection="1">
      <alignment horizontal="center" vertical="center"/>
      <protection hidden="1"/>
    </xf>
    <xf numFmtId="164" fontId="2" fillId="0" borderId="0" xfId="4" applyFont="1" applyFill="1" applyAlignment="1" applyProtection="1">
      <alignment horizontal="centerContinuous" vertical="center"/>
      <protection hidden="1"/>
    </xf>
    <xf numFmtId="164" fontId="2" fillId="0" borderId="0" xfId="4" applyFont="1"/>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Border="1" applyAlignment="1" applyProtection="1">
      <alignment horizontal="center"/>
      <protection hidden="1"/>
    </xf>
    <xf numFmtId="0" fontId="2" fillId="0" borderId="22" xfId="3" applyFont="1" applyBorder="1" applyAlignment="1" applyProtection="1">
      <alignment horizontal="center"/>
      <protection hidden="1"/>
    </xf>
    <xf numFmtId="0" fontId="2" fillId="0" borderId="18" xfId="3" applyFont="1" applyBorder="1" applyAlignment="1" applyProtection="1">
      <alignment horizontal="center"/>
      <protection hidden="1"/>
    </xf>
    <xf numFmtId="0" fontId="2" fillId="0" borderId="18" xfId="3" applyNumberFormat="1" applyFont="1" applyFill="1" applyBorder="1" applyAlignment="1" applyProtection="1">
      <alignment horizontal="center"/>
      <protection hidden="1"/>
    </xf>
    <xf numFmtId="49" fontId="2" fillId="0" borderId="18" xfId="4" applyNumberFormat="1" applyFont="1" applyFill="1" applyBorder="1" applyAlignment="1" applyProtection="1">
      <alignment horizontal="center"/>
      <protection hidden="1"/>
    </xf>
    <xf numFmtId="49" fontId="2" fillId="0" borderId="19" xfId="4" applyNumberFormat="1" applyFont="1" applyFill="1" applyBorder="1" applyAlignment="1" applyProtection="1">
      <alignment horizontal="centerContinuous"/>
      <protection hidden="1"/>
    </xf>
    <xf numFmtId="0" fontId="2" fillId="0" borderId="23" xfId="6" applyNumberFormat="1" applyFont="1" applyFill="1" applyBorder="1" applyAlignment="1" applyProtection="1">
      <alignment horizontal="left" wrapText="1"/>
      <protection hidden="1"/>
    </xf>
    <xf numFmtId="0" fontId="2" fillId="0" borderId="24" xfId="3" applyFont="1" applyBorder="1" applyAlignment="1" applyProtection="1">
      <alignment horizontal="center"/>
      <protection hidden="1"/>
    </xf>
    <xf numFmtId="0" fontId="2" fillId="0" borderId="24" xfId="3" applyNumberFormat="1" applyFont="1" applyFill="1" applyBorder="1" applyAlignment="1" applyProtection="1">
      <alignment horizontal="center"/>
      <protection hidden="1"/>
    </xf>
    <xf numFmtId="164" fontId="2" fillId="0" borderId="24" xfId="4" applyFont="1" applyFill="1" applyBorder="1" applyAlignment="1" applyProtection="1">
      <alignment horizontal="center"/>
      <protection hidden="1"/>
    </xf>
    <xf numFmtId="164" fontId="2" fillId="0" borderId="25" xfId="4" applyFont="1" applyFill="1" applyBorder="1" applyAlignment="1" applyProtection="1">
      <alignment horizontal="centerContinuous"/>
      <protection hidden="1"/>
    </xf>
    <xf numFmtId="165" fontId="2" fillId="0" borderId="8" xfId="1" applyNumberFormat="1" applyFont="1" applyFill="1" applyBorder="1" applyAlignment="1" applyProtection="1">
      <alignment horizontal="left" wrapText="1"/>
      <protection hidden="1"/>
    </xf>
    <xf numFmtId="165" fontId="2" fillId="0" borderId="2" xfId="1" applyNumberFormat="1" applyFont="1" applyFill="1" applyBorder="1" applyAlignment="1" applyProtection="1">
      <alignment horizontal="center" wrapText="1"/>
      <protection hidden="1"/>
    </xf>
    <xf numFmtId="165" fontId="2" fillId="0" borderId="2" xfId="1" applyNumberFormat="1" applyFont="1" applyFill="1" applyBorder="1" applyAlignment="1" applyProtection="1">
      <alignment horizontal="center"/>
      <protection hidden="1"/>
    </xf>
    <xf numFmtId="166" fontId="2" fillId="0" borderId="2" xfId="1" applyNumberFormat="1" applyFont="1" applyFill="1" applyBorder="1" applyAlignment="1" applyProtection="1">
      <alignment horizontal="center"/>
      <protection hidden="1"/>
    </xf>
    <xf numFmtId="167" fontId="2" fillId="0" borderId="2" xfId="1" applyNumberFormat="1" applyFont="1" applyFill="1" applyBorder="1" applyAlignment="1" applyProtection="1">
      <alignment horizontal="center"/>
      <protection hidden="1"/>
    </xf>
    <xf numFmtId="164" fontId="2" fillId="0" borderId="2" xfId="4" applyFont="1" applyFill="1" applyBorder="1" applyAlignment="1" applyProtection="1">
      <alignment wrapText="1"/>
      <protection hidden="1"/>
    </xf>
    <xf numFmtId="164" fontId="2" fillId="0" borderId="2" xfId="4" applyFont="1" applyFill="1" applyBorder="1" applyAlignment="1" applyProtection="1">
      <alignment horizontal="right"/>
      <protection hidden="1"/>
    </xf>
    <xf numFmtId="168" fontId="9" fillId="0" borderId="10" xfId="3" applyNumberFormat="1" applyFont="1" applyFill="1" applyBorder="1" applyAlignment="1" applyProtection="1">
      <alignment horizontal="right"/>
      <protection hidden="1"/>
    </xf>
    <xf numFmtId="165" fontId="2" fillId="3" borderId="8" xfId="1" applyNumberFormat="1" applyFont="1" applyFill="1" applyBorder="1" applyAlignment="1" applyProtection="1">
      <alignment horizontal="left" wrapText="1"/>
      <protection hidden="1"/>
    </xf>
    <xf numFmtId="165" fontId="2" fillId="3" borderId="2" xfId="1" applyNumberFormat="1" applyFont="1" applyFill="1" applyBorder="1" applyAlignment="1" applyProtection="1">
      <alignment horizontal="center"/>
      <protection hidden="1"/>
    </xf>
    <xf numFmtId="166" fontId="2" fillId="3" borderId="2" xfId="1" applyNumberFormat="1" applyFont="1" applyFill="1" applyBorder="1" applyAlignment="1" applyProtection="1">
      <alignment horizontal="center"/>
      <protection hidden="1"/>
    </xf>
    <xf numFmtId="167" fontId="2" fillId="3" borderId="2" xfId="1" applyNumberFormat="1" applyFont="1" applyFill="1" applyBorder="1" applyAlignment="1" applyProtection="1">
      <alignment horizontal="center"/>
      <protection hidden="1"/>
    </xf>
    <xf numFmtId="164" fontId="2" fillId="3" borderId="2" xfId="4" applyFont="1" applyFill="1" applyBorder="1" applyAlignment="1" applyProtection="1">
      <alignment wrapText="1"/>
      <protection hidden="1"/>
    </xf>
    <xf numFmtId="164" fontId="2" fillId="3" borderId="2" xfId="4" applyFont="1" applyFill="1" applyBorder="1" applyAlignment="1" applyProtection="1">
      <alignment horizontal="right"/>
      <protection hidden="1"/>
    </xf>
    <xf numFmtId="168" fontId="9" fillId="3" borderId="11" xfId="3" applyNumberFormat="1" applyFont="1" applyFill="1" applyBorder="1" applyAlignment="1" applyProtection="1">
      <alignment horizontal="right"/>
      <protection hidden="1"/>
    </xf>
    <xf numFmtId="167" fontId="2" fillId="0" borderId="8" xfId="1" applyNumberFormat="1" applyFont="1" applyFill="1" applyBorder="1" applyAlignment="1" applyProtection="1">
      <alignment wrapText="1"/>
      <protection hidden="1"/>
    </xf>
    <xf numFmtId="168" fontId="9" fillId="0" borderId="11" xfId="3" applyNumberFormat="1" applyFont="1" applyFill="1" applyBorder="1" applyAlignment="1" applyProtection="1">
      <alignment horizontal="right"/>
      <protection hidden="1"/>
    </xf>
    <xf numFmtId="165" fontId="2" fillId="3" borderId="26" xfId="1" applyNumberFormat="1" applyFont="1" applyFill="1" applyBorder="1" applyAlignment="1" applyProtection="1">
      <alignment horizontal="left" wrapText="1"/>
      <protection hidden="1"/>
    </xf>
    <xf numFmtId="165" fontId="2" fillId="0" borderId="27" xfId="1" applyNumberFormat="1" applyFont="1" applyFill="1" applyBorder="1" applyAlignment="1" applyProtection="1">
      <alignment horizontal="center" wrapText="1"/>
      <protection hidden="1"/>
    </xf>
    <xf numFmtId="165" fontId="2" fillId="3" borderId="27" xfId="1" applyNumberFormat="1" applyFont="1" applyFill="1" applyBorder="1" applyAlignment="1" applyProtection="1">
      <alignment horizontal="center"/>
      <protection hidden="1"/>
    </xf>
    <xf numFmtId="166" fontId="2" fillId="3" borderId="27" xfId="1" applyNumberFormat="1" applyFont="1" applyFill="1" applyBorder="1" applyAlignment="1" applyProtection="1">
      <alignment horizontal="center"/>
      <protection hidden="1"/>
    </xf>
    <xf numFmtId="167" fontId="2" fillId="3" borderId="27" xfId="1" applyNumberFormat="1" applyFont="1" applyFill="1" applyBorder="1" applyAlignment="1" applyProtection="1">
      <alignment horizontal="center"/>
      <protection hidden="1"/>
    </xf>
    <xf numFmtId="164" fontId="2" fillId="3" borderId="27" xfId="4" applyFont="1" applyFill="1" applyBorder="1" applyAlignment="1" applyProtection="1">
      <alignment wrapText="1"/>
      <protection hidden="1"/>
    </xf>
    <xf numFmtId="164" fontId="2" fillId="3" borderId="27" xfId="4" applyFont="1" applyFill="1" applyBorder="1" applyAlignment="1" applyProtection="1">
      <alignment horizontal="right"/>
      <protection hidden="1"/>
    </xf>
    <xf numFmtId="168" fontId="9" fillId="3" borderId="28" xfId="3" applyNumberFormat="1" applyFont="1" applyFill="1" applyBorder="1" applyAlignment="1" applyProtection="1">
      <alignment horizontal="right"/>
      <protection hidden="1"/>
    </xf>
    <xf numFmtId="0" fontId="2" fillId="0" borderId="29" xfId="7" applyFont="1" applyFill="1" applyBorder="1" applyAlignment="1" applyProtection="1">
      <alignment wrapText="1"/>
      <protection hidden="1"/>
    </xf>
    <xf numFmtId="164" fontId="2" fillId="0" borderId="30" xfId="4" applyFont="1" applyBorder="1"/>
    <xf numFmtId="164" fontId="2" fillId="0" borderId="31" xfId="4" applyFont="1" applyBorder="1" applyAlignment="1">
      <alignment horizontal="center"/>
    </xf>
    <xf numFmtId="0" fontId="2" fillId="0" borderId="0" xfId="1" applyFont="1" applyBorder="1" applyProtection="1">
      <protection hidden="1"/>
    </xf>
    <xf numFmtId="0" fontId="2" fillId="0" borderId="0" xfId="1" applyFont="1" applyBorder="1" applyAlignment="1" applyProtection="1">
      <alignment horizontal="center"/>
      <protection hidden="1"/>
    </xf>
    <xf numFmtId="0" fontId="2" fillId="0" borderId="0" xfId="1" applyFont="1" applyAlignment="1" applyProtection="1">
      <alignment horizontal="center"/>
      <protection hidden="1"/>
    </xf>
    <xf numFmtId="164" fontId="2" fillId="0" borderId="0" xfId="4" applyFont="1" applyProtection="1">
      <protection hidden="1"/>
    </xf>
    <xf numFmtId="0" fontId="2" fillId="0" borderId="0" xfId="1" applyFont="1" applyProtection="1">
      <protection hidden="1"/>
    </xf>
    <xf numFmtId="0" fontId="10" fillId="0" borderId="0" xfId="8" applyFont="1"/>
    <xf numFmtId="0" fontId="10" fillId="0" borderId="0" xfId="8" applyFont="1" applyAlignment="1">
      <alignment horizontal="center"/>
    </xf>
    <xf numFmtId="0" fontId="10" fillId="0" borderId="0" xfId="4" applyNumberFormat="1" applyFont="1"/>
    <xf numFmtId="0" fontId="2" fillId="0" borderId="0" xfId="0" applyFont="1" applyFill="1" applyBorder="1"/>
    <xf numFmtId="0" fontId="2" fillId="0" borderId="0" xfId="1" applyFont="1" applyFill="1" applyBorder="1" applyAlignment="1"/>
    <xf numFmtId="0" fontId="2" fillId="0" borderId="0" xfId="1" applyFont="1" applyFill="1" applyBorder="1" applyAlignment="1">
      <alignment horizontal="center"/>
    </xf>
    <xf numFmtId="0" fontId="2" fillId="0" borderId="0" xfId="4" applyNumberFormat="1" applyFont="1" applyFill="1" applyBorder="1" applyAlignment="1"/>
    <xf numFmtId="0" fontId="2" fillId="0" borderId="5" xfId="10" applyNumberFormat="1" applyFont="1" applyFill="1" applyBorder="1" applyAlignment="1">
      <alignment horizontal="center" vertical="center" wrapText="1"/>
    </xf>
    <xf numFmtId="49" fontId="2" fillId="0" borderId="6" xfId="10" applyNumberFormat="1" applyFont="1" applyFill="1" applyBorder="1" applyAlignment="1">
      <alignment horizontal="center" vertical="center" wrapText="1"/>
    </xf>
    <xf numFmtId="0" fontId="2" fillId="0" borderId="6" xfId="10" applyFont="1" applyFill="1" applyBorder="1" applyAlignment="1">
      <alignment horizontal="center" vertical="center" wrapText="1"/>
    </xf>
    <xf numFmtId="0" fontId="2" fillId="0" borderId="7" xfId="4" applyNumberFormat="1" applyFont="1" applyFill="1" applyBorder="1" applyAlignment="1">
      <alignment horizontal="center" vertical="center" wrapText="1"/>
    </xf>
    <xf numFmtId="0" fontId="2" fillId="0" borderId="22" xfId="10" applyNumberFormat="1" applyFont="1" applyFill="1" applyBorder="1" applyAlignment="1">
      <alignment horizontal="center" wrapText="1"/>
    </xf>
    <xf numFmtId="49" fontId="2" fillId="0" borderId="18" xfId="10" applyNumberFormat="1" applyFont="1" applyFill="1" applyBorder="1" applyAlignment="1">
      <alignment horizontal="center" wrapText="1"/>
    </xf>
    <xf numFmtId="0" fontId="2" fillId="0" borderId="18" xfId="10" applyFont="1" applyFill="1" applyBorder="1" applyAlignment="1">
      <alignment horizontal="center" wrapText="1"/>
    </xf>
    <xf numFmtId="0" fontId="2" fillId="0" borderId="19" xfId="4" applyNumberFormat="1" applyFont="1" applyFill="1" applyBorder="1" applyAlignment="1">
      <alignment horizont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169" fontId="2" fillId="0" borderId="24" xfId="0" applyNumberFormat="1" applyFont="1" applyFill="1" applyBorder="1" applyAlignment="1">
      <alignment horizontal="right" vertical="center" wrapText="1"/>
    </xf>
    <xf numFmtId="4" fontId="2" fillId="0" borderId="25" xfId="4" applyNumberFormat="1" applyFont="1" applyFill="1" applyBorder="1" applyAlignment="1">
      <alignmen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169" fontId="2" fillId="0" borderId="2" xfId="0" applyNumberFormat="1" applyFont="1" applyFill="1" applyBorder="1" applyAlignment="1">
      <alignment horizontal="right" vertical="center" wrapText="1"/>
    </xf>
    <xf numFmtId="4" fontId="2" fillId="0" borderId="9" xfId="4" applyNumberFormat="1" applyFont="1" applyFill="1" applyBorder="1" applyAlignment="1">
      <alignment horizontal="right" vertical="center" wrapText="1"/>
    </xf>
    <xf numFmtId="4" fontId="2" fillId="0" borderId="9" xfId="4" applyNumberFormat="1" applyFont="1" applyFill="1" applyBorder="1" applyAlignment="1">
      <alignment vertical="center"/>
    </xf>
    <xf numFmtId="0" fontId="2" fillId="0" borderId="22" xfId="0" applyFont="1" applyFill="1" applyBorder="1" applyAlignment="1">
      <alignment horizontal="left" vertical="center" wrapText="1"/>
    </xf>
    <xf numFmtId="0" fontId="2" fillId="0" borderId="18" xfId="0" applyFont="1" applyFill="1" applyBorder="1" applyAlignment="1">
      <alignment horizontal="left" vertical="center" wrapText="1"/>
    </xf>
    <xf numFmtId="169" fontId="2" fillId="0" borderId="18" xfId="0" applyNumberFormat="1" applyFont="1" applyFill="1" applyBorder="1" applyAlignment="1">
      <alignment horizontal="right" vertical="center" wrapText="1"/>
    </xf>
    <xf numFmtId="4" fontId="2" fillId="0" borderId="19" xfId="4" applyNumberFormat="1" applyFont="1" applyFill="1" applyBorder="1" applyAlignment="1">
      <alignment vertical="center"/>
    </xf>
    <xf numFmtId="0" fontId="2" fillId="0" borderId="0" xfId="0" applyNumberFormat="1" applyFont="1" applyFill="1" applyBorder="1"/>
    <xf numFmtId="4" fontId="5" fillId="0" borderId="0" xfId="3" applyNumberFormat="1" applyFont="1" applyFill="1" applyAlignment="1">
      <alignment horizontal="center"/>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5" fillId="0" borderId="0" xfId="2" applyNumberFormat="1" applyFont="1" applyFill="1" applyAlignment="1" applyProtection="1">
      <alignment horizontal="center" vertical="center"/>
      <protection hidden="1"/>
    </xf>
    <xf numFmtId="0" fontId="5" fillId="0" borderId="0" xfId="2" applyFont="1" applyFill="1" applyAlignment="1" applyProtection="1">
      <alignment horizontal="left"/>
      <protection hidden="1"/>
    </xf>
    <xf numFmtId="4" fontId="3" fillId="0" borderId="6" xfId="1" applyNumberFormat="1" applyFont="1" applyBorder="1" applyAlignment="1">
      <alignment horizontal="center" vertical="center" wrapText="1"/>
    </xf>
    <xf numFmtId="4" fontId="3" fillId="0" borderId="2" xfId="1" applyNumberFormat="1" applyFont="1" applyBorder="1" applyAlignment="1">
      <alignment horizontal="center" vertical="center" wrapText="1"/>
    </xf>
    <xf numFmtId="4" fontId="3" fillId="0" borderId="7" xfId="1" applyNumberFormat="1" applyFont="1" applyBorder="1" applyAlignment="1">
      <alignment horizontal="center" vertical="center" wrapText="1"/>
    </xf>
    <xf numFmtId="4" fontId="3" fillId="0" borderId="9" xfId="1" applyNumberFormat="1" applyFont="1" applyBorder="1" applyAlignment="1">
      <alignment horizontal="center" vertical="center" wrapText="1"/>
    </xf>
    <xf numFmtId="0" fontId="6" fillId="0" borderId="0" xfId="2" applyNumberFormat="1" applyFont="1" applyFill="1" applyAlignment="1" applyProtection="1">
      <alignment horizontal="center" vertical="center"/>
      <protection hidden="1"/>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4" fontId="3" fillId="0" borderId="12" xfId="1" applyNumberFormat="1" applyFont="1" applyBorder="1" applyAlignment="1">
      <alignment horizontal="center" vertical="center" wrapText="1"/>
    </xf>
    <xf numFmtId="4" fontId="3" fillId="0" borderId="4" xfId="1" applyNumberFormat="1" applyFont="1" applyBorder="1" applyAlignment="1">
      <alignment horizontal="center" vertical="center" wrapText="1"/>
    </xf>
    <xf numFmtId="0" fontId="2" fillId="0" borderId="18" xfId="3" applyNumberFormat="1" applyFont="1" applyFill="1" applyBorder="1" applyAlignment="1" applyProtection="1">
      <alignment horizontal="center"/>
      <protection hidden="1"/>
    </xf>
    <xf numFmtId="0" fontId="2" fillId="0" borderId="30" xfId="3" applyFont="1" applyBorder="1" applyAlignment="1" applyProtection="1">
      <alignment horizontal="center"/>
      <protection hidden="1"/>
    </xf>
    <xf numFmtId="0" fontId="2" fillId="0" borderId="0" xfId="1" applyNumberFormat="1" applyFont="1" applyFill="1" applyAlignment="1" applyProtection="1">
      <alignment horizontal="center" vertical="center"/>
      <protection hidden="1"/>
    </xf>
    <xf numFmtId="0" fontId="2" fillId="0" borderId="5" xfId="5" applyNumberFormat="1" applyFont="1" applyFill="1" applyBorder="1" applyAlignment="1" applyProtection="1">
      <alignment horizontal="center" vertical="center" wrapText="1"/>
      <protection hidden="1"/>
    </xf>
    <xf numFmtId="0" fontId="2" fillId="0" borderId="8" xfId="5" applyNumberFormat="1" applyFont="1" applyFill="1" applyBorder="1" applyAlignment="1" applyProtection="1">
      <alignment horizontal="center" vertical="center" wrapText="1"/>
      <protection hidden="1"/>
    </xf>
    <xf numFmtId="164" fontId="2" fillId="0" borderId="6" xfId="4" applyFont="1" applyFill="1" applyBorder="1" applyAlignment="1" applyProtection="1">
      <alignment horizontal="center" vertical="center" wrapText="1"/>
      <protection hidden="1"/>
    </xf>
    <xf numFmtId="164" fontId="2" fillId="0" borderId="2" xfId="4" applyFont="1" applyFill="1" applyBorder="1" applyAlignment="1" applyProtection="1">
      <alignment horizontal="center" vertical="center" wrapText="1"/>
      <protection hidden="1"/>
    </xf>
    <xf numFmtId="164" fontId="2" fillId="0" borderId="7" xfId="4" applyFont="1" applyFill="1" applyBorder="1" applyAlignment="1" applyProtection="1">
      <alignment horizontal="center" vertical="center" wrapText="1"/>
      <protection hidden="1"/>
    </xf>
    <xf numFmtId="164" fontId="2" fillId="0" borderId="9" xfId="4" applyFont="1" applyFill="1" applyBorder="1" applyAlignment="1" applyProtection="1">
      <alignment horizontal="center" vertical="center" wrapText="1"/>
      <protection hidden="1"/>
    </xf>
    <xf numFmtId="0" fontId="2" fillId="0" borderId="0" xfId="9" applyFont="1" applyFill="1" applyAlignment="1">
      <alignment horizontal="center" wrapText="1"/>
    </xf>
    <xf numFmtId="0" fontId="11" fillId="0" borderId="2" xfId="5" applyNumberFormat="1" applyFont="1" applyFill="1" applyBorder="1" applyAlignment="1" applyProtection="1">
      <alignment horizontal="center" vertical="center" wrapText="1"/>
      <protection hidden="1"/>
    </xf>
    <xf numFmtId="0" fontId="11" fillId="0" borderId="6" xfId="5" applyNumberFormat="1" applyFont="1" applyFill="1" applyBorder="1" applyAlignment="1" applyProtection="1">
      <alignment horizontal="center" vertical="center" wrapText="1"/>
      <protection hidden="1"/>
    </xf>
    <xf numFmtId="0" fontId="11" fillId="0" borderId="2" xfId="5" applyNumberFormat="1" applyFont="1" applyFill="1" applyBorder="1" applyAlignment="1" applyProtection="1">
      <alignment horizontal="center" vertical="center" wrapText="1"/>
      <protection hidden="1"/>
    </xf>
  </cellXfs>
  <cellStyles count="11">
    <cellStyle name="Обычный" xfId="0" builtinId="0"/>
    <cellStyle name="Обычный 2" xfId="1"/>
    <cellStyle name="Обычный 2 10" xfId="3"/>
    <cellStyle name="Обычный 2 11" xfId="10"/>
    <cellStyle name="Обычный 2 2" xfId="6"/>
    <cellStyle name="Обычный 2 4" xfId="5"/>
    <cellStyle name="Обычный 2 5" xfId="7"/>
    <cellStyle name="Обычный 3" xfId="9"/>
    <cellStyle name="Обычный 6" xfId="8"/>
    <cellStyle name="Обычный_tmp"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248"/>
  <sheetViews>
    <sheetView workbookViewId="0">
      <selection activeCell="A18" sqref="A18"/>
    </sheetView>
  </sheetViews>
  <sheetFormatPr defaultColWidth="9.140625" defaultRowHeight="15.75"/>
  <cols>
    <col min="1" max="1" width="49.7109375" style="1" customWidth="1"/>
    <col min="2" max="2" width="10" style="3" customWidth="1"/>
    <col min="3" max="3" width="26" style="7" customWidth="1"/>
    <col min="4" max="4" width="23.7109375" style="14" customWidth="1"/>
    <col min="5" max="5" width="19.28515625" style="14" customWidth="1"/>
    <col min="6" max="6" width="19.5703125" style="14" customWidth="1"/>
    <col min="7" max="7" width="7.28515625" style="1" customWidth="1"/>
    <col min="8" max="9" width="9.140625" style="1" customWidth="1"/>
    <col min="10" max="10" width="23.5703125" style="1" customWidth="1"/>
    <col min="11" max="11" width="18.42578125" style="1" bestFit="1" customWidth="1"/>
    <col min="12" max="12" width="19.5703125" style="1" bestFit="1" customWidth="1"/>
    <col min="13" max="252" width="9.140625" style="1" customWidth="1"/>
    <col min="253" max="16384" width="9.140625" style="1"/>
  </cols>
  <sheetData>
    <row r="1" spans="1:12" ht="18.75">
      <c r="E1" s="120" t="s">
        <v>232</v>
      </c>
      <c r="F1" s="120"/>
    </row>
    <row r="2" spans="1:12" ht="18.75">
      <c r="E2" s="120" t="s">
        <v>233</v>
      </c>
      <c r="F2" s="120"/>
    </row>
    <row r="3" spans="1:12" ht="18.75">
      <c r="E3" s="120" t="s">
        <v>234</v>
      </c>
      <c r="F3" s="120"/>
    </row>
    <row r="4" spans="1:12" ht="18.75">
      <c r="E4" s="120" t="s">
        <v>379</v>
      </c>
      <c r="F4" s="120"/>
    </row>
    <row r="5" spans="1:12" ht="18.75">
      <c r="A5" s="129" t="s">
        <v>230</v>
      </c>
      <c r="B5" s="129"/>
      <c r="C5" s="129"/>
      <c r="D5" s="129"/>
      <c r="E5" s="129"/>
      <c r="F5" s="129"/>
    </row>
    <row r="6" spans="1:12" ht="18.75">
      <c r="A6" s="129" t="s">
        <v>231</v>
      </c>
      <c r="B6" s="129"/>
      <c r="C6" s="129"/>
      <c r="D6" s="129"/>
      <c r="E6" s="129"/>
      <c r="F6" s="129"/>
    </row>
    <row r="7" spans="1:12" ht="18.75">
      <c r="A7" s="129" t="s">
        <v>351</v>
      </c>
      <c r="B7" s="129"/>
      <c r="C7" s="129"/>
      <c r="D7" s="129"/>
      <c r="E7" s="129"/>
      <c r="F7" s="129"/>
    </row>
    <row r="8" spans="1:12" ht="18.75">
      <c r="A8" s="124" t="s">
        <v>228</v>
      </c>
      <c r="B8" s="124"/>
      <c r="C8" s="124"/>
      <c r="D8" s="124"/>
      <c r="E8" s="124"/>
    </row>
    <row r="9" spans="1:12" ht="18.75">
      <c r="A9" s="123" t="s">
        <v>229</v>
      </c>
      <c r="B9" s="123"/>
      <c r="C9" s="123"/>
      <c r="D9" s="123"/>
      <c r="E9" s="123"/>
      <c r="F9" s="123"/>
    </row>
    <row r="10" spans="1:12" ht="16.5" thickBot="1">
      <c r="A10" s="2"/>
      <c r="B10" s="4"/>
      <c r="C10" s="12"/>
      <c r="D10" s="15"/>
      <c r="E10" s="15"/>
      <c r="F10" s="15"/>
    </row>
    <row r="11" spans="1:12" ht="15.75" customHeight="1">
      <c r="A11" s="130" t="s">
        <v>129</v>
      </c>
      <c r="B11" s="132" t="s">
        <v>128</v>
      </c>
      <c r="C11" s="121" t="s">
        <v>127</v>
      </c>
      <c r="D11" s="134" t="s">
        <v>126</v>
      </c>
      <c r="E11" s="125" t="s">
        <v>125</v>
      </c>
      <c r="F11" s="127" t="s">
        <v>124</v>
      </c>
      <c r="G11" s="19"/>
    </row>
    <row r="12" spans="1:12" ht="16.5" thickBot="1">
      <c r="A12" s="131"/>
      <c r="B12" s="133"/>
      <c r="C12" s="122"/>
      <c r="D12" s="135"/>
      <c r="E12" s="126"/>
      <c r="F12" s="128"/>
      <c r="G12" s="19"/>
    </row>
    <row r="13" spans="1:12" ht="16.5" thickBot="1">
      <c r="A13" s="20">
        <v>1</v>
      </c>
      <c r="B13" s="21">
        <v>2</v>
      </c>
      <c r="C13" s="22">
        <v>3</v>
      </c>
      <c r="D13" s="23">
        <v>4</v>
      </c>
      <c r="E13" s="23">
        <v>5</v>
      </c>
      <c r="F13" s="24">
        <v>6</v>
      </c>
      <c r="G13" s="19"/>
    </row>
    <row r="14" spans="1:12">
      <c r="A14" s="25" t="s">
        <v>123</v>
      </c>
      <c r="B14" s="26">
        <v>10</v>
      </c>
      <c r="C14" s="27"/>
      <c r="D14" s="28">
        <f>D16+D23+D25+D31+D33+D36+D38+D40+D60+D66+D69+D72+D83+D91+D104+D107+D123+D138+D154+D157+D180+D183+D192+D194+D196+D198+D200+D206+D231+D234+D236</f>
        <v>14866512785.939999</v>
      </c>
      <c r="E14" s="28">
        <f>E16+E23+E25+E31+E33+E36+E38+E40+E60+E66+E69+E72+E83+E91+E104+E107+E123+E138+E154+E157+E180+E183+E192+E194+E196+E198+E200+E206+E231+E234+E236</f>
        <v>7554630769.9899998</v>
      </c>
      <c r="F14" s="36">
        <f>F16+F23+F25+F31+F33+F36+F38+F40+F60+F66+F69+F72+F83+F91+F104+F107+F123+F138+F154+F157+F180+F183+F192+F194+F196+F198+F200+F206+F231+F234+F236</f>
        <v>7311989657.5500011</v>
      </c>
      <c r="G14" s="19"/>
      <c r="J14" s="11"/>
      <c r="K14" s="11"/>
      <c r="L14" s="11"/>
    </row>
    <row r="15" spans="1:12">
      <c r="A15" s="29" t="s">
        <v>211</v>
      </c>
      <c r="B15" s="8"/>
      <c r="C15" s="9"/>
      <c r="D15" s="16"/>
      <c r="E15" s="16"/>
      <c r="F15" s="30"/>
      <c r="G15" s="19"/>
      <c r="J15" s="5"/>
      <c r="K15" s="5"/>
      <c r="L15" s="5"/>
    </row>
    <row r="16" spans="1:12" ht="47.25">
      <c r="A16" s="10" t="s">
        <v>342</v>
      </c>
      <c r="B16" s="8">
        <v>10</v>
      </c>
      <c r="C16" s="9"/>
      <c r="D16" s="16">
        <f>SUM(D17:D22)</f>
        <v>6005000</v>
      </c>
      <c r="E16" s="16">
        <f>SUM(E17:E22)</f>
        <v>3005991.1500000004</v>
      </c>
      <c r="F16" s="30">
        <f>SUM(F17:F21)</f>
        <v>2999709.1799999997</v>
      </c>
      <c r="G16" s="19"/>
    </row>
    <row r="17" spans="1:7" ht="31.5">
      <c r="A17" s="29" t="s">
        <v>122</v>
      </c>
      <c r="B17" s="8">
        <v>10</v>
      </c>
      <c r="C17" s="9" t="s">
        <v>343</v>
      </c>
      <c r="D17" s="16">
        <v>831000</v>
      </c>
      <c r="E17" s="16">
        <v>411540.8</v>
      </c>
      <c r="F17" s="30">
        <f t="shared" ref="F17:F22" si="0">D17-E17</f>
        <v>419459.2</v>
      </c>
      <c r="G17" s="19"/>
    </row>
    <row r="18" spans="1:7" ht="31.5">
      <c r="A18" s="29" t="s">
        <v>121</v>
      </c>
      <c r="B18" s="8">
        <v>10</v>
      </c>
      <c r="C18" s="9" t="s">
        <v>344</v>
      </c>
      <c r="D18" s="16">
        <v>0</v>
      </c>
      <c r="E18" s="16">
        <v>34785.43</v>
      </c>
      <c r="F18" s="30">
        <f t="shared" si="0"/>
        <v>-34785.43</v>
      </c>
      <c r="G18" s="19"/>
    </row>
    <row r="19" spans="1:7" ht="31.5">
      <c r="A19" s="29" t="s">
        <v>120</v>
      </c>
      <c r="B19" s="8">
        <v>10</v>
      </c>
      <c r="C19" s="9" t="s">
        <v>345</v>
      </c>
      <c r="D19" s="16">
        <v>569000</v>
      </c>
      <c r="E19" s="16">
        <v>197455.74</v>
      </c>
      <c r="F19" s="30">
        <f t="shared" si="0"/>
        <v>371544.26</v>
      </c>
      <c r="G19" s="19"/>
    </row>
    <row r="20" spans="1:7" ht="31.5">
      <c r="A20" s="29" t="s">
        <v>119</v>
      </c>
      <c r="B20" s="8">
        <v>10</v>
      </c>
      <c r="C20" s="9" t="s">
        <v>346</v>
      </c>
      <c r="D20" s="16">
        <v>4605000</v>
      </c>
      <c r="E20" s="16">
        <v>2361508.86</v>
      </c>
      <c r="F20" s="30">
        <f t="shared" si="0"/>
        <v>2243491.14</v>
      </c>
      <c r="G20" s="19"/>
    </row>
    <row r="21" spans="1:7" ht="31.5">
      <c r="A21" s="29" t="s">
        <v>118</v>
      </c>
      <c r="B21" s="8">
        <v>10</v>
      </c>
      <c r="C21" s="9" t="s">
        <v>347</v>
      </c>
      <c r="D21" s="16">
        <v>0</v>
      </c>
      <c r="E21" s="16">
        <v>-0.01</v>
      </c>
      <c r="F21" s="30">
        <f t="shared" si="0"/>
        <v>0.01</v>
      </c>
      <c r="G21" s="19"/>
    </row>
    <row r="22" spans="1:7" ht="63">
      <c r="A22" s="39" t="s">
        <v>371</v>
      </c>
      <c r="B22" s="8">
        <v>10</v>
      </c>
      <c r="C22" s="9" t="s">
        <v>352</v>
      </c>
      <c r="D22" s="16">
        <v>0</v>
      </c>
      <c r="E22" s="16">
        <v>700.33</v>
      </c>
      <c r="F22" s="30">
        <f t="shared" si="0"/>
        <v>-700.33</v>
      </c>
      <c r="G22" s="19"/>
    </row>
    <row r="23" spans="1:7">
      <c r="A23" s="10" t="s">
        <v>340</v>
      </c>
      <c r="B23" s="8">
        <v>10</v>
      </c>
      <c r="C23" s="9"/>
      <c r="D23" s="16">
        <f>SUM(D24)</f>
        <v>480000</v>
      </c>
      <c r="E23" s="16">
        <f>SUM(E24)</f>
        <v>161347.23000000001</v>
      </c>
      <c r="F23" s="30">
        <f>SUM(F24)</f>
        <v>318652.77</v>
      </c>
      <c r="G23" s="19"/>
    </row>
    <row r="24" spans="1:7" ht="47.25">
      <c r="A24" s="29" t="s">
        <v>111</v>
      </c>
      <c r="B24" s="8">
        <v>10</v>
      </c>
      <c r="C24" s="9" t="s">
        <v>341</v>
      </c>
      <c r="D24" s="16">
        <v>480000</v>
      </c>
      <c r="E24" s="16">
        <v>161347.23000000001</v>
      </c>
      <c r="F24" s="30">
        <f>D24-E24</f>
        <v>318652.77</v>
      </c>
      <c r="G24" s="19"/>
    </row>
    <row r="25" spans="1:7" ht="31.5">
      <c r="A25" s="10" t="s">
        <v>334</v>
      </c>
      <c r="B25" s="8">
        <v>10</v>
      </c>
      <c r="C25" s="9"/>
      <c r="D25" s="16">
        <f>SUM(D26:D30)</f>
        <v>657192000</v>
      </c>
      <c r="E25" s="16">
        <f>SUM(E26:E30)</f>
        <v>291419215.19</v>
      </c>
      <c r="F25" s="30">
        <f>SUM(F26:F30)</f>
        <v>365772784.81</v>
      </c>
      <c r="G25" s="19"/>
    </row>
    <row r="26" spans="1:7" ht="189">
      <c r="A26" s="29" t="s">
        <v>117</v>
      </c>
      <c r="B26" s="8">
        <v>10</v>
      </c>
      <c r="C26" s="9" t="s">
        <v>335</v>
      </c>
      <c r="D26" s="16">
        <v>9056000</v>
      </c>
      <c r="E26" s="16">
        <v>7204690.6399999997</v>
      </c>
      <c r="F26" s="30">
        <f t="shared" ref="F26:F30" si="1">D26-E26</f>
        <v>1851309.3600000003</v>
      </c>
      <c r="G26" s="19"/>
    </row>
    <row r="27" spans="1:7" ht="94.5">
      <c r="A27" s="29" t="s">
        <v>116</v>
      </c>
      <c r="B27" s="8">
        <v>10</v>
      </c>
      <c r="C27" s="9" t="s">
        <v>336</v>
      </c>
      <c r="D27" s="16">
        <v>268613000</v>
      </c>
      <c r="E27" s="16">
        <v>112240617.34</v>
      </c>
      <c r="F27" s="30">
        <f t="shared" si="1"/>
        <v>156372382.66</v>
      </c>
      <c r="G27" s="19"/>
    </row>
    <row r="28" spans="1:7" ht="110.25">
      <c r="A28" s="29" t="s">
        <v>115</v>
      </c>
      <c r="B28" s="8">
        <v>10</v>
      </c>
      <c r="C28" s="9" t="s">
        <v>337</v>
      </c>
      <c r="D28" s="16">
        <v>3063000</v>
      </c>
      <c r="E28" s="16">
        <v>1219903.0900000001</v>
      </c>
      <c r="F28" s="30">
        <f t="shared" si="1"/>
        <v>1843096.91</v>
      </c>
      <c r="G28" s="19"/>
    </row>
    <row r="29" spans="1:7" ht="94.5">
      <c r="A29" s="29" t="s">
        <v>114</v>
      </c>
      <c r="B29" s="8">
        <v>10</v>
      </c>
      <c r="C29" s="9" t="s">
        <v>338</v>
      </c>
      <c r="D29" s="16">
        <v>402992000</v>
      </c>
      <c r="E29" s="16">
        <v>193520219.63</v>
      </c>
      <c r="F29" s="30">
        <f t="shared" si="1"/>
        <v>209471780.37</v>
      </c>
      <c r="G29" s="19"/>
    </row>
    <row r="30" spans="1:7" ht="94.5">
      <c r="A30" s="29" t="s">
        <v>113</v>
      </c>
      <c r="B30" s="8">
        <v>10</v>
      </c>
      <c r="C30" s="9" t="s">
        <v>339</v>
      </c>
      <c r="D30" s="16">
        <v>-26532000</v>
      </c>
      <c r="E30" s="16">
        <v>-22766215.510000002</v>
      </c>
      <c r="F30" s="30">
        <f t="shared" si="1"/>
        <v>-3765784.4899999984</v>
      </c>
      <c r="G30" s="19"/>
    </row>
    <row r="31" spans="1:7" ht="31.5">
      <c r="A31" s="10" t="s">
        <v>333</v>
      </c>
      <c r="B31" s="8">
        <v>10</v>
      </c>
      <c r="C31" s="9"/>
      <c r="D31" s="16">
        <f>SUM(D32)</f>
        <v>20000</v>
      </c>
      <c r="E31" s="16">
        <f>SUM(E32)</f>
        <v>35000</v>
      </c>
      <c r="F31" s="30">
        <f>SUM(F32)</f>
        <v>-15000</v>
      </c>
      <c r="G31" s="19"/>
    </row>
    <row r="32" spans="1:7" ht="47.25">
      <c r="A32" s="29" t="s">
        <v>93</v>
      </c>
      <c r="B32" s="8">
        <v>10</v>
      </c>
      <c r="C32" s="9" t="s">
        <v>332</v>
      </c>
      <c r="D32" s="16">
        <v>20000</v>
      </c>
      <c r="E32" s="16">
        <v>35000</v>
      </c>
      <c r="F32" s="30">
        <f>D32-E32</f>
        <v>-15000</v>
      </c>
      <c r="G32" s="19"/>
    </row>
    <row r="33" spans="1:7" ht="31.5">
      <c r="A33" s="10" t="s">
        <v>329</v>
      </c>
      <c r="B33" s="8">
        <v>10</v>
      </c>
      <c r="C33" s="9"/>
      <c r="D33" s="16">
        <f>SUM(D34:D35)</f>
        <v>35000</v>
      </c>
      <c r="E33" s="16">
        <f>SUM(E34:E35)</f>
        <v>89400</v>
      </c>
      <c r="F33" s="30">
        <f>SUM(F34:F35)</f>
        <v>-54400</v>
      </c>
      <c r="G33" s="19"/>
    </row>
    <row r="34" spans="1:7" ht="31.5">
      <c r="A34" s="29" t="s">
        <v>112</v>
      </c>
      <c r="B34" s="8">
        <v>10</v>
      </c>
      <c r="C34" s="9" t="s">
        <v>330</v>
      </c>
      <c r="D34" s="16">
        <v>5000</v>
      </c>
      <c r="E34" s="16">
        <v>62400</v>
      </c>
      <c r="F34" s="30">
        <f t="shared" ref="F34:F35" si="2">D34-E34</f>
        <v>-57400</v>
      </c>
      <c r="G34" s="19"/>
    </row>
    <row r="35" spans="1:7" ht="94.5">
      <c r="A35" s="29" t="s">
        <v>69</v>
      </c>
      <c r="B35" s="8">
        <v>10</v>
      </c>
      <c r="C35" s="9" t="s">
        <v>331</v>
      </c>
      <c r="D35" s="16">
        <v>30000</v>
      </c>
      <c r="E35" s="16">
        <v>27000</v>
      </c>
      <c r="F35" s="30">
        <f t="shared" si="2"/>
        <v>3000</v>
      </c>
      <c r="G35" s="19"/>
    </row>
    <row r="36" spans="1:7" ht="78.75">
      <c r="A36" s="10" t="s">
        <v>309</v>
      </c>
      <c r="B36" s="8">
        <v>10</v>
      </c>
      <c r="C36" s="9"/>
      <c r="D36" s="16">
        <f>SUM(D37)</f>
        <v>300000</v>
      </c>
      <c r="E36" s="16">
        <f>SUM(E37)</f>
        <v>181564.69</v>
      </c>
      <c r="F36" s="30">
        <f>SUM(F37)</f>
        <v>118435.31</v>
      </c>
      <c r="G36" s="19"/>
    </row>
    <row r="37" spans="1:7" ht="47.25">
      <c r="A37" s="29" t="s">
        <v>111</v>
      </c>
      <c r="B37" s="8">
        <v>10</v>
      </c>
      <c r="C37" s="9" t="s">
        <v>310</v>
      </c>
      <c r="D37" s="16">
        <v>300000</v>
      </c>
      <c r="E37" s="16">
        <v>181564.69</v>
      </c>
      <c r="F37" s="30">
        <f>D37-E37</f>
        <v>118435.31</v>
      </c>
      <c r="G37" s="19"/>
    </row>
    <row r="38" spans="1:7" ht="47.25">
      <c r="A38" s="31" t="s">
        <v>378</v>
      </c>
      <c r="B38" s="8">
        <v>10</v>
      </c>
      <c r="C38" s="9"/>
      <c r="D38" s="16">
        <f>D39</f>
        <v>0</v>
      </c>
      <c r="E38" s="16">
        <f>E39</f>
        <v>500</v>
      </c>
      <c r="F38" s="30">
        <f>F39</f>
        <v>-500</v>
      </c>
      <c r="G38" s="19"/>
    </row>
    <row r="39" spans="1:7" ht="63">
      <c r="A39" s="39" t="s">
        <v>14</v>
      </c>
      <c r="B39" s="8">
        <v>10</v>
      </c>
      <c r="C39" s="9" t="s">
        <v>353</v>
      </c>
      <c r="D39" s="16">
        <v>0</v>
      </c>
      <c r="E39" s="16">
        <v>500</v>
      </c>
      <c r="F39" s="30">
        <f>D39-E39</f>
        <v>-500</v>
      </c>
      <c r="G39" s="19"/>
    </row>
    <row r="40" spans="1:7" ht="31.5">
      <c r="A40" s="10" t="s">
        <v>308</v>
      </c>
      <c r="B40" s="8">
        <v>10</v>
      </c>
      <c r="C40" s="9"/>
      <c r="D40" s="16">
        <f>SUM(D41:D59)</f>
        <v>2137065000</v>
      </c>
      <c r="E40" s="16">
        <f>SUM(E41:E59)</f>
        <v>1253291272.3499997</v>
      </c>
      <c r="F40" s="30">
        <f>SUM(F41:F59)</f>
        <v>883738377.11999977</v>
      </c>
      <c r="G40" s="19"/>
    </row>
    <row r="41" spans="1:7" ht="63">
      <c r="A41" s="29" t="s">
        <v>110</v>
      </c>
      <c r="B41" s="8">
        <v>10</v>
      </c>
      <c r="C41" s="9" t="s">
        <v>311</v>
      </c>
      <c r="D41" s="16">
        <v>690939000</v>
      </c>
      <c r="E41" s="16">
        <v>568949154.84000003</v>
      </c>
      <c r="F41" s="30">
        <f t="shared" ref="F41:F59" si="3">D41-E41</f>
        <v>121989845.15999997</v>
      </c>
      <c r="G41" s="19"/>
    </row>
    <row r="42" spans="1:7" ht="63">
      <c r="A42" s="29" t="s">
        <v>109</v>
      </c>
      <c r="B42" s="8">
        <v>10</v>
      </c>
      <c r="C42" s="9" t="s">
        <v>312</v>
      </c>
      <c r="D42" s="16">
        <v>3470000</v>
      </c>
      <c r="E42" s="16">
        <v>2625800.25</v>
      </c>
      <c r="F42" s="30">
        <f t="shared" si="3"/>
        <v>844199.75</v>
      </c>
      <c r="G42" s="19"/>
    </row>
    <row r="43" spans="1:7" ht="94.5">
      <c r="A43" s="29" t="s">
        <v>349</v>
      </c>
      <c r="B43" s="8">
        <v>10</v>
      </c>
      <c r="C43" s="9" t="s">
        <v>313</v>
      </c>
      <c r="D43" s="16">
        <v>1191025000</v>
      </c>
      <c r="E43" s="16">
        <v>580795317.09000003</v>
      </c>
      <c r="F43" s="30">
        <f t="shared" si="3"/>
        <v>610229682.90999997</v>
      </c>
      <c r="G43" s="19"/>
    </row>
    <row r="44" spans="1:7" ht="141.75">
      <c r="A44" s="29" t="s">
        <v>108</v>
      </c>
      <c r="B44" s="8">
        <v>10</v>
      </c>
      <c r="C44" s="9" t="s">
        <v>314</v>
      </c>
      <c r="D44" s="16">
        <v>5052000</v>
      </c>
      <c r="E44" s="16">
        <v>3768677.62</v>
      </c>
      <c r="F44" s="30">
        <f t="shared" si="3"/>
        <v>1283322.3799999999</v>
      </c>
      <c r="G44" s="19"/>
    </row>
    <row r="45" spans="1:7" ht="63">
      <c r="A45" s="29" t="s">
        <v>107</v>
      </c>
      <c r="B45" s="8">
        <v>10</v>
      </c>
      <c r="C45" s="9" t="s">
        <v>315</v>
      </c>
      <c r="D45" s="16">
        <v>9515000</v>
      </c>
      <c r="E45" s="16">
        <v>4930815.8499999996</v>
      </c>
      <c r="F45" s="30">
        <f t="shared" si="3"/>
        <v>4584184.1500000004</v>
      </c>
      <c r="G45" s="19"/>
    </row>
    <row r="46" spans="1:7" ht="126">
      <c r="A46" s="31" t="s">
        <v>348</v>
      </c>
      <c r="B46" s="8">
        <v>10</v>
      </c>
      <c r="C46" s="9" t="s">
        <v>316</v>
      </c>
      <c r="D46" s="16">
        <v>12619000</v>
      </c>
      <c r="E46" s="16">
        <v>5712598.6799999997</v>
      </c>
      <c r="F46" s="30">
        <f t="shared" si="3"/>
        <v>6906401.3200000003</v>
      </c>
      <c r="G46" s="19"/>
    </row>
    <row r="47" spans="1:7" ht="47.25">
      <c r="A47" s="29" t="s">
        <v>106</v>
      </c>
      <c r="B47" s="8">
        <v>10</v>
      </c>
      <c r="C47" s="9" t="s">
        <v>317</v>
      </c>
      <c r="D47" s="16">
        <v>420000</v>
      </c>
      <c r="E47" s="16">
        <v>376591.84</v>
      </c>
      <c r="F47" s="30">
        <f t="shared" si="3"/>
        <v>43408.159999999974</v>
      </c>
      <c r="G47" s="19"/>
    </row>
    <row r="48" spans="1:7" ht="47.25">
      <c r="A48" s="29" t="s">
        <v>105</v>
      </c>
      <c r="B48" s="8">
        <v>10</v>
      </c>
      <c r="C48" s="9" t="s">
        <v>318</v>
      </c>
      <c r="D48" s="16">
        <v>0</v>
      </c>
      <c r="E48" s="16">
        <v>10440.6</v>
      </c>
      <c r="F48" s="30">
        <v>-45791.13</v>
      </c>
      <c r="G48" s="19"/>
    </row>
    <row r="49" spans="1:7" ht="31.5">
      <c r="A49" s="29" t="s">
        <v>104</v>
      </c>
      <c r="B49" s="8">
        <v>10</v>
      </c>
      <c r="C49" s="9" t="s">
        <v>319</v>
      </c>
      <c r="D49" s="16">
        <v>124702000</v>
      </c>
      <c r="E49" s="16">
        <v>61097423.490000002</v>
      </c>
      <c r="F49" s="30">
        <f t="shared" si="3"/>
        <v>63604576.509999998</v>
      </c>
      <c r="G49" s="19"/>
    </row>
    <row r="50" spans="1:7" ht="31.5">
      <c r="A50" s="29" t="s">
        <v>103</v>
      </c>
      <c r="B50" s="8">
        <v>10</v>
      </c>
      <c r="C50" s="9" t="s">
        <v>320</v>
      </c>
      <c r="D50" s="16">
        <v>1260000</v>
      </c>
      <c r="E50" s="16">
        <v>785904.7</v>
      </c>
      <c r="F50" s="30">
        <f t="shared" si="3"/>
        <v>474095.30000000005</v>
      </c>
      <c r="G50" s="19"/>
    </row>
    <row r="51" spans="1:7">
      <c r="A51" s="29" t="s">
        <v>102</v>
      </c>
      <c r="B51" s="8">
        <v>10</v>
      </c>
      <c r="C51" s="9" t="s">
        <v>321</v>
      </c>
      <c r="D51" s="16">
        <v>15883000</v>
      </c>
      <c r="E51" s="16">
        <v>11685145.439999999</v>
      </c>
      <c r="F51" s="30">
        <f t="shared" si="3"/>
        <v>4197854.5600000005</v>
      </c>
      <c r="G51" s="19"/>
    </row>
    <row r="52" spans="1:7">
      <c r="A52" s="29" t="s">
        <v>101</v>
      </c>
      <c r="B52" s="8">
        <v>10</v>
      </c>
      <c r="C52" s="9" t="s">
        <v>322</v>
      </c>
      <c r="D52" s="16">
        <v>82076000</v>
      </c>
      <c r="E52" s="16">
        <v>12488194.810000001</v>
      </c>
      <c r="F52" s="30">
        <f t="shared" si="3"/>
        <v>69587805.189999998</v>
      </c>
      <c r="G52" s="19"/>
    </row>
    <row r="53" spans="1:7" ht="47.25">
      <c r="A53" s="29" t="s">
        <v>100</v>
      </c>
      <c r="B53" s="8">
        <v>10</v>
      </c>
      <c r="C53" s="9" t="s">
        <v>323</v>
      </c>
      <c r="D53" s="16">
        <v>4000</v>
      </c>
      <c r="E53" s="16">
        <v>2145.1999999999998</v>
      </c>
      <c r="F53" s="30">
        <f t="shared" si="3"/>
        <v>1854.8000000000002</v>
      </c>
      <c r="G53" s="19"/>
    </row>
    <row r="54" spans="1:7" ht="126">
      <c r="A54" s="29" t="s">
        <v>99</v>
      </c>
      <c r="B54" s="8">
        <v>10</v>
      </c>
      <c r="C54" s="9" t="s">
        <v>324</v>
      </c>
      <c r="D54" s="16">
        <v>10000</v>
      </c>
      <c r="E54" s="16">
        <v>18150</v>
      </c>
      <c r="F54" s="30">
        <f t="shared" si="3"/>
        <v>-8150</v>
      </c>
      <c r="G54" s="19"/>
    </row>
    <row r="55" spans="1:7">
      <c r="A55" s="29" t="s">
        <v>98</v>
      </c>
      <c r="B55" s="8">
        <v>10</v>
      </c>
      <c r="C55" s="9" t="s">
        <v>325</v>
      </c>
      <c r="D55" s="16">
        <v>0</v>
      </c>
      <c r="E55" s="16">
        <v>0.05</v>
      </c>
      <c r="F55" s="30">
        <f t="shared" si="3"/>
        <v>-0.05</v>
      </c>
      <c r="G55" s="19"/>
    </row>
    <row r="56" spans="1:7">
      <c r="A56" s="29" t="s">
        <v>97</v>
      </c>
      <c r="B56" s="8">
        <v>10</v>
      </c>
      <c r="C56" s="9" t="s">
        <v>326</v>
      </c>
      <c r="D56" s="16">
        <v>0</v>
      </c>
      <c r="E56" s="16">
        <v>102.59</v>
      </c>
      <c r="F56" s="30">
        <f t="shared" si="3"/>
        <v>-102.59</v>
      </c>
      <c r="G56" s="19"/>
    </row>
    <row r="57" spans="1:7" ht="47.25">
      <c r="A57" s="29" t="s">
        <v>96</v>
      </c>
      <c r="B57" s="8">
        <v>10</v>
      </c>
      <c r="C57" s="9" t="s">
        <v>327</v>
      </c>
      <c r="D57" s="16">
        <v>90000</v>
      </c>
      <c r="E57" s="16">
        <v>43659.3</v>
      </c>
      <c r="F57" s="30">
        <f t="shared" si="3"/>
        <v>46340.7</v>
      </c>
      <c r="G57" s="19"/>
    </row>
    <row r="58" spans="1:7" ht="31.5">
      <c r="A58" s="39" t="s">
        <v>372</v>
      </c>
      <c r="B58" s="8">
        <v>10</v>
      </c>
      <c r="C58" s="9" t="s">
        <v>354</v>
      </c>
      <c r="D58" s="16">
        <v>0</v>
      </c>
      <c r="E58" s="16">
        <v>50</v>
      </c>
      <c r="F58" s="30">
        <f t="shared" si="3"/>
        <v>-50</v>
      </c>
      <c r="G58" s="19"/>
    </row>
    <row r="59" spans="1:7" ht="63">
      <c r="A59" s="29" t="s">
        <v>350</v>
      </c>
      <c r="B59" s="8">
        <v>10</v>
      </c>
      <c r="C59" s="9" t="s">
        <v>328</v>
      </c>
      <c r="D59" s="16">
        <v>0</v>
      </c>
      <c r="E59" s="16">
        <v>1100</v>
      </c>
      <c r="F59" s="30">
        <f t="shared" si="3"/>
        <v>-1100</v>
      </c>
      <c r="G59" s="19"/>
    </row>
    <row r="60" spans="1:7" ht="31.5">
      <c r="A60" s="6" t="s">
        <v>210</v>
      </c>
      <c r="B60" s="8">
        <v>10</v>
      </c>
      <c r="C60" s="9"/>
      <c r="D60" s="16">
        <f>SUM(D61:D65)</f>
        <v>150065000</v>
      </c>
      <c r="E60" s="16">
        <f>SUM(E61:E65)</f>
        <v>59908280.18</v>
      </c>
      <c r="F60" s="30">
        <f>SUM(F61:F65)</f>
        <v>90156719.819999993</v>
      </c>
      <c r="G60" s="19"/>
    </row>
    <row r="61" spans="1:7" ht="110.25">
      <c r="A61" s="39" t="s">
        <v>373</v>
      </c>
      <c r="B61" s="8">
        <v>10</v>
      </c>
      <c r="C61" s="9" t="s">
        <v>355</v>
      </c>
      <c r="D61" s="16">
        <v>0</v>
      </c>
      <c r="E61" s="16">
        <v>13500</v>
      </c>
      <c r="F61" s="30">
        <f t="shared" ref="F61:F65" si="4">D61-E61</f>
        <v>-13500</v>
      </c>
      <c r="G61" s="19"/>
    </row>
    <row r="62" spans="1:7" ht="31.5">
      <c r="A62" s="29" t="s">
        <v>95</v>
      </c>
      <c r="B62" s="8">
        <v>10</v>
      </c>
      <c r="C62" s="9" t="s">
        <v>304</v>
      </c>
      <c r="D62" s="16">
        <v>99000</v>
      </c>
      <c r="E62" s="16">
        <v>99000</v>
      </c>
      <c r="F62" s="30">
        <f t="shared" si="4"/>
        <v>0</v>
      </c>
      <c r="G62" s="19"/>
    </row>
    <row r="63" spans="1:7" ht="78.75">
      <c r="A63" s="29" t="s">
        <v>94</v>
      </c>
      <c r="B63" s="8">
        <v>10</v>
      </c>
      <c r="C63" s="9" t="s">
        <v>305</v>
      </c>
      <c r="D63" s="16">
        <v>0</v>
      </c>
      <c r="E63" s="16">
        <v>17000</v>
      </c>
      <c r="F63" s="30">
        <f t="shared" si="4"/>
        <v>-17000</v>
      </c>
      <c r="G63" s="19"/>
    </row>
    <row r="64" spans="1:7" ht="47.25">
      <c r="A64" s="29" t="s">
        <v>93</v>
      </c>
      <c r="B64" s="8">
        <v>10</v>
      </c>
      <c r="C64" s="9" t="s">
        <v>306</v>
      </c>
      <c r="D64" s="16">
        <v>149966000</v>
      </c>
      <c r="E64" s="16">
        <v>59777555.18</v>
      </c>
      <c r="F64" s="30">
        <f t="shared" si="4"/>
        <v>90188444.819999993</v>
      </c>
      <c r="G64" s="19"/>
    </row>
    <row r="65" spans="1:8" ht="63">
      <c r="A65" s="29" t="s">
        <v>14</v>
      </c>
      <c r="B65" s="8">
        <v>10</v>
      </c>
      <c r="C65" s="9" t="s">
        <v>307</v>
      </c>
      <c r="D65" s="16">
        <v>0</v>
      </c>
      <c r="E65" s="16">
        <v>1225</v>
      </c>
      <c r="F65" s="30">
        <f t="shared" si="4"/>
        <v>-1225</v>
      </c>
      <c r="G65" s="19"/>
    </row>
    <row r="66" spans="1:8" ht="31.5">
      <c r="A66" s="10" t="s">
        <v>301</v>
      </c>
      <c r="B66" s="8">
        <v>10</v>
      </c>
      <c r="C66" s="9"/>
      <c r="D66" s="16">
        <f>SUM(D67:D68)</f>
        <v>130700</v>
      </c>
      <c r="E66" s="16">
        <f>SUM(E67:E68)</f>
        <v>51800</v>
      </c>
      <c r="F66" s="30">
        <f>SUM(F67:F68)</f>
        <v>78900</v>
      </c>
      <c r="G66" s="19"/>
    </row>
    <row r="67" spans="1:8" ht="94.5">
      <c r="A67" s="29" t="s">
        <v>92</v>
      </c>
      <c r="B67" s="8">
        <v>10</v>
      </c>
      <c r="C67" s="9" t="s">
        <v>302</v>
      </c>
      <c r="D67" s="16">
        <v>127200</v>
      </c>
      <c r="E67" s="16">
        <v>44800</v>
      </c>
      <c r="F67" s="30">
        <f t="shared" ref="F67:F68" si="5">D67-E67</f>
        <v>82400</v>
      </c>
      <c r="G67" s="19"/>
    </row>
    <row r="68" spans="1:8" ht="47.25">
      <c r="A68" s="29" t="s">
        <v>91</v>
      </c>
      <c r="B68" s="8">
        <v>10</v>
      </c>
      <c r="C68" s="9" t="s">
        <v>303</v>
      </c>
      <c r="D68" s="16">
        <v>3500</v>
      </c>
      <c r="E68" s="16">
        <v>7000</v>
      </c>
      <c r="F68" s="30">
        <f t="shared" si="5"/>
        <v>-3500</v>
      </c>
      <c r="G68" s="19"/>
    </row>
    <row r="69" spans="1:8" ht="47.25">
      <c r="A69" s="10" t="s">
        <v>298</v>
      </c>
      <c r="B69" s="8">
        <v>10</v>
      </c>
      <c r="C69" s="9"/>
      <c r="D69" s="16">
        <f>SUM(D70:D71)</f>
        <v>15943000</v>
      </c>
      <c r="E69" s="16">
        <f>SUM(E70:E71)</f>
        <v>6207868.79</v>
      </c>
      <c r="F69" s="30">
        <f>SUM(F70:F71)</f>
        <v>9735131.2100000009</v>
      </c>
      <c r="G69" s="19"/>
    </row>
    <row r="70" spans="1:8" ht="47.25">
      <c r="A70" s="29" t="s">
        <v>90</v>
      </c>
      <c r="B70" s="8">
        <v>10</v>
      </c>
      <c r="C70" s="9" t="s">
        <v>299</v>
      </c>
      <c r="D70" s="16">
        <v>15943000</v>
      </c>
      <c r="E70" s="16">
        <v>6197768.79</v>
      </c>
      <c r="F70" s="30">
        <f t="shared" ref="F70:F71" si="6">D70-E70</f>
        <v>9745231.2100000009</v>
      </c>
      <c r="G70" s="19"/>
    </row>
    <row r="71" spans="1:8" ht="31.5">
      <c r="A71" s="29" t="s">
        <v>89</v>
      </c>
      <c r="B71" s="8">
        <v>10</v>
      </c>
      <c r="C71" s="9" t="s">
        <v>300</v>
      </c>
      <c r="D71" s="16">
        <v>0</v>
      </c>
      <c r="E71" s="16">
        <v>10100</v>
      </c>
      <c r="F71" s="30">
        <f t="shared" si="6"/>
        <v>-10100</v>
      </c>
      <c r="G71" s="19"/>
    </row>
    <row r="72" spans="1:8" ht="31.5">
      <c r="A72" s="10" t="s">
        <v>289</v>
      </c>
      <c r="B72" s="8">
        <v>10</v>
      </c>
      <c r="C72" s="9"/>
      <c r="D72" s="16">
        <f>SUM(D73:D82)</f>
        <v>152636531.81999999</v>
      </c>
      <c r="E72" s="16">
        <f>SUM(E73:E82)</f>
        <v>49061008.289999992</v>
      </c>
      <c r="F72" s="30">
        <f>SUM(F73:F82)</f>
        <v>103575523.52999999</v>
      </c>
      <c r="G72" s="19"/>
    </row>
    <row r="73" spans="1:8" ht="31.5">
      <c r="A73" s="29" t="s">
        <v>32</v>
      </c>
      <c r="B73" s="8">
        <v>10</v>
      </c>
      <c r="C73" s="9" t="s">
        <v>356</v>
      </c>
      <c r="D73" s="16">
        <v>0</v>
      </c>
      <c r="E73" s="16">
        <v>135582.62</v>
      </c>
      <c r="F73" s="30">
        <f>D73-E73</f>
        <v>-135582.62</v>
      </c>
      <c r="G73" s="19"/>
    </row>
    <row r="74" spans="1:8" ht="63">
      <c r="A74" s="29" t="s">
        <v>14</v>
      </c>
      <c r="B74" s="8">
        <v>10</v>
      </c>
      <c r="C74" s="9" t="s">
        <v>290</v>
      </c>
      <c r="D74" s="16">
        <v>300000</v>
      </c>
      <c r="E74" s="16">
        <v>0</v>
      </c>
      <c r="F74" s="30">
        <f>D74-E74</f>
        <v>300000</v>
      </c>
      <c r="G74" s="19"/>
      <c r="H74" s="13"/>
    </row>
    <row r="75" spans="1:8" ht="31.5">
      <c r="A75" s="29" t="s">
        <v>68</v>
      </c>
      <c r="B75" s="8">
        <v>10</v>
      </c>
      <c r="C75" s="9" t="s">
        <v>357</v>
      </c>
      <c r="D75" s="16">
        <v>0</v>
      </c>
      <c r="E75" s="16">
        <v>49353.03</v>
      </c>
      <c r="F75" s="30">
        <f t="shared" ref="F75:F82" si="7">D75-E75</f>
        <v>-49353.03</v>
      </c>
      <c r="G75" s="19"/>
      <c r="H75" s="13"/>
    </row>
    <row r="76" spans="1:8" ht="78.75">
      <c r="A76" s="29" t="s">
        <v>88</v>
      </c>
      <c r="B76" s="8">
        <v>10</v>
      </c>
      <c r="C76" s="9" t="s">
        <v>291</v>
      </c>
      <c r="D76" s="16">
        <v>4841500</v>
      </c>
      <c r="E76" s="16">
        <v>1837380</v>
      </c>
      <c r="F76" s="30">
        <f t="shared" si="7"/>
        <v>3004120</v>
      </c>
      <c r="G76" s="19"/>
    </row>
    <row r="77" spans="1:8" ht="78.75">
      <c r="A77" s="29" t="s">
        <v>87</v>
      </c>
      <c r="B77" s="8">
        <v>10</v>
      </c>
      <c r="C77" s="9" t="s">
        <v>292</v>
      </c>
      <c r="D77" s="16">
        <v>69688874</v>
      </c>
      <c r="E77" s="16">
        <v>0</v>
      </c>
      <c r="F77" s="30">
        <f t="shared" si="7"/>
        <v>69688874</v>
      </c>
      <c r="G77" s="19"/>
    </row>
    <row r="78" spans="1:8" ht="157.5">
      <c r="A78" s="29" t="s">
        <v>86</v>
      </c>
      <c r="B78" s="8">
        <v>10</v>
      </c>
      <c r="C78" s="9" t="s">
        <v>293</v>
      </c>
      <c r="D78" s="16">
        <v>57266000</v>
      </c>
      <c r="E78" s="16">
        <v>34974562.700000003</v>
      </c>
      <c r="F78" s="30">
        <f t="shared" si="7"/>
        <v>22291437.299999997</v>
      </c>
      <c r="G78" s="19"/>
    </row>
    <row r="79" spans="1:8" ht="63">
      <c r="A79" s="29" t="s">
        <v>85</v>
      </c>
      <c r="B79" s="8">
        <v>10</v>
      </c>
      <c r="C79" s="9" t="s">
        <v>294</v>
      </c>
      <c r="D79" s="16">
        <v>20543400</v>
      </c>
      <c r="E79" s="16">
        <v>12021275.939999999</v>
      </c>
      <c r="F79" s="30">
        <f t="shared" si="7"/>
        <v>8522124.0600000005</v>
      </c>
      <c r="G79" s="19"/>
    </row>
    <row r="80" spans="1:8" ht="47.25">
      <c r="A80" s="29" t="s">
        <v>40</v>
      </c>
      <c r="B80" s="8">
        <v>10</v>
      </c>
      <c r="C80" s="9" t="s">
        <v>295</v>
      </c>
      <c r="D80" s="16"/>
      <c r="E80" s="16">
        <v>46096.18</v>
      </c>
      <c r="F80" s="30">
        <f t="shared" si="7"/>
        <v>-46096.18</v>
      </c>
      <c r="G80" s="19"/>
    </row>
    <row r="81" spans="1:7" ht="47.25">
      <c r="A81" s="29" t="s">
        <v>1</v>
      </c>
      <c r="B81" s="8">
        <v>10</v>
      </c>
      <c r="C81" s="9" t="s">
        <v>296</v>
      </c>
      <c r="D81" s="16">
        <v>31844.75</v>
      </c>
      <c r="E81" s="16">
        <v>338506.41</v>
      </c>
      <c r="F81" s="30">
        <f t="shared" si="7"/>
        <v>-306661.65999999997</v>
      </c>
      <c r="G81" s="19"/>
    </row>
    <row r="82" spans="1:7" ht="63">
      <c r="A82" s="29" t="s">
        <v>39</v>
      </c>
      <c r="B82" s="8">
        <v>10</v>
      </c>
      <c r="C82" s="9" t="s">
        <v>297</v>
      </c>
      <c r="D82" s="16">
        <v>-35086.93</v>
      </c>
      <c r="E82" s="16">
        <v>-341748.59</v>
      </c>
      <c r="F82" s="30">
        <f t="shared" si="7"/>
        <v>306661.66000000003</v>
      </c>
      <c r="G82" s="19"/>
    </row>
    <row r="83" spans="1:7">
      <c r="A83" s="10" t="s">
        <v>282</v>
      </c>
      <c r="B83" s="8">
        <v>10</v>
      </c>
      <c r="C83" s="9"/>
      <c r="D83" s="16">
        <f>SUM(D84:D90)</f>
        <v>46307900</v>
      </c>
      <c r="E83" s="16">
        <f>SUM(E84:E90)</f>
        <v>46333320.439999998</v>
      </c>
      <c r="F83" s="30">
        <f>SUM(F84:F90)</f>
        <v>-25420.44</v>
      </c>
      <c r="G83" s="19"/>
    </row>
    <row r="84" spans="1:7" ht="31.5">
      <c r="A84" s="29" t="s">
        <v>4</v>
      </c>
      <c r="B84" s="8">
        <v>10</v>
      </c>
      <c r="C84" s="9" t="s">
        <v>358</v>
      </c>
      <c r="D84" s="16">
        <v>0</v>
      </c>
      <c r="E84" s="16">
        <v>25000.44</v>
      </c>
      <c r="F84" s="30">
        <f t="shared" ref="F84:F90" si="8">D84-E84</f>
        <v>-25000.44</v>
      </c>
      <c r="G84" s="19"/>
    </row>
    <row r="85" spans="1:7" ht="63">
      <c r="A85" s="29" t="s">
        <v>12</v>
      </c>
      <c r="B85" s="8">
        <v>10</v>
      </c>
      <c r="C85" s="9" t="s">
        <v>283</v>
      </c>
      <c r="D85" s="16">
        <v>30000000</v>
      </c>
      <c r="E85" s="16">
        <v>30000000</v>
      </c>
      <c r="F85" s="30">
        <f t="shared" si="8"/>
        <v>0</v>
      </c>
      <c r="G85" s="19"/>
    </row>
    <row r="86" spans="1:7" ht="31.5">
      <c r="A86" s="29" t="s">
        <v>84</v>
      </c>
      <c r="B86" s="8">
        <v>10</v>
      </c>
      <c r="C86" s="9" t="s">
        <v>284</v>
      </c>
      <c r="D86" s="16">
        <v>5816700</v>
      </c>
      <c r="E86" s="16">
        <v>5816700</v>
      </c>
      <c r="F86" s="30">
        <f t="shared" si="8"/>
        <v>0</v>
      </c>
      <c r="G86" s="19"/>
    </row>
    <row r="87" spans="1:7" ht="110.25">
      <c r="A87" s="29" t="s">
        <v>83</v>
      </c>
      <c r="B87" s="8">
        <v>10</v>
      </c>
      <c r="C87" s="9" t="s">
        <v>285</v>
      </c>
      <c r="D87" s="16">
        <v>10491200</v>
      </c>
      <c r="E87" s="16">
        <v>10491200</v>
      </c>
      <c r="F87" s="30">
        <f t="shared" si="8"/>
        <v>0</v>
      </c>
      <c r="G87" s="19"/>
    </row>
    <row r="88" spans="1:7" ht="94.5">
      <c r="A88" s="29" t="s">
        <v>82</v>
      </c>
      <c r="B88" s="8">
        <v>10</v>
      </c>
      <c r="C88" s="9" t="s">
        <v>286</v>
      </c>
      <c r="D88" s="16"/>
      <c r="E88" s="16">
        <v>7131.7</v>
      </c>
      <c r="F88" s="30">
        <f t="shared" si="8"/>
        <v>-7131.7</v>
      </c>
      <c r="G88" s="19"/>
    </row>
    <row r="89" spans="1:7" ht="94.5">
      <c r="A89" s="29" t="s">
        <v>0</v>
      </c>
      <c r="B89" s="8">
        <v>10</v>
      </c>
      <c r="C89" s="9" t="s">
        <v>287</v>
      </c>
      <c r="D89" s="16"/>
      <c r="E89" s="16">
        <v>420</v>
      </c>
      <c r="F89" s="30">
        <f t="shared" si="8"/>
        <v>-420</v>
      </c>
      <c r="G89" s="19"/>
    </row>
    <row r="90" spans="1:7" ht="63">
      <c r="A90" s="29" t="s">
        <v>81</v>
      </c>
      <c r="B90" s="8">
        <v>10</v>
      </c>
      <c r="C90" s="9" t="s">
        <v>288</v>
      </c>
      <c r="D90" s="16"/>
      <c r="E90" s="16">
        <v>-7131.7</v>
      </c>
      <c r="F90" s="30">
        <f t="shared" si="8"/>
        <v>7131.7</v>
      </c>
      <c r="G90" s="19"/>
    </row>
    <row r="91" spans="1:7" ht="31.5">
      <c r="A91" s="10" t="s">
        <v>269</v>
      </c>
      <c r="B91" s="8">
        <v>10</v>
      </c>
      <c r="C91" s="9"/>
      <c r="D91" s="16">
        <f>SUM(D92:D103)</f>
        <v>40868600</v>
      </c>
      <c r="E91" s="16">
        <f>SUM(E92:E103)</f>
        <v>24855956.27</v>
      </c>
      <c r="F91" s="30">
        <f>SUM(F92:F103)</f>
        <v>16012643.729999999</v>
      </c>
      <c r="G91" s="19"/>
    </row>
    <row r="92" spans="1:7" ht="94.5">
      <c r="A92" s="29" t="s">
        <v>6</v>
      </c>
      <c r="B92" s="8">
        <v>10</v>
      </c>
      <c r="C92" s="9" t="s">
        <v>270</v>
      </c>
      <c r="D92" s="16">
        <v>111000</v>
      </c>
      <c r="E92" s="16">
        <v>69250</v>
      </c>
      <c r="F92" s="30">
        <f>D92-E92</f>
        <v>41750</v>
      </c>
      <c r="G92" s="19"/>
    </row>
    <row r="93" spans="1:7" ht="110.25">
      <c r="A93" s="29" t="s">
        <v>80</v>
      </c>
      <c r="B93" s="8">
        <v>10</v>
      </c>
      <c r="C93" s="9" t="s">
        <v>271</v>
      </c>
      <c r="D93" s="16">
        <v>350000</v>
      </c>
      <c r="E93" s="16">
        <v>359000</v>
      </c>
      <c r="F93" s="30">
        <f t="shared" ref="F93:F103" si="9">D93-E93</f>
        <v>-9000</v>
      </c>
      <c r="G93" s="19"/>
    </row>
    <row r="94" spans="1:7" ht="110.25">
      <c r="A94" s="29" t="s">
        <v>79</v>
      </c>
      <c r="B94" s="8">
        <v>10</v>
      </c>
      <c r="C94" s="9" t="s">
        <v>272</v>
      </c>
      <c r="D94" s="16">
        <v>5000</v>
      </c>
      <c r="E94" s="16">
        <v>2500</v>
      </c>
      <c r="F94" s="30">
        <f t="shared" si="9"/>
        <v>2500</v>
      </c>
      <c r="G94" s="19"/>
    </row>
    <row r="95" spans="1:7" ht="63">
      <c r="A95" s="29" t="s">
        <v>14</v>
      </c>
      <c r="B95" s="8">
        <v>10</v>
      </c>
      <c r="C95" s="9" t="s">
        <v>273</v>
      </c>
      <c r="D95" s="16">
        <v>50000</v>
      </c>
      <c r="E95" s="16">
        <v>0</v>
      </c>
      <c r="F95" s="30">
        <f t="shared" si="9"/>
        <v>50000</v>
      </c>
      <c r="G95" s="19"/>
    </row>
    <row r="96" spans="1:7" ht="31.5">
      <c r="A96" s="29" t="s">
        <v>4</v>
      </c>
      <c r="B96" s="8">
        <v>10</v>
      </c>
      <c r="C96" s="9" t="s">
        <v>274</v>
      </c>
      <c r="D96" s="16">
        <v>500000</v>
      </c>
      <c r="E96" s="16">
        <v>136291.79999999999</v>
      </c>
      <c r="F96" s="30">
        <f t="shared" si="9"/>
        <v>363708.2</v>
      </c>
      <c r="G96" s="19"/>
    </row>
    <row r="97" spans="1:7" ht="47.25">
      <c r="A97" s="29" t="s">
        <v>13</v>
      </c>
      <c r="B97" s="8">
        <v>10</v>
      </c>
      <c r="C97" s="9" t="s">
        <v>275</v>
      </c>
      <c r="D97" s="16">
        <v>499300</v>
      </c>
      <c r="E97" s="16">
        <v>499300</v>
      </c>
      <c r="F97" s="30">
        <f t="shared" si="9"/>
        <v>0</v>
      </c>
      <c r="G97" s="19"/>
    </row>
    <row r="98" spans="1:7" ht="78.75">
      <c r="A98" s="29" t="s">
        <v>54</v>
      </c>
      <c r="B98" s="8">
        <v>10</v>
      </c>
      <c r="C98" s="9" t="s">
        <v>276</v>
      </c>
      <c r="D98" s="16">
        <v>5240900</v>
      </c>
      <c r="E98" s="16">
        <v>3500000.45</v>
      </c>
      <c r="F98" s="30">
        <f t="shared" si="9"/>
        <v>1740899.5499999998</v>
      </c>
      <c r="G98" s="19"/>
    </row>
    <row r="99" spans="1:7" ht="78.75">
      <c r="A99" s="29" t="s">
        <v>78</v>
      </c>
      <c r="B99" s="8">
        <v>10</v>
      </c>
      <c r="C99" s="9" t="s">
        <v>277</v>
      </c>
      <c r="D99" s="16">
        <v>18112400</v>
      </c>
      <c r="E99" s="16">
        <v>0</v>
      </c>
      <c r="F99" s="30">
        <f t="shared" si="9"/>
        <v>18112400</v>
      </c>
      <c r="G99" s="19"/>
    </row>
    <row r="100" spans="1:7" ht="31.5">
      <c r="A100" s="29" t="s">
        <v>2</v>
      </c>
      <c r="B100" s="8">
        <v>10</v>
      </c>
      <c r="C100" s="9" t="s">
        <v>278</v>
      </c>
      <c r="D100" s="16"/>
      <c r="E100" s="16">
        <v>10000</v>
      </c>
      <c r="F100" s="30">
        <f t="shared" si="9"/>
        <v>-10000</v>
      </c>
      <c r="G100" s="19"/>
    </row>
    <row r="101" spans="1:7" ht="47.25">
      <c r="A101" s="29" t="s">
        <v>40</v>
      </c>
      <c r="B101" s="8">
        <v>10</v>
      </c>
      <c r="C101" s="9" t="s">
        <v>279</v>
      </c>
      <c r="D101" s="16">
        <v>16000000</v>
      </c>
      <c r="E101" s="16">
        <v>16056494.18</v>
      </c>
      <c r="F101" s="30">
        <f t="shared" si="9"/>
        <v>-56494.179999999702</v>
      </c>
      <c r="G101" s="19"/>
    </row>
    <row r="102" spans="1:7" ht="47.25">
      <c r="A102" s="29" t="s">
        <v>36</v>
      </c>
      <c r="B102" s="8">
        <v>10</v>
      </c>
      <c r="C102" s="9" t="s">
        <v>280</v>
      </c>
      <c r="D102" s="16"/>
      <c r="E102" s="16">
        <v>85320.53</v>
      </c>
      <c r="F102" s="30">
        <f t="shared" si="9"/>
        <v>-85320.53</v>
      </c>
      <c r="G102" s="19"/>
    </row>
    <row r="103" spans="1:7" ht="94.5">
      <c r="A103" s="29" t="s">
        <v>0</v>
      </c>
      <c r="B103" s="8">
        <v>10</v>
      </c>
      <c r="C103" s="9" t="s">
        <v>281</v>
      </c>
      <c r="D103" s="16"/>
      <c r="E103" s="16">
        <v>4137799.31</v>
      </c>
      <c r="F103" s="30">
        <f t="shared" si="9"/>
        <v>-4137799.31</v>
      </c>
      <c r="G103" s="19"/>
    </row>
    <row r="104" spans="1:7" ht="31.5">
      <c r="A104" s="10" t="s">
        <v>266</v>
      </c>
      <c r="B104" s="8">
        <v>10</v>
      </c>
      <c r="C104" s="9"/>
      <c r="D104" s="16">
        <f>SUM(D105:D106)</f>
        <v>100000</v>
      </c>
      <c r="E104" s="16">
        <f>SUM(E105:E106)</f>
        <v>152791.79999999999</v>
      </c>
      <c r="F104" s="30">
        <f>SUM(F105:F106)</f>
        <v>89500</v>
      </c>
      <c r="G104" s="19"/>
    </row>
    <row r="105" spans="1:7" ht="63">
      <c r="A105" s="29" t="s">
        <v>14</v>
      </c>
      <c r="B105" s="8">
        <v>10</v>
      </c>
      <c r="C105" s="9" t="s">
        <v>268</v>
      </c>
      <c r="D105" s="16">
        <v>100000</v>
      </c>
      <c r="E105" s="16">
        <v>10500</v>
      </c>
      <c r="F105" s="30">
        <f>D105-E105</f>
        <v>89500</v>
      </c>
      <c r="G105" s="19"/>
    </row>
    <row r="106" spans="1:7" ht="94.5">
      <c r="A106" s="29" t="s">
        <v>0</v>
      </c>
      <c r="B106" s="8">
        <v>10</v>
      </c>
      <c r="C106" s="9" t="s">
        <v>267</v>
      </c>
      <c r="D106" s="16"/>
      <c r="E106" s="16">
        <v>142291.79999999999</v>
      </c>
      <c r="F106" s="30">
        <v>0</v>
      </c>
      <c r="G106" s="19"/>
    </row>
    <row r="107" spans="1:7" ht="31.5">
      <c r="A107" s="10" t="s">
        <v>251</v>
      </c>
      <c r="B107" s="8">
        <v>10</v>
      </c>
      <c r="C107" s="9"/>
      <c r="D107" s="16">
        <f>SUM(D108:D122)</f>
        <v>359476000</v>
      </c>
      <c r="E107" s="16">
        <f>SUM(E108:E122)</f>
        <v>185170165.99000001</v>
      </c>
      <c r="F107" s="30">
        <f>SUM(F108:F122)</f>
        <v>174305834.00999999</v>
      </c>
      <c r="G107" s="19"/>
    </row>
    <row r="108" spans="1:7" ht="252">
      <c r="A108" s="29" t="s">
        <v>77</v>
      </c>
      <c r="B108" s="8">
        <v>10</v>
      </c>
      <c r="C108" s="9" t="s">
        <v>252</v>
      </c>
      <c r="D108" s="16">
        <v>2168000</v>
      </c>
      <c r="E108" s="16">
        <v>1424125.94</v>
      </c>
      <c r="F108" s="30">
        <f t="shared" ref="F108:F122" si="10">D108-E108</f>
        <v>743874.06</v>
      </c>
      <c r="G108" s="19"/>
    </row>
    <row r="109" spans="1:7" ht="63">
      <c r="A109" s="29" t="s">
        <v>71</v>
      </c>
      <c r="B109" s="8">
        <v>10</v>
      </c>
      <c r="C109" s="9" t="s">
        <v>253</v>
      </c>
      <c r="D109" s="16">
        <v>150000</v>
      </c>
      <c r="E109" s="16">
        <v>110732.15</v>
      </c>
      <c r="F109" s="30">
        <f t="shared" si="10"/>
        <v>39267.850000000006</v>
      </c>
      <c r="G109" s="19"/>
    </row>
    <row r="110" spans="1:7" ht="31.5">
      <c r="A110" s="29" t="s">
        <v>32</v>
      </c>
      <c r="B110" s="8">
        <v>10</v>
      </c>
      <c r="C110" s="9" t="s">
        <v>359</v>
      </c>
      <c r="D110" s="16">
        <v>0</v>
      </c>
      <c r="E110" s="16">
        <v>34266</v>
      </c>
      <c r="F110" s="30">
        <f t="shared" si="10"/>
        <v>-34266</v>
      </c>
      <c r="G110" s="19"/>
    </row>
    <row r="111" spans="1:7" ht="63">
      <c r="A111" s="29" t="s">
        <v>76</v>
      </c>
      <c r="B111" s="8">
        <v>10</v>
      </c>
      <c r="C111" s="9" t="s">
        <v>254</v>
      </c>
      <c r="D111" s="16">
        <v>200000</v>
      </c>
      <c r="E111" s="16">
        <v>119850</v>
      </c>
      <c r="F111" s="30">
        <f t="shared" si="10"/>
        <v>80150</v>
      </c>
      <c r="G111" s="19"/>
    </row>
    <row r="112" spans="1:7" ht="63">
      <c r="A112" s="29" t="s">
        <v>14</v>
      </c>
      <c r="B112" s="8">
        <v>10</v>
      </c>
      <c r="C112" s="9" t="s">
        <v>255</v>
      </c>
      <c r="D112" s="16">
        <v>50000</v>
      </c>
      <c r="E112" s="16">
        <v>14723.54</v>
      </c>
      <c r="F112" s="30">
        <f t="shared" si="10"/>
        <v>35276.46</v>
      </c>
      <c r="G112" s="19"/>
    </row>
    <row r="113" spans="1:7" ht="31.5">
      <c r="A113" s="29" t="s">
        <v>68</v>
      </c>
      <c r="B113" s="8">
        <v>10</v>
      </c>
      <c r="C113" s="9" t="s">
        <v>256</v>
      </c>
      <c r="D113" s="16">
        <v>0</v>
      </c>
      <c r="E113" s="16">
        <v>0</v>
      </c>
      <c r="F113" s="30">
        <f t="shared" si="10"/>
        <v>0</v>
      </c>
      <c r="G113" s="19"/>
    </row>
    <row r="114" spans="1:7" ht="31.5">
      <c r="A114" s="29" t="s">
        <v>4</v>
      </c>
      <c r="B114" s="8">
        <v>10</v>
      </c>
      <c r="C114" s="9" t="s">
        <v>257</v>
      </c>
      <c r="D114" s="16">
        <v>1300000</v>
      </c>
      <c r="E114" s="16">
        <v>486598.22</v>
      </c>
      <c r="F114" s="30">
        <f t="shared" si="10"/>
        <v>813401.78</v>
      </c>
      <c r="G114" s="19"/>
    </row>
    <row r="115" spans="1:7" ht="47.25">
      <c r="A115" s="29" t="s">
        <v>13</v>
      </c>
      <c r="B115" s="8">
        <v>10</v>
      </c>
      <c r="C115" s="9" t="s">
        <v>258</v>
      </c>
      <c r="D115" s="16">
        <v>31716800</v>
      </c>
      <c r="E115" s="16">
        <v>3193681.36</v>
      </c>
      <c r="F115" s="30">
        <f t="shared" si="10"/>
        <v>28523118.640000001</v>
      </c>
      <c r="G115" s="19"/>
    </row>
    <row r="116" spans="1:7" ht="63">
      <c r="A116" s="29" t="s">
        <v>12</v>
      </c>
      <c r="B116" s="8">
        <v>10</v>
      </c>
      <c r="C116" s="9" t="s">
        <v>259</v>
      </c>
      <c r="D116" s="16">
        <v>74013000</v>
      </c>
      <c r="E116" s="16">
        <v>42686620.619999997</v>
      </c>
      <c r="F116" s="30">
        <f t="shared" si="10"/>
        <v>31326379.380000003</v>
      </c>
      <c r="G116" s="19"/>
    </row>
    <row r="117" spans="1:7" ht="63">
      <c r="A117" s="29" t="s">
        <v>75</v>
      </c>
      <c r="B117" s="8">
        <v>10</v>
      </c>
      <c r="C117" s="9" t="s">
        <v>260</v>
      </c>
      <c r="D117" s="16">
        <v>23347000</v>
      </c>
      <c r="E117" s="16">
        <v>19453894.73</v>
      </c>
      <c r="F117" s="30">
        <f t="shared" si="10"/>
        <v>3893105.2699999996</v>
      </c>
      <c r="G117" s="19"/>
    </row>
    <row r="118" spans="1:7" ht="47.25">
      <c r="A118" s="29" t="s">
        <v>74</v>
      </c>
      <c r="B118" s="8">
        <v>10</v>
      </c>
      <c r="C118" s="9" t="s">
        <v>261</v>
      </c>
      <c r="D118" s="16">
        <v>7081800</v>
      </c>
      <c r="E118" s="16">
        <v>2859475.89</v>
      </c>
      <c r="F118" s="30">
        <f t="shared" si="10"/>
        <v>4222324.1099999994</v>
      </c>
      <c r="G118" s="19"/>
    </row>
    <row r="119" spans="1:7" ht="78.75">
      <c r="A119" s="29" t="s">
        <v>73</v>
      </c>
      <c r="B119" s="8">
        <v>10</v>
      </c>
      <c r="C119" s="9" t="s">
        <v>262</v>
      </c>
      <c r="D119" s="16">
        <v>215419100</v>
      </c>
      <c r="E119" s="16">
        <v>113131439.26000001</v>
      </c>
      <c r="F119" s="30">
        <f t="shared" si="10"/>
        <v>102287660.73999999</v>
      </c>
      <c r="G119" s="19"/>
    </row>
    <row r="120" spans="1:7" ht="63">
      <c r="A120" s="29" t="s">
        <v>72</v>
      </c>
      <c r="B120" s="8">
        <v>10</v>
      </c>
      <c r="C120" s="9" t="s">
        <v>263</v>
      </c>
      <c r="D120" s="16">
        <v>4030300</v>
      </c>
      <c r="E120" s="16">
        <v>1654758.28</v>
      </c>
      <c r="F120" s="30">
        <f t="shared" si="10"/>
        <v>2375541.7199999997</v>
      </c>
      <c r="G120" s="19"/>
    </row>
    <row r="121" spans="1:7" ht="47.25">
      <c r="A121" s="29" t="s">
        <v>1</v>
      </c>
      <c r="B121" s="8">
        <v>10</v>
      </c>
      <c r="C121" s="9" t="s">
        <v>264</v>
      </c>
      <c r="D121" s="16">
        <v>621.1</v>
      </c>
      <c r="E121" s="16">
        <v>18121.099999999999</v>
      </c>
      <c r="F121" s="30">
        <f t="shared" si="10"/>
        <v>-17500</v>
      </c>
      <c r="G121" s="19"/>
    </row>
    <row r="122" spans="1:7" ht="63">
      <c r="A122" s="29" t="s">
        <v>39</v>
      </c>
      <c r="B122" s="8">
        <v>10</v>
      </c>
      <c r="C122" s="9" t="s">
        <v>265</v>
      </c>
      <c r="D122" s="16">
        <v>-621.1</v>
      </c>
      <c r="E122" s="16">
        <v>-18121.099999999999</v>
      </c>
      <c r="F122" s="30">
        <f t="shared" si="10"/>
        <v>17500</v>
      </c>
      <c r="G122" s="19"/>
    </row>
    <row r="123" spans="1:7">
      <c r="A123" s="10" t="s">
        <v>235</v>
      </c>
      <c r="B123" s="8">
        <v>10</v>
      </c>
      <c r="C123" s="9"/>
      <c r="D123" s="16">
        <f>SUM(D124:D137)</f>
        <v>9672411200</v>
      </c>
      <c r="E123" s="16">
        <f>SUM(E124:E137)</f>
        <v>4836656651.3999996</v>
      </c>
      <c r="F123" s="30">
        <f>SUM(F124:F137)</f>
        <v>4835754548.6000004</v>
      </c>
      <c r="G123" s="19"/>
    </row>
    <row r="124" spans="1:7" ht="63">
      <c r="A124" s="29" t="s">
        <v>71</v>
      </c>
      <c r="B124" s="8">
        <v>10</v>
      </c>
      <c r="C124" s="9" t="s">
        <v>236</v>
      </c>
      <c r="D124" s="16">
        <v>158000</v>
      </c>
      <c r="E124" s="16">
        <v>146763.76999999999</v>
      </c>
      <c r="F124" s="30">
        <f t="shared" ref="F124:F137" si="11">D124-E124</f>
        <v>11236.23000000001</v>
      </c>
      <c r="G124" s="19"/>
    </row>
    <row r="125" spans="1:7" ht="31.5">
      <c r="A125" s="29" t="s">
        <v>32</v>
      </c>
      <c r="B125" s="8">
        <v>10</v>
      </c>
      <c r="C125" s="9" t="s">
        <v>237</v>
      </c>
      <c r="D125" s="16">
        <v>0</v>
      </c>
      <c r="E125" s="16">
        <v>35490.78</v>
      </c>
      <c r="F125" s="30">
        <f t="shared" si="11"/>
        <v>-35490.78</v>
      </c>
      <c r="G125" s="19"/>
    </row>
    <row r="126" spans="1:7" ht="78.75">
      <c r="A126" s="29" t="s">
        <v>70</v>
      </c>
      <c r="B126" s="8">
        <v>10</v>
      </c>
      <c r="C126" s="9" t="s">
        <v>238</v>
      </c>
      <c r="D126" s="16">
        <v>40000</v>
      </c>
      <c r="E126" s="16">
        <v>1180575.81</v>
      </c>
      <c r="F126" s="30">
        <f t="shared" si="11"/>
        <v>-1140575.81</v>
      </c>
      <c r="G126" s="19"/>
    </row>
    <row r="127" spans="1:7" ht="94.5">
      <c r="A127" s="32" t="s">
        <v>69</v>
      </c>
      <c r="B127" s="8">
        <v>10</v>
      </c>
      <c r="C127" s="9" t="s">
        <v>239</v>
      </c>
      <c r="D127" s="16">
        <v>200000</v>
      </c>
      <c r="E127" s="16">
        <v>134914</v>
      </c>
      <c r="F127" s="30">
        <f t="shared" si="11"/>
        <v>65086</v>
      </c>
      <c r="G127" s="19"/>
    </row>
    <row r="128" spans="1:7" ht="63">
      <c r="A128" s="29" t="s">
        <v>14</v>
      </c>
      <c r="B128" s="8">
        <v>10</v>
      </c>
      <c r="C128" s="9" t="s">
        <v>240</v>
      </c>
      <c r="D128" s="16">
        <v>0</v>
      </c>
      <c r="E128" s="16">
        <v>102554.55</v>
      </c>
      <c r="F128" s="30">
        <f t="shared" si="11"/>
        <v>-102554.55</v>
      </c>
      <c r="G128" s="19"/>
    </row>
    <row r="129" spans="1:7" ht="31.5">
      <c r="A129" s="29" t="s">
        <v>68</v>
      </c>
      <c r="B129" s="8">
        <v>10</v>
      </c>
      <c r="C129" s="9" t="s">
        <v>241</v>
      </c>
      <c r="D129" s="16">
        <v>0</v>
      </c>
      <c r="E129" s="16">
        <v>136340.79</v>
      </c>
      <c r="F129" s="30">
        <f t="shared" si="11"/>
        <v>-136340.79</v>
      </c>
      <c r="G129" s="19"/>
    </row>
    <row r="130" spans="1:7" ht="31.5">
      <c r="A130" s="29" t="s">
        <v>4</v>
      </c>
      <c r="B130" s="8">
        <v>10</v>
      </c>
      <c r="C130" s="9" t="s">
        <v>242</v>
      </c>
      <c r="D130" s="16">
        <v>1419000</v>
      </c>
      <c r="E130" s="16">
        <v>0</v>
      </c>
      <c r="F130" s="30">
        <f t="shared" si="11"/>
        <v>1419000</v>
      </c>
      <c r="G130" s="19"/>
    </row>
    <row r="131" spans="1:7" ht="47.25">
      <c r="A131" s="29" t="s">
        <v>67</v>
      </c>
      <c r="B131" s="8">
        <v>10</v>
      </c>
      <c r="C131" s="9" t="s">
        <v>243</v>
      </c>
      <c r="D131" s="16">
        <v>9531054400</v>
      </c>
      <c r="E131" s="16">
        <v>4765527000</v>
      </c>
      <c r="F131" s="30">
        <f t="shared" si="11"/>
        <v>4765527400</v>
      </c>
      <c r="G131" s="19"/>
    </row>
    <row r="132" spans="1:7" ht="63">
      <c r="A132" s="29" t="s">
        <v>66</v>
      </c>
      <c r="B132" s="8">
        <v>10</v>
      </c>
      <c r="C132" s="9" t="s">
        <v>244</v>
      </c>
      <c r="D132" s="16">
        <v>91131400</v>
      </c>
      <c r="E132" s="16">
        <v>45564000</v>
      </c>
      <c r="F132" s="30">
        <f t="shared" si="11"/>
        <v>45567400</v>
      </c>
      <c r="G132" s="19"/>
    </row>
    <row r="133" spans="1:7" ht="63">
      <c r="A133" s="29" t="s">
        <v>65</v>
      </c>
      <c r="B133" s="8">
        <v>10</v>
      </c>
      <c r="C133" s="9" t="s">
        <v>245</v>
      </c>
      <c r="D133" s="16">
        <v>6160500</v>
      </c>
      <c r="E133" s="16">
        <v>3542125</v>
      </c>
      <c r="F133" s="30">
        <f t="shared" si="11"/>
        <v>2618375</v>
      </c>
      <c r="G133" s="19"/>
    </row>
    <row r="134" spans="1:7" ht="31.5">
      <c r="A134" s="29" t="s">
        <v>64</v>
      </c>
      <c r="B134" s="8">
        <v>10</v>
      </c>
      <c r="C134" s="9" t="s">
        <v>246</v>
      </c>
      <c r="D134" s="16">
        <v>42247900</v>
      </c>
      <c r="E134" s="16">
        <v>20063041.719999999</v>
      </c>
      <c r="F134" s="30">
        <f t="shared" si="11"/>
        <v>22184858.280000001</v>
      </c>
      <c r="G134" s="19"/>
    </row>
    <row r="135" spans="1:7" ht="47.25">
      <c r="A135" s="29" t="s">
        <v>63</v>
      </c>
      <c r="B135" s="8">
        <v>10</v>
      </c>
      <c r="C135" s="9" t="s">
        <v>247</v>
      </c>
      <c r="D135" s="16">
        <v>96501</v>
      </c>
      <c r="E135" s="16">
        <v>96501</v>
      </c>
      <c r="F135" s="30">
        <f t="shared" si="11"/>
        <v>0</v>
      </c>
      <c r="G135" s="19"/>
    </row>
    <row r="136" spans="1:7" ht="94.5">
      <c r="A136" s="29" t="s">
        <v>0</v>
      </c>
      <c r="B136" s="8">
        <v>10</v>
      </c>
      <c r="C136" s="9" t="s">
        <v>248</v>
      </c>
      <c r="D136" s="16"/>
      <c r="E136" s="16">
        <v>258524.98</v>
      </c>
      <c r="F136" s="30">
        <f t="shared" si="11"/>
        <v>-258524.98</v>
      </c>
      <c r="G136" s="19"/>
    </row>
    <row r="137" spans="1:7" ht="63">
      <c r="A137" s="29" t="s">
        <v>39</v>
      </c>
      <c r="B137" s="8">
        <v>10</v>
      </c>
      <c r="C137" s="9" t="s">
        <v>249</v>
      </c>
      <c r="D137" s="16">
        <v>-96501</v>
      </c>
      <c r="E137" s="16">
        <v>-131181</v>
      </c>
      <c r="F137" s="30">
        <f t="shared" si="11"/>
        <v>34680</v>
      </c>
      <c r="G137" s="19"/>
    </row>
    <row r="138" spans="1:7" ht="31.5">
      <c r="A138" s="6" t="s">
        <v>214</v>
      </c>
      <c r="B138" s="8">
        <v>10</v>
      </c>
      <c r="C138" s="9"/>
      <c r="D138" s="16">
        <f>SUM(D139:D153)</f>
        <v>405863272.41000003</v>
      </c>
      <c r="E138" s="16">
        <f>SUM(E139:E153)</f>
        <v>88039214.349999994</v>
      </c>
      <c r="F138" s="30">
        <f>SUM(F139:F153)</f>
        <v>317824058.06000006</v>
      </c>
      <c r="G138" s="19"/>
    </row>
    <row r="139" spans="1:7" ht="126">
      <c r="A139" s="29" t="s">
        <v>62</v>
      </c>
      <c r="B139" s="8">
        <v>10</v>
      </c>
      <c r="C139" s="9" t="s">
        <v>215</v>
      </c>
      <c r="D139" s="16">
        <v>75000</v>
      </c>
      <c r="E139" s="16">
        <v>30400</v>
      </c>
      <c r="F139" s="30">
        <f t="shared" ref="F139:F153" si="12">D139-E139</f>
        <v>44600</v>
      </c>
      <c r="G139" s="19"/>
    </row>
    <row r="140" spans="1:7" ht="141.75">
      <c r="A140" s="39" t="s">
        <v>374</v>
      </c>
      <c r="B140" s="8">
        <v>10</v>
      </c>
      <c r="C140" s="9" t="s">
        <v>360</v>
      </c>
      <c r="D140" s="16">
        <v>0</v>
      </c>
      <c r="E140" s="16">
        <v>1770.86</v>
      </c>
      <c r="F140" s="30">
        <f t="shared" si="12"/>
        <v>-1770.86</v>
      </c>
      <c r="G140" s="19"/>
    </row>
    <row r="141" spans="1:7" ht="31.5">
      <c r="A141" s="29" t="s">
        <v>32</v>
      </c>
      <c r="B141" s="8">
        <v>10</v>
      </c>
      <c r="C141" s="9" t="s">
        <v>216</v>
      </c>
      <c r="D141" s="16">
        <v>840000</v>
      </c>
      <c r="E141" s="16">
        <v>521558.54</v>
      </c>
      <c r="F141" s="30">
        <f t="shared" si="12"/>
        <v>318441.46000000002</v>
      </c>
      <c r="G141" s="19"/>
    </row>
    <row r="142" spans="1:7" ht="110.25">
      <c r="A142" s="39" t="s">
        <v>375</v>
      </c>
      <c r="B142" s="8">
        <v>10</v>
      </c>
      <c r="C142" s="9" t="s">
        <v>361</v>
      </c>
      <c r="D142" s="16">
        <v>0</v>
      </c>
      <c r="E142" s="16">
        <v>150527.65</v>
      </c>
      <c r="F142" s="30">
        <f t="shared" si="12"/>
        <v>-150527.65</v>
      </c>
      <c r="G142" s="19"/>
    </row>
    <row r="143" spans="1:7" ht="126">
      <c r="A143" s="29" t="s">
        <v>61</v>
      </c>
      <c r="B143" s="8">
        <v>10</v>
      </c>
      <c r="C143" s="9" t="s">
        <v>217</v>
      </c>
      <c r="D143" s="16">
        <v>0</v>
      </c>
      <c r="E143" s="16">
        <v>1884948.21</v>
      </c>
      <c r="F143" s="30">
        <f t="shared" si="12"/>
        <v>-1884948.21</v>
      </c>
      <c r="G143" s="19"/>
    </row>
    <row r="144" spans="1:7" ht="63">
      <c r="A144" s="29" t="s">
        <v>14</v>
      </c>
      <c r="B144" s="8">
        <v>10</v>
      </c>
      <c r="C144" s="9" t="s">
        <v>218</v>
      </c>
      <c r="D144" s="16">
        <v>2000</v>
      </c>
      <c r="E144" s="16">
        <v>5997.68</v>
      </c>
      <c r="F144" s="30">
        <f t="shared" si="12"/>
        <v>-3997.6800000000003</v>
      </c>
      <c r="G144" s="19"/>
    </row>
    <row r="145" spans="1:7" ht="31.5">
      <c r="A145" s="29" t="s">
        <v>4</v>
      </c>
      <c r="B145" s="8">
        <v>10</v>
      </c>
      <c r="C145" s="9" t="s">
        <v>219</v>
      </c>
      <c r="D145" s="16">
        <v>0</v>
      </c>
      <c r="E145" s="16">
        <v>169614.7</v>
      </c>
      <c r="F145" s="30">
        <f t="shared" si="12"/>
        <v>-169614.7</v>
      </c>
      <c r="G145" s="19"/>
    </row>
    <row r="146" spans="1:7" ht="63">
      <c r="A146" s="29" t="s">
        <v>12</v>
      </c>
      <c r="B146" s="8">
        <v>10</v>
      </c>
      <c r="C146" s="9" t="s">
        <v>220</v>
      </c>
      <c r="D146" s="16">
        <v>119743900</v>
      </c>
      <c r="E146" s="16">
        <v>0</v>
      </c>
      <c r="F146" s="30">
        <f t="shared" si="12"/>
        <v>119743900</v>
      </c>
      <c r="G146" s="19"/>
    </row>
    <row r="147" spans="1:7" ht="94.5">
      <c r="A147" s="29" t="s">
        <v>60</v>
      </c>
      <c r="B147" s="8">
        <v>10</v>
      </c>
      <c r="C147" s="9" t="s">
        <v>221</v>
      </c>
      <c r="D147" s="16">
        <v>56600800</v>
      </c>
      <c r="E147" s="16">
        <v>19577442.02</v>
      </c>
      <c r="F147" s="30">
        <f t="shared" si="12"/>
        <v>37023357.980000004</v>
      </c>
      <c r="G147" s="19"/>
    </row>
    <row r="148" spans="1:7" ht="78.75">
      <c r="A148" s="29" t="s">
        <v>59</v>
      </c>
      <c r="B148" s="8">
        <v>10</v>
      </c>
      <c r="C148" s="9" t="s">
        <v>222</v>
      </c>
      <c r="D148" s="16">
        <v>45560600</v>
      </c>
      <c r="E148" s="16">
        <v>45560600</v>
      </c>
      <c r="F148" s="30">
        <f t="shared" si="12"/>
        <v>0</v>
      </c>
      <c r="G148" s="19"/>
    </row>
    <row r="149" spans="1:7" ht="47.25">
      <c r="A149" s="29" t="s">
        <v>58</v>
      </c>
      <c r="B149" s="8">
        <v>10</v>
      </c>
      <c r="C149" s="9" t="s">
        <v>223</v>
      </c>
      <c r="D149" s="16">
        <v>1243766</v>
      </c>
      <c r="E149" s="16">
        <v>1243766</v>
      </c>
      <c r="F149" s="30">
        <f t="shared" si="12"/>
        <v>0</v>
      </c>
      <c r="G149" s="19"/>
    </row>
    <row r="150" spans="1:7" ht="63">
      <c r="A150" s="29" t="s">
        <v>57</v>
      </c>
      <c r="B150" s="8">
        <v>10</v>
      </c>
      <c r="C150" s="9" t="s">
        <v>224</v>
      </c>
      <c r="D150" s="16">
        <v>196433400</v>
      </c>
      <c r="E150" s="16">
        <v>0</v>
      </c>
      <c r="F150" s="30">
        <f t="shared" si="12"/>
        <v>196433400</v>
      </c>
      <c r="G150" s="19"/>
    </row>
    <row r="151" spans="1:7" ht="110.25">
      <c r="A151" s="29" t="s">
        <v>56</v>
      </c>
      <c r="B151" s="8">
        <v>10</v>
      </c>
      <c r="C151" s="9" t="s">
        <v>225</v>
      </c>
      <c r="D151" s="16"/>
      <c r="E151" s="16">
        <v>32889103.710000001</v>
      </c>
      <c r="F151" s="30">
        <f t="shared" si="12"/>
        <v>-32889103.710000001</v>
      </c>
      <c r="G151" s="19"/>
    </row>
    <row r="152" spans="1:7" ht="94.5">
      <c r="A152" s="29" t="s">
        <v>0</v>
      </c>
      <c r="B152" s="8">
        <v>10</v>
      </c>
      <c r="C152" s="9" t="s">
        <v>226</v>
      </c>
      <c r="D152" s="16"/>
      <c r="E152" s="16">
        <v>639678.56999999995</v>
      </c>
      <c r="F152" s="30">
        <f t="shared" si="12"/>
        <v>-639678.56999999995</v>
      </c>
      <c r="G152" s="19"/>
    </row>
    <row r="153" spans="1:7" ht="63">
      <c r="A153" s="29" t="s">
        <v>39</v>
      </c>
      <c r="B153" s="8">
        <v>10</v>
      </c>
      <c r="C153" s="9" t="s">
        <v>227</v>
      </c>
      <c r="D153" s="16">
        <v>-14636193.59</v>
      </c>
      <c r="E153" s="16">
        <v>-14636193.59</v>
      </c>
      <c r="F153" s="30">
        <f t="shared" si="12"/>
        <v>0</v>
      </c>
      <c r="G153" s="19"/>
    </row>
    <row r="154" spans="1:7" ht="31.5">
      <c r="A154" s="6" t="s">
        <v>213</v>
      </c>
      <c r="B154" s="8">
        <v>10</v>
      </c>
      <c r="C154" s="9"/>
      <c r="D154" s="16">
        <f>SUM(D155:D156)</f>
        <v>60000</v>
      </c>
      <c r="E154" s="16">
        <f>SUM(E155:E156)</f>
        <v>75000</v>
      </c>
      <c r="F154" s="30">
        <f>SUM(F155:F156)</f>
        <v>-15000</v>
      </c>
      <c r="G154" s="19"/>
    </row>
    <row r="155" spans="1:7" ht="78.75">
      <c r="A155" s="29" t="s">
        <v>55</v>
      </c>
      <c r="B155" s="8">
        <v>10</v>
      </c>
      <c r="C155" s="9" t="s">
        <v>212</v>
      </c>
      <c r="D155" s="16">
        <v>60000</v>
      </c>
      <c r="E155" s="16">
        <v>90000</v>
      </c>
      <c r="F155" s="30">
        <f>D155-E155</f>
        <v>-30000</v>
      </c>
      <c r="G155" s="19"/>
    </row>
    <row r="156" spans="1:7" ht="31.5">
      <c r="A156" s="29" t="s">
        <v>68</v>
      </c>
      <c r="B156" s="8">
        <v>10</v>
      </c>
      <c r="C156" s="9" t="s">
        <v>362</v>
      </c>
      <c r="D156" s="16">
        <v>0</v>
      </c>
      <c r="E156" s="16">
        <v>-15000</v>
      </c>
      <c r="F156" s="30">
        <f>D156-E156</f>
        <v>15000</v>
      </c>
      <c r="G156" s="19"/>
    </row>
    <row r="157" spans="1:7" ht="31.5">
      <c r="A157" s="6" t="s">
        <v>188</v>
      </c>
      <c r="B157" s="8">
        <v>10</v>
      </c>
      <c r="C157" s="9"/>
      <c r="D157" s="16">
        <f>SUM(D158:D179)</f>
        <v>665148985.15999997</v>
      </c>
      <c r="E157" s="16">
        <f>SUM(E158:E179)</f>
        <v>384084400.88999993</v>
      </c>
      <c r="F157" s="30">
        <f t="shared" ref="F157:F179" si="13">D157-E157</f>
        <v>281064584.27000004</v>
      </c>
      <c r="G157" s="19"/>
    </row>
    <row r="158" spans="1:7" ht="31.5">
      <c r="A158" s="29" t="s">
        <v>32</v>
      </c>
      <c r="B158" s="8">
        <v>10</v>
      </c>
      <c r="C158" s="9" t="s">
        <v>189</v>
      </c>
      <c r="D158" s="16">
        <v>300000</v>
      </c>
      <c r="E158" s="16">
        <v>830302.61</v>
      </c>
      <c r="F158" s="30">
        <f t="shared" si="13"/>
        <v>-530302.61</v>
      </c>
      <c r="G158" s="19"/>
    </row>
    <row r="159" spans="1:7" ht="31.5">
      <c r="A159" s="29" t="s">
        <v>4</v>
      </c>
      <c r="B159" s="8">
        <v>10</v>
      </c>
      <c r="C159" s="9" t="s">
        <v>190</v>
      </c>
      <c r="D159" s="16">
        <v>50000</v>
      </c>
      <c r="E159" s="16">
        <v>295612.23</v>
      </c>
      <c r="F159" s="30">
        <f t="shared" si="13"/>
        <v>-245612.22999999998</v>
      </c>
      <c r="G159" s="19"/>
    </row>
    <row r="160" spans="1:7" ht="78.75">
      <c r="A160" s="29" t="s">
        <v>54</v>
      </c>
      <c r="B160" s="8">
        <v>10</v>
      </c>
      <c r="C160" s="9" t="s">
        <v>191</v>
      </c>
      <c r="D160" s="16">
        <v>28039000</v>
      </c>
      <c r="E160" s="16">
        <v>7960780.5499999998</v>
      </c>
      <c r="F160" s="30">
        <f t="shared" si="13"/>
        <v>20078219.449999999</v>
      </c>
      <c r="G160" s="19"/>
    </row>
    <row r="161" spans="1:7" ht="78.75">
      <c r="A161" s="29" t="s">
        <v>53</v>
      </c>
      <c r="B161" s="8">
        <v>10</v>
      </c>
      <c r="C161" s="9" t="s">
        <v>192</v>
      </c>
      <c r="D161" s="16">
        <v>3405820</v>
      </c>
      <c r="E161" s="16">
        <v>371982.75</v>
      </c>
      <c r="F161" s="30">
        <f t="shared" si="13"/>
        <v>3033837.25</v>
      </c>
      <c r="G161" s="19"/>
    </row>
    <row r="162" spans="1:7" ht="141.75">
      <c r="A162" s="29" t="s">
        <v>52</v>
      </c>
      <c r="B162" s="8">
        <v>10</v>
      </c>
      <c r="C162" s="9" t="s">
        <v>193</v>
      </c>
      <c r="D162" s="16">
        <v>18251600</v>
      </c>
      <c r="E162" s="16">
        <v>0</v>
      </c>
      <c r="F162" s="30">
        <f t="shared" si="13"/>
        <v>18251600</v>
      </c>
      <c r="G162" s="19"/>
    </row>
    <row r="163" spans="1:7" ht="126">
      <c r="A163" s="29" t="s">
        <v>51</v>
      </c>
      <c r="B163" s="8">
        <v>10</v>
      </c>
      <c r="C163" s="9" t="s">
        <v>194</v>
      </c>
      <c r="D163" s="16">
        <v>8608500</v>
      </c>
      <c r="E163" s="16">
        <v>4264450</v>
      </c>
      <c r="F163" s="30">
        <f t="shared" si="13"/>
        <v>4344050</v>
      </c>
      <c r="G163" s="19"/>
    </row>
    <row r="164" spans="1:7" ht="94.5">
      <c r="A164" s="29" t="s">
        <v>50</v>
      </c>
      <c r="B164" s="8">
        <v>10</v>
      </c>
      <c r="C164" s="9" t="s">
        <v>195</v>
      </c>
      <c r="D164" s="16">
        <v>786200</v>
      </c>
      <c r="E164" s="16">
        <v>356664.7</v>
      </c>
      <c r="F164" s="30">
        <f t="shared" si="13"/>
        <v>429535.3</v>
      </c>
      <c r="G164" s="19"/>
    </row>
    <row r="165" spans="1:7" ht="94.5">
      <c r="A165" s="29" t="s">
        <v>49</v>
      </c>
      <c r="B165" s="8">
        <v>10</v>
      </c>
      <c r="C165" s="9" t="s">
        <v>196</v>
      </c>
      <c r="D165" s="16">
        <v>9496200</v>
      </c>
      <c r="E165" s="16">
        <v>9042655.6899999995</v>
      </c>
      <c r="F165" s="30">
        <f t="shared" si="13"/>
        <v>453544.31000000052</v>
      </c>
      <c r="G165" s="19"/>
    </row>
    <row r="166" spans="1:7" ht="78.75">
      <c r="A166" s="29" t="s">
        <v>48</v>
      </c>
      <c r="B166" s="8">
        <v>10</v>
      </c>
      <c r="C166" s="9" t="s">
        <v>197</v>
      </c>
      <c r="D166" s="16">
        <v>29700</v>
      </c>
      <c r="E166" s="16">
        <v>14781.36</v>
      </c>
      <c r="F166" s="30">
        <f t="shared" si="13"/>
        <v>14918.64</v>
      </c>
      <c r="G166" s="19"/>
    </row>
    <row r="167" spans="1:7" ht="47.25">
      <c r="A167" s="29" t="s">
        <v>47</v>
      </c>
      <c r="B167" s="8">
        <v>10</v>
      </c>
      <c r="C167" s="9" t="s">
        <v>198</v>
      </c>
      <c r="D167" s="16">
        <v>158485100</v>
      </c>
      <c r="E167" s="16">
        <v>136824366.12</v>
      </c>
      <c r="F167" s="30">
        <f t="shared" si="13"/>
        <v>21660733.879999995</v>
      </c>
      <c r="G167" s="19"/>
    </row>
    <row r="168" spans="1:7" ht="63">
      <c r="A168" s="29" t="s">
        <v>46</v>
      </c>
      <c r="B168" s="8">
        <v>10</v>
      </c>
      <c r="C168" s="9" t="s">
        <v>199</v>
      </c>
      <c r="D168" s="16">
        <v>8932400</v>
      </c>
      <c r="E168" s="16">
        <v>3348927.71</v>
      </c>
      <c r="F168" s="30">
        <f t="shared" si="13"/>
        <v>5583472.29</v>
      </c>
      <c r="G168" s="19"/>
    </row>
    <row r="169" spans="1:7" ht="110.25">
      <c r="A169" s="29" t="s">
        <v>45</v>
      </c>
      <c r="B169" s="8">
        <v>10</v>
      </c>
      <c r="C169" s="9" t="s">
        <v>200</v>
      </c>
      <c r="D169" s="16">
        <v>6435900</v>
      </c>
      <c r="E169" s="16">
        <v>2273917.5699999998</v>
      </c>
      <c r="F169" s="30">
        <f t="shared" si="13"/>
        <v>4161982.43</v>
      </c>
      <c r="G169" s="19"/>
    </row>
    <row r="170" spans="1:7" ht="94.5">
      <c r="A170" s="29" t="s">
        <v>44</v>
      </c>
      <c r="B170" s="8">
        <v>10</v>
      </c>
      <c r="C170" s="9" t="s">
        <v>201</v>
      </c>
      <c r="D170" s="16">
        <v>20100</v>
      </c>
      <c r="E170" s="16">
        <v>0</v>
      </c>
      <c r="F170" s="30">
        <f t="shared" si="13"/>
        <v>20100</v>
      </c>
      <c r="G170" s="19"/>
    </row>
    <row r="171" spans="1:7" ht="63">
      <c r="A171" s="29" t="s">
        <v>43</v>
      </c>
      <c r="B171" s="8">
        <v>10</v>
      </c>
      <c r="C171" s="9" t="s">
        <v>202</v>
      </c>
      <c r="D171" s="16">
        <v>130845800</v>
      </c>
      <c r="E171" s="16">
        <v>68929461.280000001</v>
      </c>
      <c r="F171" s="30">
        <f t="shared" si="13"/>
        <v>61916338.719999999</v>
      </c>
      <c r="G171" s="19"/>
    </row>
    <row r="172" spans="1:7" ht="126">
      <c r="A172" s="29" t="s">
        <v>42</v>
      </c>
      <c r="B172" s="8">
        <v>10</v>
      </c>
      <c r="C172" s="9" t="s">
        <v>203</v>
      </c>
      <c r="D172" s="16">
        <v>291472600</v>
      </c>
      <c r="E172" s="16">
        <v>143772490.63999999</v>
      </c>
      <c r="F172" s="30">
        <f t="shared" si="13"/>
        <v>147700109.36000001</v>
      </c>
      <c r="G172" s="19"/>
    </row>
    <row r="173" spans="1:7" ht="47.25">
      <c r="A173" s="29" t="s">
        <v>41</v>
      </c>
      <c r="B173" s="8">
        <v>10</v>
      </c>
      <c r="C173" s="9" t="s">
        <v>204</v>
      </c>
      <c r="D173" s="16">
        <v>25833</v>
      </c>
      <c r="E173" s="16">
        <v>44833</v>
      </c>
      <c r="F173" s="30">
        <f t="shared" si="13"/>
        <v>-19000</v>
      </c>
      <c r="G173" s="19"/>
    </row>
    <row r="174" spans="1:7" ht="63">
      <c r="A174" s="39" t="s">
        <v>376</v>
      </c>
      <c r="B174" s="8">
        <v>10</v>
      </c>
      <c r="C174" s="9" t="s">
        <v>363</v>
      </c>
      <c r="D174" s="16"/>
      <c r="E174" s="16">
        <v>4246535</v>
      </c>
      <c r="F174" s="30">
        <f t="shared" si="13"/>
        <v>-4246535</v>
      </c>
      <c r="G174" s="19"/>
    </row>
    <row r="175" spans="1:7" ht="31.5">
      <c r="A175" s="29" t="s">
        <v>2</v>
      </c>
      <c r="B175" s="8">
        <v>10</v>
      </c>
      <c r="C175" s="9" t="s">
        <v>205</v>
      </c>
      <c r="D175" s="17"/>
      <c r="E175" s="16">
        <v>1397418</v>
      </c>
      <c r="F175" s="30">
        <f t="shared" si="13"/>
        <v>-1397418</v>
      </c>
      <c r="G175" s="19"/>
    </row>
    <row r="176" spans="1:7" ht="47.25">
      <c r="A176" s="29" t="s">
        <v>40</v>
      </c>
      <c r="B176" s="8">
        <v>10</v>
      </c>
      <c r="C176" s="9" t="s">
        <v>206</v>
      </c>
      <c r="D176" s="16"/>
      <c r="E176" s="16">
        <v>109964.15</v>
      </c>
      <c r="F176" s="30">
        <f t="shared" si="13"/>
        <v>-109964.15</v>
      </c>
      <c r="G176" s="19"/>
    </row>
    <row r="177" spans="1:7" ht="47.25">
      <c r="A177" s="29" t="s">
        <v>36</v>
      </c>
      <c r="B177" s="8">
        <v>10</v>
      </c>
      <c r="C177" s="9" t="s">
        <v>207</v>
      </c>
      <c r="D177" s="16"/>
      <c r="E177" s="16">
        <v>73703.009999999995</v>
      </c>
      <c r="F177" s="30">
        <f t="shared" si="13"/>
        <v>-73703.009999999995</v>
      </c>
      <c r="G177" s="19"/>
    </row>
    <row r="178" spans="1:7" ht="94.5">
      <c r="A178" s="29" t="s">
        <v>0</v>
      </c>
      <c r="B178" s="8">
        <v>10</v>
      </c>
      <c r="C178" s="9" t="s">
        <v>208</v>
      </c>
      <c r="D178" s="16"/>
      <c r="E178" s="16">
        <v>192.46</v>
      </c>
      <c r="F178" s="30">
        <f t="shared" si="13"/>
        <v>-192.46</v>
      </c>
      <c r="G178" s="19"/>
    </row>
    <row r="179" spans="1:7" ht="63">
      <c r="A179" s="29" t="s">
        <v>39</v>
      </c>
      <c r="B179" s="8">
        <v>10</v>
      </c>
      <c r="C179" s="9" t="s">
        <v>209</v>
      </c>
      <c r="D179" s="16">
        <v>-35767.839999999997</v>
      </c>
      <c r="E179" s="16">
        <v>-74637.94</v>
      </c>
      <c r="F179" s="30">
        <f t="shared" si="13"/>
        <v>38870.100000000006</v>
      </c>
      <c r="G179" s="19"/>
    </row>
    <row r="180" spans="1:7" ht="31.5">
      <c r="A180" s="6" t="s">
        <v>187</v>
      </c>
      <c r="B180" s="8">
        <v>10</v>
      </c>
      <c r="C180" s="9"/>
      <c r="D180" s="16">
        <f>SUM(D181:D182)</f>
        <v>130000</v>
      </c>
      <c r="E180" s="16">
        <f>SUM(E181:E182)</f>
        <v>2916.17</v>
      </c>
      <c r="F180" s="30">
        <f>SUM(F181:F182)</f>
        <v>127083.83</v>
      </c>
      <c r="G180" s="19"/>
    </row>
    <row r="181" spans="1:7" ht="47.25">
      <c r="A181" s="29" t="s">
        <v>5</v>
      </c>
      <c r="B181" s="8">
        <v>10</v>
      </c>
      <c r="C181" s="9" t="s">
        <v>185</v>
      </c>
      <c r="D181" s="16">
        <v>130000</v>
      </c>
      <c r="E181" s="16">
        <v>1000</v>
      </c>
      <c r="F181" s="30">
        <f t="shared" ref="F181:F182" si="14">D181-E181</f>
        <v>129000</v>
      </c>
      <c r="G181" s="19"/>
    </row>
    <row r="182" spans="1:7" ht="94.5">
      <c r="A182" s="29" t="s">
        <v>0</v>
      </c>
      <c r="B182" s="8">
        <v>10</v>
      </c>
      <c r="C182" s="9" t="s">
        <v>186</v>
      </c>
      <c r="D182" s="16"/>
      <c r="E182" s="16">
        <v>1916.17</v>
      </c>
      <c r="F182" s="30">
        <f t="shared" si="14"/>
        <v>-1916.17</v>
      </c>
      <c r="G182" s="19"/>
    </row>
    <row r="183" spans="1:7" ht="31.5">
      <c r="A183" s="6" t="s">
        <v>177</v>
      </c>
      <c r="B183" s="8">
        <v>10</v>
      </c>
      <c r="C183" s="9"/>
      <c r="D183" s="16">
        <f>SUM(D184:D191)</f>
        <v>16782700</v>
      </c>
      <c r="E183" s="16">
        <f>SUM(E184:E191)</f>
        <v>16790518.469999999</v>
      </c>
      <c r="F183" s="30">
        <f>SUM(F184:F191)</f>
        <v>-7818.47</v>
      </c>
      <c r="G183" s="19"/>
    </row>
    <row r="184" spans="1:7" ht="47.25">
      <c r="A184" s="29" t="s">
        <v>38</v>
      </c>
      <c r="B184" s="8">
        <v>10</v>
      </c>
      <c r="C184" s="9" t="s">
        <v>178</v>
      </c>
      <c r="D184" s="16">
        <v>25000</v>
      </c>
      <c r="E184" s="16">
        <v>15000</v>
      </c>
      <c r="F184" s="30">
        <f t="shared" ref="F184:F191" si="15">D184-E184</f>
        <v>10000</v>
      </c>
      <c r="G184" s="19"/>
    </row>
    <row r="185" spans="1:7" ht="31.5">
      <c r="A185" s="29" t="s">
        <v>4</v>
      </c>
      <c r="B185" s="8">
        <v>10</v>
      </c>
      <c r="C185" s="9" t="s">
        <v>364</v>
      </c>
      <c r="D185" s="16">
        <v>0</v>
      </c>
      <c r="E185" s="16">
        <v>7463.26</v>
      </c>
      <c r="F185" s="30">
        <f t="shared" si="15"/>
        <v>-7463.26</v>
      </c>
      <c r="G185" s="19"/>
    </row>
    <row r="186" spans="1:7" ht="47.25">
      <c r="A186" s="29" t="s">
        <v>13</v>
      </c>
      <c r="B186" s="8">
        <v>10</v>
      </c>
      <c r="C186" s="9" t="s">
        <v>179</v>
      </c>
      <c r="D186" s="16">
        <v>10192600</v>
      </c>
      <c r="E186" s="16">
        <v>10192600</v>
      </c>
      <c r="F186" s="30">
        <f t="shared" si="15"/>
        <v>0</v>
      </c>
      <c r="G186" s="19"/>
    </row>
    <row r="187" spans="1:7" ht="78.75">
      <c r="A187" s="29" t="s">
        <v>37</v>
      </c>
      <c r="B187" s="8">
        <v>10</v>
      </c>
      <c r="C187" s="9" t="s">
        <v>180</v>
      </c>
      <c r="D187" s="16">
        <v>6565100</v>
      </c>
      <c r="E187" s="16">
        <v>6565100</v>
      </c>
      <c r="F187" s="30">
        <f t="shared" si="15"/>
        <v>0</v>
      </c>
      <c r="G187" s="19"/>
    </row>
    <row r="188" spans="1:7" ht="47.25">
      <c r="A188" s="29" t="s">
        <v>36</v>
      </c>
      <c r="B188" s="8">
        <v>10</v>
      </c>
      <c r="C188" s="9" t="s">
        <v>181</v>
      </c>
      <c r="D188" s="16"/>
      <c r="E188" s="16">
        <v>10043.5</v>
      </c>
      <c r="F188" s="30">
        <f t="shared" si="15"/>
        <v>-10043.5</v>
      </c>
      <c r="G188" s="19"/>
    </row>
    <row r="189" spans="1:7" ht="94.5">
      <c r="A189" s="29" t="s">
        <v>35</v>
      </c>
      <c r="B189" s="8">
        <v>10</v>
      </c>
      <c r="C189" s="9" t="s">
        <v>182</v>
      </c>
      <c r="D189" s="16">
        <v>16285.5</v>
      </c>
      <c r="E189" s="16">
        <v>16285.5</v>
      </c>
      <c r="F189" s="30">
        <f t="shared" si="15"/>
        <v>0</v>
      </c>
      <c r="G189" s="19"/>
    </row>
    <row r="190" spans="1:7" ht="94.5">
      <c r="A190" s="29" t="s">
        <v>0</v>
      </c>
      <c r="B190" s="8">
        <v>10</v>
      </c>
      <c r="C190" s="9" t="s">
        <v>183</v>
      </c>
      <c r="D190" s="16"/>
      <c r="E190" s="16">
        <v>311.70999999999998</v>
      </c>
      <c r="F190" s="30">
        <f t="shared" si="15"/>
        <v>-311.70999999999998</v>
      </c>
      <c r="G190" s="19"/>
    </row>
    <row r="191" spans="1:7" ht="78.75">
      <c r="A191" s="29" t="s">
        <v>34</v>
      </c>
      <c r="B191" s="8">
        <v>10</v>
      </c>
      <c r="C191" s="9" t="s">
        <v>184</v>
      </c>
      <c r="D191" s="16">
        <v>-16285.5</v>
      </c>
      <c r="E191" s="16">
        <v>-16285.5</v>
      </c>
      <c r="F191" s="30">
        <f t="shared" si="15"/>
        <v>0</v>
      </c>
      <c r="G191" s="19"/>
    </row>
    <row r="192" spans="1:7">
      <c r="A192" s="6" t="s">
        <v>176</v>
      </c>
      <c r="B192" s="8">
        <v>10</v>
      </c>
      <c r="C192" s="9"/>
      <c r="D192" s="16">
        <f>SUM(D193)</f>
        <v>165000</v>
      </c>
      <c r="E192" s="16">
        <f>SUM(E193)</f>
        <v>314330.61</v>
      </c>
      <c r="F192" s="30">
        <f>SUM(F193)</f>
        <v>-149330.60999999999</v>
      </c>
      <c r="G192" s="19"/>
    </row>
    <row r="193" spans="1:7" ht="31.5">
      <c r="A193" s="29" t="s">
        <v>4</v>
      </c>
      <c r="B193" s="8">
        <v>10</v>
      </c>
      <c r="C193" s="9" t="s">
        <v>175</v>
      </c>
      <c r="D193" s="16">
        <v>165000</v>
      </c>
      <c r="E193" s="16">
        <v>314330.61</v>
      </c>
      <c r="F193" s="30">
        <f>D193-E193</f>
        <v>-149330.60999999999</v>
      </c>
      <c r="G193" s="19"/>
    </row>
    <row r="194" spans="1:7">
      <c r="A194" s="37" t="s">
        <v>366</v>
      </c>
      <c r="B194" s="8">
        <v>10</v>
      </c>
      <c r="C194" s="9"/>
      <c r="D194" s="16">
        <f>SUM(D195)</f>
        <v>100000</v>
      </c>
      <c r="E194" s="16">
        <f>SUM(E195)</f>
        <v>5000</v>
      </c>
      <c r="F194" s="30">
        <f>SUM(F195)</f>
        <v>95000</v>
      </c>
      <c r="G194" s="19"/>
    </row>
    <row r="195" spans="1:7" ht="126">
      <c r="A195" s="29" t="s">
        <v>33</v>
      </c>
      <c r="B195" s="8">
        <v>10</v>
      </c>
      <c r="C195" s="9" t="s">
        <v>173</v>
      </c>
      <c r="D195" s="16">
        <v>100000</v>
      </c>
      <c r="E195" s="16">
        <v>5000</v>
      </c>
      <c r="F195" s="30">
        <f>D195-E195</f>
        <v>95000</v>
      </c>
      <c r="G195" s="19"/>
    </row>
    <row r="196" spans="1:7">
      <c r="A196" s="6" t="s">
        <v>174</v>
      </c>
      <c r="B196" s="8"/>
      <c r="C196" s="9"/>
      <c r="D196" s="16">
        <f>D197</f>
        <v>0</v>
      </c>
      <c r="E196" s="16">
        <f>E197</f>
        <v>9582.9</v>
      </c>
      <c r="F196" s="30">
        <f>F197</f>
        <v>-9582.9</v>
      </c>
      <c r="G196" s="19"/>
    </row>
    <row r="197" spans="1:7" ht="31.5">
      <c r="A197" s="29" t="s">
        <v>4</v>
      </c>
      <c r="B197" s="8">
        <v>10</v>
      </c>
      <c r="C197" s="9" t="s">
        <v>365</v>
      </c>
      <c r="D197" s="16">
        <v>0</v>
      </c>
      <c r="E197" s="16">
        <v>9582.9</v>
      </c>
      <c r="F197" s="30">
        <f>D197-E197</f>
        <v>-9582.9</v>
      </c>
      <c r="G197" s="19"/>
    </row>
    <row r="198" spans="1:7" ht="31.5">
      <c r="A198" s="6" t="s">
        <v>172</v>
      </c>
      <c r="B198" s="8">
        <v>10</v>
      </c>
      <c r="C198" s="9"/>
      <c r="D198" s="16">
        <f>SUM(D199)</f>
        <v>892000</v>
      </c>
      <c r="E198" s="16">
        <f>SUM(E199)</f>
        <v>389057.89</v>
      </c>
      <c r="F198" s="30">
        <f>SUM(F199)</f>
        <v>502942.11</v>
      </c>
      <c r="G198" s="19"/>
    </row>
    <row r="199" spans="1:7" ht="31.5">
      <c r="A199" s="29" t="s">
        <v>32</v>
      </c>
      <c r="B199" s="8">
        <v>10</v>
      </c>
      <c r="C199" s="9" t="s">
        <v>171</v>
      </c>
      <c r="D199" s="16">
        <v>892000</v>
      </c>
      <c r="E199" s="16">
        <v>389057.89</v>
      </c>
      <c r="F199" s="30">
        <f>D199-E199</f>
        <v>502942.11</v>
      </c>
      <c r="G199" s="19"/>
    </row>
    <row r="200" spans="1:7">
      <c r="A200" s="6" t="s">
        <v>163</v>
      </c>
      <c r="B200" s="8">
        <v>10</v>
      </c>
      <c r="C200" s="9"/>
      <c r="D200" s="16">
        <f>SUM(D201:D205)</f>
        <v>10611100</v>
      </c>
      <c r="E200" s="16">
        <f>SUM(E201:E205)</f>
        <v>6399847.0899999999</v>
      </c>
      <c r="F200" s="30">
        <f>SUM(F201:F205)</f>
        <v>4211252.91</v>
      </c>
      <c r="G200" s="19"/>
    </row>
    <row r="201" spans="1:7" ht="31.5">
      <c r="A201" s="29" t="s">
        <v>32</v>
      </c>
      <c r="B201" s="8">
        <v>10</v>
      </c>
      <c r="C201" s="9" t="s">
        <v>167</v>
      </c>
      <c r="D201" s="16">
        <v>1600000</v>
      </c>
      <c r="E201" s="16">
        <v>776011.35</v>
      </c>
      <c r="F201" s="30">
        <f t="shared" ref="F201:F205" si="16">D201-E201</f>
        <v>823988.65</v>
      </c>
      <c r="G201" s="19"/>
    </row>
    <row r="202" spans="1:7" ht="31.5">
      <c r="A202" s="29" t="s">
        <v>68</v>
      </c>
      <c r="B202" s="8">
        <v>10</v>
      </c>
      <c r="C202" s="9" t="s">
        <v>367</v>
      </c>
      <c r="D202" s="16">
        <v>0</v>
      </c>
      <c r="E202" s="16">
        <v>184000</v>
      </c>
      <c r="F202" s="30">
        <f t="shared" si="16"/>
        <v>-184000</v>
      </c>
      <c r="G202" s="19"/>
    </row>
    <row r="203" spans="1:7" ht="31.5">
      <c r="A203" s="29" t="s">
        <v>4</v>
      </c>
      <c r="B203" s="8">
        <v>10</v>
      </c>
      <c r="C203" s="9" t="s">
        <v>166</v>
      </c>
      <c r="D203" s="16">
        <v>0</v>
      </c>
      <c r="E203" s="16">
        <v>26107.69</v>
      </c>
      <c r="F203" s="30">
        <f t="shared" si="16"/>
        <v>-26107.69</v>
      </c>
      <c r="G203" s="19"/>
    </row>
    <row r="204" spans="1:7" ht="78.75">
      <c r="A204" s="29" t="s">
        <v>31</v>
      </c>
      <c r="B204" s="8">
        <v>10</v>
      </c>
      <c r="C204" s="9" t="s">
        <v>165</v>
      </c>
      <c r="D204" s="16">
        <v>5021100</v>
      </c>
      <c r="E204" s="16">
        <v>3138954.03</v>
      </c>
      <c r="F204" s="30">
        <f t="shared" si="16"/>
        <v>1882145.9700000002</v>
      </c>
      <c r="G204" s="19"/>
    </row>
    <row r="205" spans="1:7" ht="78.75">
      <c r="A205" s="29" t="s">
        <v>30</v>
      </c>
      <c r="B205" s="8">
        <v>10</v>
      </c>
      <c r="C205" s="9" t="s">
        <v>164</v>
      </c>
      <c r="D205" s="16">
        <v>3990000</v>
      </c>
      <c r="E205" s="16">
        <v>2274774.02</v>
      </c>
      <c r="F205" s="30">
        <f t="shared" si="16"/>
        <v>1715225.98</v>
      </c>
      <c r="G205" s="19"/>
    </row>
    <row r="206" spans="1:7" ht="31.5">
      <c r="A206" s="6" t="s">
        <v>142</v>
      </c>
      <c r="B206" s="8">
        <v>10</v>
      </c>
      <c r="C206" s="9"/>
      <c r="D206" s="16">
        <f>SUM(D207:D230)</f>
        <v>496883000</v>
      </c>
      <c r="E206" s="16">
        <f>SUM(E207:E230)</f>
        <v>276724417.39999998</v>
      </c>
      <c r="F206" s="30">
        <f>SUM(F207:F230)</f>
        <v>220158582.59999999</v>
      </c>
      <c r="G206" s="19"/>
    </row>
    <row r="207" spans="1:7" ht="94.5">
      <c r="A207" s="29" t="s">
        <v>6</v>
      </c>
      <c r="B207" s="8">
        <v>10</v>
      </c>
      <c r="C207" s="9" t="s">
        <v>143</v>
      </c>
      <c r="D207" s="16">
        <v>100000</v>
      </c>
      <c r="E207" s="16">
        <v>101250</v>
      </c>
      <c r="F207" s="30">
        <f t="shared" ref="F207:F230" si="17">D207-E207</f>
        <v>-1250</v>
      </c>
      <c r="G207" s="19"/>
    </row>
    <row r="208" spans="1:7" ht="110.25">
      <c r="A208" s="29" t="s">
        <v>29</v>
      </c>
      <c r="B208" s="8">
        <v>10</v>
      </c>
      <c r="C208" s="9" t="s">
        <v>144</v>
      </c>
      <c r="D208" s="16">
        <v>154000</v>
      </c>
      <c r="E208" s="16">
        <v>52600</v>
      </c>
      <c r="F208" s="30">
        <f t="shared" si="17"/>
        <v>101400</v>
      </c>
      <c r="G208" s="19"/>
    </row>
    <row r="209" spans="1:7" ht="126">
      <c r="A209" s="29" t="s">
        <v>28</v>
      </c>
      <c r="B209" s="8">
        <v>10</v>
      </c>
      <c r="C209" s="9" t="s">
        <v>145</v>
      </c>
      <c r="D209" s="16">
        <v>32000</v>
      </c>
      <c r="E209" s="16">
        <v>36800</v>
      </c>
      <c r="F209" s="30">
        <f t="shared" si="17"/>
        <v>-4800</v>
      </c>
      <c r="G209" s="19"/>
    </row>
    <row r="210" spans="1:7" ht="110.25">
      <c r="A210" s="29" t="s">
        <v>27</v>
      </c>
      <c r="B210" s="8">
        <v>10</v>
      </c>
      <c r="C210" s="9" t="s">
        <v>159</v>
      </c>
      <c r="D210" s="16">
        <v>5899000</v>
      </c>
      <c r="E210" s="16">
        <v>3700980.91</v>
      </c>
      <c r="F210" s="30">
        <f t="shared" si="17"/>
        <v>2198019.09</v>
      </c>
      <c r="G210" s="19"/>
    </row>
    <row r="211" spans="1:7" ht="157.5">
      <c r="A211" s="29" t="s">
        <v>26</v>
      </c>
      <c r="B211" s="8">
        <v>10</v>
      </c>
      <c r="C211" s="9" t="s">
        <v>160</v>
      </c>
      <c r="D211" s="16">
        <v>2117000</v>
      </c>
      <c r="E211" s="16">
        <v>563888.15</v>
      </c>
      <c r="F211" s="30">
        <f t="shared" si="17"/>
        <v>1553111.85</v>
      </c>
      <c r="G211" s="19"/>
    </row>
    <row r="212" spans="1:7" ht="126">
      <c r="A212" s="29" t="s">
        <v>25</v>
      </c>
      <c r="B212" s="8">
        <v>10</v>
      </c>
      <c r="C212" s="9" t="s">
        <v>146</v>
      </c>
      <c r="D212" s="16">
        <v>3250000</v>
      </c>
      <c r="E212" s="16">
        <v>1633745.46</v>
      </c>
      <c r="F212" s="30">
        <f t="shared" si="17"/>
        <v>1616254.54</v>
      </c>
      <c r="G212" s="19"/>
    </row>
    <row r="213" spans="1:7" ht="78.75">
      <c r="A213" s="29" t="s">
        <v>24</v>
      </c>
      <c r="B213" s="8">
        <v>10</v>
      </c>
      <c r="C213" s="9" t="s">
        <v>147</v>
      </c>
      <c r="D213" s="16">
        <v>50000</v>
      </c>
      <c r="E213" s="16">
        <v>199250</v>
      </c>
      <c r="F213" s="30">
        <f t="shared" si="17"/>
        <v>-149250</v>
      </c>
      <c r="G213" s="19"/>
    </row>
    <row r="214" spans="1:7" ht="47.25">
      <c r="A214" s="29" t="s">
        <v>23</v>
      </c>
      <c r="B214" s="8">
        <v>10</v>
      </c>
      <c r="C214" s="9" t="s">
        <v>148</v>
      </c>
      <c r="D214" s="16">
        <v>700000</v>
      </c>
      <c r="E214" s="16">
        <v>4741087.7</v>
      </c>
      <c r="F214" s="30">
        <f t="shared" si="17"/>
        <v>-4041087.7</v>
      </c>
      <c r="G214" s="19"/>
    </row>
    <row r="215" spans="1:7" ht="63">
      <c r="A215" s="29" t="s">
        <v>22</v>
      </c>
      <c r="B215" s="8">
        <v>10</v>
      </c>
      <c r="C215" s="9" t="s">
        <v>149</v>
      </c>
      <c r="D215" s="16">
        <v>500000</v>
      </c>
      <c r="E215" s="16">
        <v>1479386.34</v>
      </c>
      <c r="F215" s="30">
        <f t="shared" si="17"/>
        <v>-979386.34000000008</v>
      </c>
      <c r="G215" s="19"/>
    </row>
    <row r="216" spans="1:7" ht="63">
      <c r="A216" s="29" t="s">
        <v>21</v>
      </c>
      <c r="B216" s="8">
        <v>10</v>
      </c>
      <c r="C216" s="9" t="s">
        <v>150</v>
      </c>
      <c r="D216" s="16">
        <v>13392000</v>
      </c>
      <c r="E216" s="16">
        <v>4381362.7300000004</v>
      </c>
      <c r="F216" s="30">
        <f t="shared" si="17"/>
        <v>9010637.2699999996</v>
      </c>
      <c r="G216" s="19"/>
    </row>
    <row r="217" spans="1:7" ht="63">
      <c r="A217" s="29" t="s">
        <v>20</v>
      </c>
      <c r="B217" s="8">
        <v>10</v>
      </c>
      <c r="C217" s="9" t="s">
        <v>151</v>
      </c>
      <c r="D217" s="16">
        <v>11000000</v>
      </c>
      <c r="E217" s="16">
        <v>4714588.13</v>
      </c>
      <c r="F217" s="30">
        <f t="shared" si="17"/>
        <v>6285411.8700000001</v>
      </c>
      <c r="G217" s="19"/>
    </row>
    <row r="218" spans="1:7" ht="126">
      <c r="A218" s="29" t="s">
        <v>19</v>
      </c>
      <c r="B218" s="8">
        <v>10</v>
      </c>
      <c r="C218" s="9" t="s">
        <v>152</v>
      </c>
      <c r="D218" s="16">
        <v>3000</v>
      </c>
      <c r="E218" s="16">
        <v>32100</v>
      </c>
      <c r="F218" s="30">
        <f t="shared" si="17"/>
        <v>-29100</v>
      </c>
      <c r="G218" s="19"/>
    </row>
    <row r="219" spans="1:7" ht="47.25">
      <c r="A219" s="29" t="s">
        <v>5</v>
      </c>
      <c r="B219" s="8">
        <v>10</v>
      </c>
      <c r="C219" s="9" t="s">
        <v>153</v>
      </c>
      <c r="D219" s="16">
        <v>230000</v>
      </c>
      <c r="E219" s="16">
        <v>228780</v>
      </c>
      <c r="F219" s="30">
        <f t="shared" si="17"/>
        <v>1220</v>
      </c>
      <c r="G219" s="19"/>
    </row>
    <row r="220" spans="1:7" ht="141.75">
      <c r="A220" s="29" t="s">
        <v>18</v>
      </c>
      <c r="B220" s="8">
        <v>10</v>
      </c>
      <c r="C220" s="9" t="s">
        <v>154</v>
      </c>
      <c r="D220" s="16">
        <v>0</v>
      </c>
      <c r="E220" s="16">
        <v>406085.72</v>
      </c>
      <c r="F220" s="30">
        <f t="shared" si="17"/>
        <v>-406085.72</v>
      </c>
      <c r="G220" s="19"/>
    </row>
    <row r="221" spans="1:7" ht="78.75">
      <c r="A221" s="29" t="s">
        <v>17</v>
      </c>
      <c r="B221" s="8">
        <v>10</v>
      </c>
      <c r="C221" s="9" t="s">
        <v>168</v>
      </c>
      <c r="D221" s="16">
        <v>11000</v>
      </c>
      <c r="E221" s="16">
        <v>8384.2000000000007</v>
      </c>
      <c r="F221" s="30">
        <f t="shared" si="17"/>
        <v>2615.7999999999993</v>
      </c>
      <c r="G221" s="19"/>
    </row>
    <row r="222" spans="1:7" ht="63">
      <c r="A222" s="29" t="s">
        <v>16</v>
      </c>
      <c r="B222" s="8">
        <v>10</v>
      </c>
      <c r="C222" s="9" t="s">
        <v>169</v>
      </c>
      <c r="D222" s="16">
        <v>0</v>
      </c>
      <c r="E222" s="16">
        <v>-3000</v>
      </c>
      <c r="F222" s="30">
        <f t="shared" si="17"/>
        <v>3000</v>
      </c>
      <c r="G222" s="19"/>
    </row>
    <row r="223" spans="1:7" ht="94.5">
      <c r="A223" s="29" t="s">
        <v>15</v>
      </c>
      <c r="B223" s="8">
        <v>10</v>
      </c>
      <c r="C223" s="9" t="s">
        <v>170</v>
      </c>
      <c r="D223" s="16">
        <v>10000</v>
      </c>
      <c r="E223" s="16">
        <v>54838.73</v>
      </c>
      <c r="F223" s="30">
        <f t="shared" si="17"/>
        <v>-44838.73</v>
      </c>
      <c r="G223" s="19"/>
    </row>
    <row r="224" spans="1:7" ht="63">
      <c r="A224" s="29" t="s">
        <v>14</v>
      </c>
      <c r="B224" s="8">
        <v>10</v>
      </c>
      <c r="C224" s="9" t="s">
        <v>155</v>
      </c>
      <c r="D224" s="16">
        <v>100000</v>
      </c>
      <c r="E224" s="16">
        <v>26682.22</v>
      </c>
      <c r="F224" s="30">
        <f t="shared" si="17"/>
        <v>73317.78</v>
      </c>
      <c r="G224" s="19"/>
    </row>
    <row r="225" spans="1:7" ht="31.5">
      <c r="A225" s="29" t="s">
        <v>68</v>
      </c>
      <c r="B225" s="8">
        <v>10</v>
      </c>
      <c r="C225" s="9" t="s">
        <v>368</v>
      </c>
      <c r="D225" s="16">
        <v>0</v>
      </c>
      <c r="E225" s="16">
        <v>19154</v>
      </c>
      <c r="F225" s="30">
        <f t="shared" si="17"/>
        <v>-19154</v>
      </c>
      <c r="G225" s="19"/>
    </row>
    <row r="226" spans="1:7" ht="47.25">
      <c r="A226" s="29" t="s">
        <v>13</v>
      </c>
      <c r="B226" s="8">
        <v>10</v>
      </c>
      <c r="C226" s="9" t="s">
        <v>161</v>
      </c>
      <c r="D226" s="16">
        <v>21239200</v>
      </c>
      <c r="E226" s="16">
        <v>17999988.789999999</v>
      </c>
      <c r="F226" s="30">
        <f t="shared" si="17"/>
        <v>3239211.2100000009</v>
      </c>
      <c r="G226" s="19"/>
    </row>
    <row r="227" spans="1:7" ht="63">
      <c r="A227" s="29" t="s">
        <v>12</v>
      </c>
      <c r="B227" s="8">
        <v>10</v>
      </c>
      <c r="C227" s="9" t="s">
        <v>156</v>
      </c>
      <c r="D227" s="16">
        <v>99007500</v>
      </c>
      <c r="E227" s="16">
        <v>18000030</v>
      </c>
      <c r="F227" s="30">
        <f t="shared" si="17"/>
        <v>81007470</v>
      </c>
      <c r="G227" s="19"/>
    </row>
    <row r="228" spans="1:7" ht="47.25">
      <c r="A228" s="29" t="s">
        <v>11</v>
      </c>
      <c r="B228" s="8">
        <v>10</v>
      </c>
      <c r="C228" s="9" t="s">
        <v>162</v>
      </c>
      <c r="D228" s="16">
        <v>15305600</v>
      </c>
      <c r="E228" s="16">
        <v>3224481.21</v>
      </c>
      <c r="F228" s="30">
        <f t="shared" si="17"/>
        <v>12081118.789999999</v>
      </c>
      <c r="G228" s="19"/>
    </row>
    <row r="229" spans="1:7" ht="47.25">
      <c r="A229" s="29" t="s">
        <v>10</v>
      </c>
      <c r="B229" s="8">
        <v>10</v>
      </c>
      <c r="C229" s="9" t="s">
        <v>157</v>
      </c>
      <c r="D229" s="16">
        <v>243782700</v>
      </c>
      <c r="E229" s="16">
        <v>135121953.11000001</v>
      </c>
      <c r="F229" s="30">
        <f t="shared" si="17"/>
        <v>108660746.88999999</v>
      </c>
      <c r="G229" s="19"/>
    </row>
    <row r="230" spans="1:7" ht="63">
      <c r="A230" s="29" t="s">
        <v>9</v>
      </c>
      <c r="B230" s="8">
        <v>10</v>
      </c>
      <c r="C230" s="9" t="s">
        <v>158</v>
      </c>
      <c r="D230" s="16">
        <v>80000000</v>
      </c>
      <c r="E230" s="16">
        <v>80000000</v>
      </c>
      <c r="F230" s="30">
        <f t="shared" si="17"/>
        <v>0</v>
      </c>
      <c r="G230" s="19"/>
    </row>
    <row r="231" spans="1:7" ht="47.25">
      <c r="A231" s="6" t="s">
        <v>131</v>
      </c>
      <c r="B231" s="8">
        <v>10</v>
      </c>
      <c r="C231" s="9"/>
      <c r="D231" s="16">
        <f>SUM(D232:D233)</f>
        <v>7292100</v>
      </c>
      <c r="E231" s="16">
        <f>SUM(E232:E233)</f>
        <v>5068019.7200000007</v>
      </c>
      <c r="F231" s="30">
        <f>SUM(F232:F233)</f>
        <v>2224080.2799999998</v>
      </c>
      <c r="G231" s="19"/>
    </row>
    <row r="232" spans="1:7" ht="78.75">
      <c r="A232" s="29" t="s">
        <v>8</v>
      </c>
      <c r="B232" s="8">
        <v>10</v>
      </c>
      <c r="C232" s="9" t="s">
        <v>141</v>
      </c>
      <c r="D232" s="16">
        <v>6421900</v>
      </c>
      <c r="E232" s="16">
        <v>4945023.03</v>
      </c>
      <c r="F232" s="30">
        <f t="shared" ref="F232:F233" si="18">D232-E232</f>
        <v>1476876.9699999997</v>
      </c>
      <c r="G232" s="19"/>
    </row>
    <row r="233" spans="1:7" ht="63">
      <c r="A233" s="29" t="s">
        <v>7</v>
      </c>
      <c r="B233" s="8">
        <v>10</v>
      </c>
      <c r="C233" s="9" t="s">
        <v>140</v>
      </c>
      <c r="D233" s="16">
        <v>870200</v>
      </c>
      <c r="E233" s="16">
        <v>122996.69</v>
      </c>
      <c r="F233" s="30">
        <f t="shared" si="18"/>
        <v>747203.31</v>
      </c>
      <c r="G233" s="19"/>
    </row>
    <row r="234" spans="1:7" ht="47.25">
      <c r="A234" s="31" t="s">
        <v>250</v>
      </c>
      <c r="B234" s="8">
        <v>10</v>
      </c>
      <c r="C234" s="9"/>
      <c r="D234" s="16">
        <f>SUM(D235)</f>
        <v>0</v>
      </c>
      <c r="E234" s="16">
        <f>SUM(E235)</f>
        <v>2034.49</v>
      </c>
      <c r="F234" s="30">
        <f>SUM(F235)</f>
        <v>-2034.49</v>
      </c>
      <c r="G234" s="19"/>
    </row>
    <row r="235" spans="1:7" ht="31.5">
      <c r="A235" s="29" t="s">
        <v>4</v>
      </c>
      <c r="B235" s="8">
        <v>10</v>
      </c>
      <c r="C235" s="9" t="s">
        <v>139</v>
      </c>
      <c r="D235" s="16">
        <v>0</v>
      </c>
      <c r="E235" s="16">
        <v>2034.49</v>
      </c>
      <c r="F235" s="30">
        <f>D235-E235</f>
        <v>-2034.49</v>
      </c>
      <c r="G235" s="19"/>
    </row>
    <row r="236" spans="1:7" ht="31.5">
      <c r="A236" s="6" t="s">
        <v>130</v>
      </c>
      <c r="B236" s="8">
        <v>10</v>
      </c>
      <c r="C236" s="9"/>
      <c r="D236" s="16">
        <f>SUM(D237:D245)</f>
        <v>23548696.550000001</v>
      </c>
      <c r="E236" s="16">
        <f>SUM(E237:E245)</f>
        <v>20144296.240000002</v>
      </c>
      <c r="F236" s="30">
        <f>SUM(F237:F245)</f>
        <v>3404400.31</v>
      </c>
      <c r="G236" s="19"/>
    </row>
    <row r="237" spans="1:7" ht="94.5">
      <c r="A237" s="29" t="s">
        <v>6</v>
      </c>
      <c r="B237" s="8">
        <v>10</v>
      </c>
      <c r="C237" s="9" t="s">
        <v>138</v>
      </c>
      <c r="D237" s="16">
        <v>7500</v>
      </c>
      <c r="E237" s="16">
        <v>7500</v>
      </c>
      <c r="F237" s="30">
        <f>D237-E237</f>
        <v>0</v>
      </c>
      <c r="G237" s="19"/>
    </row>
    <row r="238" spans="1:7" ht="47.25">
      <c r="A238" s="29" t="s">
        <v>5</v>
      </c>
      <c r="B238" s="8">
        <v>10</v>
      </c>
      <c r="C238" s="9" t="s">
        <v>137</v>
      </c>
      <c r="D238" s="16">
        <v>3136000</v>
      </c>
      <c r="E238" s="16">
        <v>552000</v>
      </c>
      <c r="F238" s="30">
        <f t="shared" ref="F238:F245" si="19">D238-E238</f>
        <v>2584000</v>
      </c>
      <c r="G238" s="19"/>
    </row>
    <row r="239" spans="1:7" ht="63">
      <c r="A239" s="39" t="s">
        <v>14</v>
      </c>
      <c r="B239" s="8">
        <v>10</v>
      </c>
      <c r="C239" s="9" t="s">
        <v>369</v>
      </c>
      <c r="D239" s="16">
        <v>0</v>
      </c>
      <c r="E239" s="16">
        <v>46153.8</v>
      </c>
      <c r="F239" s="30">
        <f t="shared" si="19"/>
        <v>-46153.8</v>
      </c>
      <c r="G239" s="19"/>
    </row>
    <row r="240" spans="1:7" ht="31.5">
      <c r="A240" s="29" t="s">
        <v>4</v>
      </c>
      <c r="B240" s="8">
        <v>10</v>
      </c>
      <c r="C240" s="9" t="s">
        <v>136</v>
      </c>
      <c r="D240" s="16">
        <v>0</v>
      </c>
      <c r="E240" s="16">
        <v>4573.8900000000003</v>
      </c>
      <c r="F240" s="30">
        <f t="shared" si="19"/>
        <v>-4573.8900000000003</v>
      </c>
      <c r="G240" s="19"/>
    </row>
    <row r="241" spans="1:7" ht="94.5">
      <c r="A241" s="29" t="s">
        <v>3</v>
      </c>
      <c r="B241" s="8">
        <v>10</v>
      </c>
      <c r="C241" s="9" t="s">
        <v>135</v>
      </c>
      <c r="D241" s="16">
        <v>14805196.550000001</v>
      </c>
      <c r="E241" s="16">
        <v>14805196.550000001</v>
      </c>
      <c r="F241" s="30">
        <f t="shared" si="19"/>
        <v>0</v>
      </c>
      <c r="G241" s="19"/>
    </row>
    <row r="242" spans="1:7" ht="31.5">
      <c r="A242" s="29" t="s">
        <v>2</v>
      </c>
      <c r="B242" s="8">
        <v>10</v>
      </c>
      <c r="C242" s="9" t="s">
        <v>134</v>
      </c>
      <c r="D242" s="16">
        <v>5600000</v>
      </c>
      <c r="E242" s="16">
        <v>4727772</v>
      </c>
      <c r="F242" s="30">
        <f t="shared" si="19"/>
        <v>872228</v>
      </c>
      <c r="G242" s="19"/>
    </row>
    <row r="243" spans="1:7" ht="47.25">
      <c r="A243" s="29" t="s">
        <v>1</v>
      </c>
      <c r="B243" s="8">
        <v>10</v>
      </c>
      <c r="C243" s="9" t="s">
        <v>133</v>
      </c>
      <c r="D243" s="16"/>
      <c r="E243" s="16">
        <v>94941.09</v>
      </c>
      <c r="F243" s="30">
        <f t="shared" si="19"/>
        <v>-94941.09</v>
      </c>
      <c r="G243" s="19"/>
    </row>
    <row r="244" spans="1:7" ht="94.5">
      <c r="A244" s="29" t="s">
        <v>0</v>
      </c>
      <c r="B244" s="8">
        <v>10</v>
      </c>
      <c r="C244" s="9" t="s">
        <v>132</v>
      </c>
      <c r="D244" s="16"/>
      <c r="E244" s="16">
        <v>1100</v>
      </c>
      <c r="F244" s="30">
        <f t="shared" si="19"/>
        <v>-1100</v>
      </c>
      <c r="G244" s="19"/>
    </row>
    <row r="245" spans="1:7" ht="79.5" thickBot="1">
      <c r="A245" s="40" t="s">
        <v>377</v>
      </c>
      <c r="B245" s="33">
        <v>10</v>
      </c>
      <c r="C245" s="34" t="s">
        <v>370</v>
      </c>
      <c r="D245" s="35"/>
      <c r="E245" s="35">
        <v>-94941.09</v>
      </c>
      <c r="F245" s="38">
        <f t="shared" si="19"/>
        <v>94941.09</v>
      </c>
    </row>
    <row r="248" spans="1:7">
      <c r="D248" s="18"/>
    </row>
  </sheetData>
  <mergeCells count="15">
    <mergeCell ref="E1:F1"/>
    <mergeCell ref="E2:F2"/>
    <mergeCell ref="E3:F3"/>
    <mergeCell ref="E4:F4"/>
    <mergeCell ref="C11:C12"/>
    <mergeCell ref="A9:F9"/>
    <mergeCell ref="A8:E8"/>
    <mergeCell ref="E11:E12"/>
    <mergeCell ref="F11:F12"/>
    <mergeCell ref="A5:F5"/>
    <mergeCell ref="A6:F6"/>
    <mergeCell ref="A7:F7"/>
    <mergeCell ref="A11:A12"/>
    <mergeCell ref="B11:B12"/>
    <mergeCell ref="D11:D12"/>
  </mergeCells>
  <pageMargins left="0.78740157480314965" right="0.39370078740157483" top="0.39370078740157483" bottom="0.35433070866141736" header="0.27559055118110237" footer="0.35433070866141736"/>
  <pageSetup paperSize="9" scale="60" firstPageNumber="2" fitToHeight="0" orientation="portrait" useFirstPageNumber="1"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L2517"/>
  <sheetViews>
    <sheetView topLeftCell="B1" workbookViewId="0">
      <selection activeCell="F10" sqref="F10"/>
    </sheetView>
  </sheetViews>
  <sheetFormatPr defaultColWidth="9.140625" defaultRowHeight="15.75"/>
  <cols>
    <col min="1" max="1" width="49.85546875" style="1" customWidth="1"/>
    <col min="2" max="2" width="4.5703125" style="3" customWidth="1"/>
    <col min="3" max="3" width="5.85546875" style="3" customWidth="1"/>
    <col min="4" max="4" width="6.28515625" style="3" customWidth="1"/>
    <col min="5" max="5" width="7" style="3" customWidth="1"/>
    <col min="6" max="6" width="13.28515625" style="3" customWidth="1"/>
    <col min="7" max="7" width="6.42578125" style="3" customWidth="1"/>
    <col min="8" max="8" width="22.7109375" style="44" customWidth="1"/>
    <col min="9" max="9" width="21.140625" style="44" customWidth="1"/>
    <col min="10" max="10" width="21.28515625" style="44" customWidth="1"/>
    <col min="11" max="11" width="17.140625" style="44" hidden="1" customWidth="1"/>
    <col min="12" max="12" width="17.28515625" style="1" hidden="1" customWidth="1"/>
    <col min="13" max="13" width="17.42578125" style="1" bestFit="1" customWidth="1"/>
    <col min="14" max="14" width="16.42578125" style="1" bestFit="1" customWidth="1"/>
    <col min="15" max="224" width="9.140625" style="1" customWidth="1"/>
    <col min="225" max="16384" width="9.140625" style="1"/>
  </cols>
  <sheetData>
    <row r="1" spans="1:12">
      <c r="A1" s="41"/>
      <c r="B1" s="42"/>
      <c r="C1" s="42"/>
      <c r="D1" s="42"/>
      <c r="E1" s="42"/>
      <c r="F1" s="42"/>
      <c r="G1" s="42"/>
      <c r="H1" s="43"/>
      <c r="I1" s="43"/>
    </row>
    <row r="2" spans="1:12">
      <c r="A2" s="138" t="s">
        <v>380</v>
      </c>
      <c r="B2" s="138"/>
      <c r="C2" s="138"/>
      <c r="D2" s="138"/>
      <c r="E2" s="138"/>
      <c r="F2" s="138"/>
      <c r="G2" s="138"/>
      <c r="H2" s="138"/>
      <c r="I2" s="138"/>
      <c r="J2" s="138"/>
    </row>
    <row r="3" spans="1:12" ht="16.5" thickBot="1">
      <c r="A3" s="45"/>
      <c r="B3" s="46"/>
      <c r="C3" s="47"/>
      <c r="D3" s="47"/>
      <c r="E3" s="47"/>
      <c r="F3" s="47"/>
      <c r="G3" s="47"/>
    </row>
    <row r="4" spans="1:12">
      <c r="A4" s="139" t="s">
        <v>129</v>
      </c>
      <c r="B4" s="147" t="s">
        <v>128</v>
      </c>
      <c r="C4" s="147" t="s">
        <v>381</v>
      </c>
      <c r="D4" s="147"/>
      <c r="E4" s="147"/>
      <c r="F4" s="147"/>
      <c r="G4" s="147"/>
      <c r="H4" s="141" t="s">
        <v>126</v>
      </c>
      <c r="I4" s="141" t="s">
        <v>382</v>
      </c>
      <c r="J4" s="143" t="s">
        <v>383</v>
      </c>
    </row>
    <row r="5" spans="1:12" ht="43.5" customHeight="1">
      <c r="A5" s="140"/>
      <c r="B5" s="148"/>
      <c r="C5" s="146" t="s">
        <v>384</v>
      </c>
      <c r="D5" s="146" t="s">
        <v>385</v>
      </c>
      <c r="E5" s="146" t="s">
        <v>386</v>
      </c>
      <c r="F5" s="146" t="s">
        <v>387</v>
      </c>
      <c r="G5" s="146" t="s">
        <v>388</v>
      </c>
      <c r="H5" s="142"/>
      <c r="I5" s="142"/>
      <c r="J5" s="144"/>
    </row>
    <row r="6" spans="1:12" ht="16.5" thickBot="1">
      <c r="A6" s="48">
        <v>1</v>
      </c>
      <c r="B6" s="49"/>
      <c r="C6" s="50">
        <v>2</v>
      </c>
      <c r="D6" s="136">
        <v>3</v>
      </c>
      <c r="E6" s="136"/>
      <c r="F6" s="136"/>
      <c r="G6" s="136"/>
      <c r="H6" s="51">
        <v>4</v>
      </c>
      <c r="I6" s="51">
        <v>5</v>
      </c>
      <c r="J6" s="52">
        <v>6</v>
      </c>
    </row>
    <row r="7" spans="1:12" ht="16.5" thickBot="1">
      <c r="A7" s="53" t="s">
        <v>389</v>
      </c>
      <c r="B7" s="54"/>
      <c r="C7" s="55"/>
      <c r="D7" s="55"/>
      <c r="E7" s="55"/>
      <c r="F7" s="55"/>
      <c r="G7" s="55"/>
      <c r="H7" s="56">
        <f>H8+H244+H400+H692+H726+H929+H1036+H1310+H1335+H1611+H1658+H1803+H1821+H1851+H1873+H1922+H2023+H2140+H2188+H2204+H2259+H2299+H2313</f>
        <v>16153144362.720001</v>
      </c>
      <c r="I7" s="56">
        <f>I8+I244+I400+I692+I726+I929+I1036+I1310+I1335+I1611+I1658+I1803+I1821+I1851+I1873+I1922+I2023+I2140+I2188+I2204+I2259+I2299+I2313</f>
        <v>7457360769.8900023</v>
      </c>
      <c r="J7" s="57">
        <f>H7-I7</f>
        <v>8695783592.829998</v>
      </c>
    </row>
    <row r="8" spans="1:12" ht="31.5">
      <c r="A8" s="58" t="s">
        <v>289</v>
      </c>
      <c r="B8" s="59">
        <v>200</v>
      </c>
      <c r="C8" s="60">
        <v>901</v>
      </c>
      <c r="D8" s="61" t="s">
        <v>390</v>
      </c>
      <c r="E8" s="61" t="s">
        <v>390</v>
      </c>
      <c r="F8" s="62" t="s">
        <v>390</v>
      </c>
      <c r="G8" s="60" t="s">
        <v>390</v>
      </c>
      <c r="H8" s="63">
        <v>2115646474</v>
      </c>
      <c r="I8" s="64">
        <v>1136474928.2</v>
      </c>
      <c r="J8" s="57">
        <f t="shared" ref="J8:J71" si="0">H8-I8</f>
        <v>979171545.79999995</v>
      </c>
      <c r="K8" s="65">
        <v>1136474928.2</v>
      </c>
      <c r="L8" s="44">
        <f>I8-K8</f>
        <v>0</v>
      </c>
    </row>
    <row r="9" spans="1:12">
      <c r="A9" s="66" t="s">
        <v>391</v>
      </c>
      <c r="B9" s="59">
        <v>200</v>
      </c>
      <c r="C9" s="67">
        <v>901</v>
      </c>
      <c r="D9" s="68">
        <v>7</v>
      </c>
      <c r="E9" s="68" t="s">
        <v>390</v>
      </c>
      <c r="F9" s="69" t="s">
        <v>390</v>
      </c>
      <c r="G9" s="67" t="s">
        <v>390</v>
      </c>
      <c r="H9" s="70">
        <v>42365300</v>
      </c>
      <c r="I9" s="71">
        <v>25452514</v>
      </c>
      <c r="J9" s="57">
        <f t="shared" si="0"/>
        <v>16912786</v>
      </c>
      <c r="K9" s="72">
        <v>25452514</v>
      </c>
      <c r="L9" s="44">
        <f t="shared" ref="L9:L72" si="1">I9-K9</f>
        <v>0</v>
      </c>
    </row>
    <row r="10" spans="1:12">
      <c r="A10" s="66" t="s">
        <v>392</v>
      </c>
      <c r="B10" s="59">
        <v>200</v>
      </c>
      <c r="C10" s="67">
        <v>901</v>
      </c>
      <c r="D10" s="68">
        <v>7</v>
      </c>
      <c r="E10" s="68">
        <v>4</v>
      </c>
      <c r="F10" s="69" t="s">
        <v>390</v>
      </c>
      <c r="G10" s="67" t="s">
        <v>390</v>
      </c>
      <c r="H10" s="70">
        <v>40165300</v>
      </c>
      <c r="I10" s="71">
        <v>25185300</v>
      </c>
      <c r="J10" s="57">
        <f t="shared" si="0"/>
        <v>14980000</v>
      </c>
      <c r="K10" s="72">
        <v>25185300</v>
      </c>
      <c r="L10" s="44">
        <f t="shared" si="1"/>
        <v>0</v>
      </c>
    </row>
    <row r="11" spans="1:12" ht="47.25">
      <c r="A11" s="73" t="s">
        <v>393</v>
      </c>
      <c r="B11" s="59">
        <v>200</v>
      </c>
      <c r="C11" s="60">
        <v>901</v>
      </c>
      <c r="D11" s="61">
        <v>7</v>
      </c>
      <c r="E11" s="61">
        <v>4</v>
      </c>
      <c r="F11" s="62" t="s">
        <v>394</v>
      </c>
      <c r="G11" s="60" t="s">
        <v>395</v>
      </c>
      <c r="H11" s="63">
        <v>40165300</v>
      </c>
      <c r="I11" s="64">
        <v>25185300</v>
      </c>
      <c r="J11" s="57">
        <f t="shared" si="0"/>
        <v>14980000</v>
      </c>
      <c r="K11" s="74">
        <v>25185300</v>
      </c>
      <c r="L11" s="44">
        <f t="shared" si="1"/>
        <v>0</v>
      </c>
    </row>
    <row r="12" spans="1:12" ht="47.25">
      <c r="A12" s="73" t="s">
        <v>396</v>
      </c>
      <c r="B12" s="59">
        <v>200</v>
      </c>
      <c r="C12" s="60">
        <v>901</v>
      </c>
      <c r="D12" s="61">
        <v>7</v>
      </c>
      <c r="E12" s="61">
        <v>4</v>
      </c>
      <c r="F12" s="62" t="s">
        <v>397</v>
      </c>
      <c r="G12" s="60" t="s">
        <v>395</v>
      </c>
      <c r="H12" s="63">
        <v>40165300</v>
      </c>
      <c r="I12" s="64">
        <v>25185300</v>
      </c>
      <c r="J12" s="57">
        <f t="shared" si="0"/>
        <v>14980000</v>
      </c>
      <c r="K12" s="74">
        <v>25185300</v>
      </c>
      <c r="L12" s="44">
        <f t="shared" si="1"/>
        <v>0</v>
      </c>
    </row>
    <row r="13" spans="1:12" ht="63">
      <c r="A13" s="73" t="s">
        <v>398</v>
      </c>
      <c r="B13" s="59">
        <v>200</v>
      </c>
      <c r="C13" s="60">
        <v>901</v>
      </c>
      <c r="D13" s="61">
        <v>7</v>
      </c>
      <c r="E13" s="61">
        <v>4</v>
      </c>
      <c r="F13" s="62" t="s">
        <v>399</v>
      </c>
      <c r="G13" s="60" t="s">
        <v>395</v>
      </c>
      <c r="H13" s="63">
        <v>40165300</v>
      </c>
      <c r="I13" s="64">
        <v>25185300</v>
      </c>
      <c r="J13" s="57">
        <f t="shared" si="0"/>
        <v>14980000</v>
      </c>
      <c r="K13" s="74">
        <v>25185300</v>
      </c>
      <c r="L13" s="44">
        <f t="shared" si="1"/>
        <v>0</v>
      </c>
    </row>
    <row r="14" spans="1:12" ht="31.5">
      <c r="A14" s="73" t="s">
        <v>400</v>
      </c>
      <c r="B14" s="59">
        <v>200</v>
      </c>
      <c r="C14" s="60">
        <v>901</v>
      </c>
      <c r="D14" s="61">
        <v>7</v>
      </c>
      <c r="E14" s="61">
        <v>4</v>
      </c>
      <c r="F14" s="62" t="s">
        <v>401</v>
      </c>
      <c r="G14" s="60" t="s">
        <v>395</v>
      </c>
      <c r="H14" s="63">
        <v>40165300</v>
      </c>
      <c r="I14" s="64">
        <v>25185300</v>
      </c>
      <c r="J14" s="57">
        <f t="shared" si="0"/>
        <v>14980000</v>
      </c>
      <c r="K14" s="74">
        <v>25185300</v>
      </c>
      <c r="L14" s="44">
        <f t="shared" si="1"/>
        <v>0</v>
      </c>
    </row>
    <row r="15" spans="1:12" ht="78.75">
      <c r="A15" s="66" t="s">
        <v>402</v>
      </c>
      <c r="B15" s="59">
        <v>200</v>
      </c>
      <c r="C15" s="67">
        <v>901</v>
      </c>
      <c r="D15" s="68">
        <v>7</v>
      </c>
      <c r="E15" s="68">
        <v>4</v>
      </c>
      <c r="F15" s="69" t="s">
        <v>401</v>
      </c>
      <c r="G15" s="67" t="s">
        <v>403</v>
      </c>
      <c r="H15" s="70">
        <v>35341300</v>
      </c>
      <c r="I15" s="71">
        <v>22371300</v>
      </c>
      <c r="J15" s="57">
        <f t="shared" si="0"/>
        <v>12970000</v>
      </c>
      <c r="K15" s="72">
        <v>22371300</v>
      </c>
      <c r="L15" s="44">
        <f t="shared" si="1"/>
        <v>0</v>
      </c>
    </row>
    <row r="16" spans="1:12">
      <c r="A16" s="66" t="s">
        <v>404</v>
      </c>
      <c r="B16" s="59">
        <v>200</v>
      </c>
      <c r="C16" s="67">
        <v>901</v>
      </c>
      <c r="D16" s="68">
        <v>7</v>
      </c>
      <c r="E16" s="68">
        <v>4</v>
      </c>
      <c r="F16" s="69" t="s">
        <v>401</v>
      </c>
      <c r="G16" s="67" t="s">
        <v>405</v>
      </c>
      <c r="H16" s="70">
        <v>4824000</v>
      </c>
      <c r="I16" s="71">
        <v>2814000</v>
      </c>
      <c r="J16" s="57">
        <f t="shared" si="0"/>
        <v>2010000</v>
      </c>
      <c r="K16" s="72">
        <v>2814000</v>
      </c>
      <c r="L16" s="44">
        <f t="shared" si="1"/>
        <v>0</v>
      </c>
    </row>
    <row r="17" spans="1:12" ht="31.5">
      <c r="A17" s="66" t="s">
        <v>406</v>
      </c>
      <c r="B17" s="59">
        <v>200</v>
      </c>
      <c r="C17" s="67">
        <v>901</v>
      </c>
      <c r="D17" s="68">
        <v>7</v>
      </c>
      <c r="E17" s="68">
        <v>5</v>
      </c>
      <c r="F17" s="69" t="s">
        <v>390</v>
      </c>
      <c r="G17" s="67" t="s">
        <v>390</v>
      </c>
      <c r="H17" s="70">
        <v>2200000</v>
      </c>
      <c r="I17" s="71">
        <v>267214</v>
      </c>
      <c r="J17" s="57">
        <f t="shared" si="0"/>
        <v>1932786</v>
      </c>
      <c r="K17" s="72">
        <v>267214</v>
      </c>
      <c r="L17" s="44">
        <f t="shared" si="1"/>
        <v>0</v>
      </c>
    </row>
    <row r="18" spans="1:12" ht="31.5">
      <c r="A18" s="73" t="s">
        <v>407</v>
      </c>
      <c r="B18" s="59">
        <v>200</v>
      </c>
      <c r="C18" s="60">
        <v>901</v>
      </c>
      <c r="D18" s="61">
        <v>7</v>
      </c>
      <c r="E18" s="61">
        <v>5</v>
      </c>
      <c r="F18" s="62" t="s">
        <v>408</v>
      </c>
      <c r="G18" s="60" t="s">
        <v>395</v>
      </c>
      <c r="H18" s="63">
        <v>2200000</v>
      </c>
      <c r="I18" s="64">
        <v>267214</v>
      </c>
      <c r="J18" s="57">
        <f t="shared" si="0"/>
        <v>1932786</v>
      </c>
      <c r="K18" s="74">
        <v>267214</v>
      </c>
      <c r="L18" s="44">
        <f t="shared" si="1"/>
        <v>0</v>
      </c>
    </row>
    <row r="19" spans="1:12" ht="63">
      <c r="A19" s="73" t="s">
        <v>409</v>
      </c>
      <c r="B19" s="59">
        <v>200</v>
      </c>
      <c r="C19" s="60">
        <v>901</v>
      </c>
      <c r="D19" s="61">
        <v>7</v>
      </c>
      <c r="E19" s="61">
        <v>5</v>
      </c>
      <c r="F19" s="62" t="s">
        <v>410</v>
      </c>
      <c r="G19" s="60" t="s">
        <v>395</v>
      </c>
      <c r="H19" s="63">
        <v>2200000</v>
      </c>
      <c r="I19" s="64">
        <v>267214</v>
      </c>
      <c r="J19" s="57">
        <f t="shared" si="0"/>
        <v>1932786</v>
      </c>
      <c r="K19" s="74">
        <v>267214</v>
      </c>
      <c r="L19" s="44">
        <f t="shared" si="1"/>
        <v>0</v>
      </c>
    </row>
    <row r="20" spans="1:12" ht="78.75">
      <c r="A20" s="73" t="s">
        <v>411</v>
      </c>
      <c r="B20" s="59">
        <v>200</v>
      </c>
      <c r="C20" s="60">
        <v>901</v>
      </c>
      <c r="D20" s="61">
        <v>7</v>
      </c>
      <c r="E20" s="61">
        <v>5</v>
      </c>
      <c r="F20" s="62" t="s">
        <v>412</v>
      </c>
      <c r="G20" s="60" t="s">
        <v>395</v>
      </c>
      <c r="H20" s="63">
        <v>2000000</v>
      </c>
      <c r="I20" s="64">
        <v>85000</v>
      </c>
      <c r="J20" s="57">
        <f t="shared" si="0"/>
        <v>1915000</v>
      </c>
      <c r="K20" s="74">
        <v>85000</v>
      </c>
      <c r="L20" s="44">
        <f t="shared" si="1"/>
        <v>0</v>
      </c>
    </row>
    <row r="21" spans="1:12">
      <c r="A21" s="66" t="s">
        <v>404</v>
      </c>
      <c r="B21" s="59">
        <v>200</v>
      </c>
      <c r="C21" s="67">
        <v>901</v>
      </c>
      <c r="D21" s="68">
        <v>7</v>
      </c>
      <c r="E21" s="68">
        <v>5</v>
      </c>
      <c r="F21" s="69" t="s">
        <v>412</v>
      </c>
      <c r="G21" s="67" t="s">
        <v>405</v>
      </c>
      <c r="H21" s="70">
        <v>0</v>
      </c>
      <c r="I21" s="71">
        <v>0</v>
      </c>
      <c r="J21" s="57">
        <f t="shared" si="0"/>
        <v>0</v>
      </c>
      <c r="K21" s="72">
        <v>0</v>
      </c>
      <c r="L21" s="44">
        <f t="shared" si="1"/>
        <v>0</v>
      </c>
    </row>
    <row r="22" spans="1:12" ht="31.5">
      <c r="A22" s="73" t="s">
        <v>413</v>
      </c>
      <c r="B22" s="59">
        <v>200</v>
      </c>
      <c r="C22" s="60">
        <v>901</v>
      </c>
      <c r="D22" s="61">
        <v>7</v>
      </c>
      <c r="E22" s="61">
        <v>5</v>
      </c>
      <c r="F22" s="62" t="s">
        <v>414</v>
      </c>
      <c r="G22" s="60" t="s">
        <v>395</v>
      </c>
      <c r="H22" s="63">
        <v>2000000</v>
      </c>
      <c r="I22" s="64">
        <v>85000</v>
      </c>
      <c r="J22" s="57">
        <f t="shared" si="0"/>
        <v>1915000</v>
      </c>
      <c r="K22" s="74">
        <v>85000</v>
      </c>
      <c r="L22" s="44">
        <f t="shared" si="1"/>
        <v>0</v>
      </c>
    </row>
    <row r="23" spans="1:12">
      <c r="A23" s="66" t="s">
        <v>404</v>
      </c>
      <c r="B23" s="59">
        <v>200</v>
      </c>
      <c r="C23" s="67">
        <v>901</v>
      </c>
      <c r="D23" s="68">
        <v>7</v>
      </c>
      <c r="E23" s="68">
        <v>5</v>
      </c>
      <c r="F23" s="69" t="s">
        <v>414</v>
      </c>
      <c r="G23" s="67" t="s">
        <v>405</v>
      </c>
      <c r="H23" s="70">
        <v>2000000</v>
      </c>
      <c r="I23" s="71">
        <v>85000</v>
      </c>
      <c r="J23" s="57">
        <f t="shared" si="0"/>
        <v>1915000</v>
      </c>
      <c r="K23" s="72">
        <v>85000</v>
      </c>
      <c r="L23" s="44">
        <f t="shared" si="1"/>
        <v>0</v>
      </c>
    </row>
    <row r="24" spans="1:12" ht="47.25">
      <c r="A24" s="73" t="s">
        <v>415</v>
      </c>
      <c r="B24" s="59">
        <v>200</v>
      </c>
      <c r="C24" s="60">
        <v>901</v>
      </c>
      <c r="D24" s="61">
        <v>7</v>
      </c>
      <c r="E24" s="61">
        <v>5</v>
      </c>
      <c r="F24" s="62" t="s">
        <v>416</v>
      </c>
      <c r="G24" s="60" t="s">
        <v>395</v>
      </c>
      <c r="H24" s="63">
        <v>200000</v>
      </c>
      <c r="I24" s="64">
        <v>182214</v>
      </c>
      <c r="J24" s="57">
        <f t="shared" si="0"/>
        <v>17786</v>
      </c>
      <c r="K24" s="74">
        <v>182214</v>
      </c>
      <c r="L24" s="44">
        <f t="shared" si="1"/>
        <v>0</v>
      </c>
    </row>
    <row r="25" spans="1:12" ht="63">
      <c r="A25" s="73" t="s">
        <v>417</v>
      </c>
      <c r="B25" s="59">
        <v>200</v>
      </c>
      <c r="C25" s="60">
        <v>901</v>
      </c>
      <c r="D25" s="61">
        <v>7</v>
      </c>
      <c r="E25" s="61">
        <v>5</v>
      </c>
      <c r="F25" s="62" t="s">
        <v>418</v>
      </c>
      <c r="G25" s="60" t="s">
        <v>395</v>
      </c>
      <c r="H25" s="63">
        <v>200000</v>
      </c>
      <c r="I25" s="64">
        <v>182214</v>
      </c>
      <c r="J25" s="57">
        <f t="shared" si="0"/>
        <v>17786</v>
      </c>
      <c r="K25" s="74">
        <v>182214</v>
      </c>
      <c r="L25" s="44">
        <f t="shared" si="1"/>
        <v>0</v>
      </c>
    </row>
    <row r="26" spans="1:12" ht="31.5">
      <c r="A26" s="66" t="s">
        <v>419</v>
      </c>
      <c r="B26" s="59">
        <v>200</v>
      </c>
      <c r="C26" s="67">
        <v>901</v>
      </c>
      <c r="D26" s="68">
        <v>7</v>
      </c>
      <c r="E26" s="68">
        <v>5</v>
      </c>
      <c r="F26" s="69" t="s">
        <v>418</v>
      </c>
      <c r="G26" s="67" t="s">
        <v>420</v>
      </c>
      <c r="H26" s="70">
        <v>100000</v>
      </c>
      <c r="I26" s="71">
        <v>82214</v>
      </c>
      <c r="J26" s="57">
        <f t="shared" si="0"/>
        <v>17786</v>
      </c>
      <c r="K26" s="72">
        <v>82214</v>
      </c>
      <c r="L26" s="44">
        <f t="shared" si="1"/>
        <v>0</v>
      </c>
    </row>
    <row r="27" spans="1:12" ht="47.25">
      <c r="A27" s="66" t="s">
        <v>421</v>
      </c>
      <c r="B27" s="59">
        <v>200</v>
      </c>
      <c r="C27" s="67">
        <v>901</v>
      </c>
      <c r="D27" s="68">
        <v>7</v>
      </c>
      <c r="E27" s="68">
        <v>5</v>
      </c>
      <c r="F27" s="69" t="s">
        <v>418</v>
      </c>
      <c r="G27" s="67" t="s">
        <v>422</v>
      </c>
      <c r="H27" s="70">
        <v>100000</v>
      </c>
      <c r="I27" s="71">
        <v>100000</v>
      </c>
      <c r="J27" s="57">
        <f t="shared" si="0"/>
        <v>0</v>
      </c>
      <c r="K27" s="72">
        <v>100000</v>
      </c>
      <c r="L27" s="44">
        <f t="shared" si="1"/>
        <v>0</v>
      </c>
    </row>
    <row r="28" spans="1:12">
      <c r="A28" s="66" t="s">
        <v>423</v>
      </c>
      <c r="B28" s="59">
        <v>200</v>
      </c>
      <c r="C28" s="67">
        <v>901</v>
      </c>
      <c r="D28" s="68">
        <v>9</v>
      </c>
      <c r="E28" s="68" t="s">
        <v>390</v>
      </c>
      <c r="F28" s="69" t="s">
        <v>390</v>
      </c>
      <c r="G28" s="67" t="s">
        <v>390</v>
      </c>
      <c r="H28" s="70">
        <v>698500574.00000012</v>
      </c>
      <c r="I28" s="71">
        <v>310383385.26999992</v>
      </c>
      <c r="J28" s="57">
        <f t="shared" si="0"/>
        <v>388117188.7300002</v>
      </c>
      <c r="K28" s="72">
        <v>310383385.26999992</v>
      </c>
      <c r="L28" s="44">
        <f t="shared" si="1"/>
        <v>0</v>
      </c>
    </row>
    <row r="29" spans="1:12">
      <c r="A29" s="66" t="s">
        <v>424</v>
      </c>
      <c r="B29" s="59">
        <v>200</v>
      </c>
      <c r="C29" s="67">
        <v>901</v>
      </c>
      <c r="D29" s="68">
        <v>9</v>
      </c>
      <c r="E29" s="68">
        <v>1</v>
      </c>
      <c r="F29" s="69" t="s">
        <v>390</v>
      </c>
      <c r="G29" s="67" t="s">
        <v>390</v>
      </c>
      <c r="H29" s="70">
        <v>194857602.84</v>
      </c>
      <c r="I29" s="71">
        <v>87132886.950000003</v>
      </c>
      <c r="J29" s="57">
        <f t="shared" si="0"/>
        <v>107724715.89</v>
      </c>
      <c r="K29" s="72">
        <v>87132886.950000003</v>
      </c>
      <c r="L29" s="44">
        <f t="shared" si="1"/>
        <v>0</v>
      </c>
    </row>
    <row r="30" spans="1:12" ht="47.25">
      <c r="A30" s="73" t="s">
        <v>425</v>
      </c>
      <c r="B30" s="59">
        <v>200</v>
      </c>
      <c r="C30" s="60">
        <v>901</v>
      </c>
      <c r="D30" s="61">
        <v>9</v>
      </c>
      <c r="E30" s="61">
        <v>1</v>
      </c>
      <c r="F30" s="62" t="s">
        <v>426</v>
      </c>
      <c r="G30" s="60" t="s">
        <v>395</v>
      </c>
      <c r="H30" s="63">
        <v>1000000</v>
      </c>
      <c r="I30" s="64">
        <v>499936</v>
      </c>
      <c r="J30" s="57">
        <f t="shared" si="0"/>
        <v>500064</v>
      </c>
      <c r="K30" s="74">
        <v>499936</v>
      </c>
      <c r="L30" s="44">
        <f t="shared" si="1"/>
        <v>0</v>
      </c>
    </row>
    <row r="31" spans="1:12" ht="78.75">
      <c r="A31" s="73" t="s">
        <v>427</v>
      </c>
      <c r="B31" s="59">
        <v>200</v>
      </c>
      <c r="C31" s="60">
        <v>901</v>
      </c>
      <c r="D31" s="61">
        <v>9</v>
      </c>
      <c r="E31" s="61">
        <v>1</v>
      </c>
      <c r="F31" s="62" t="s">
        <v>428</v>
      </c>
      <c r="G31" s="60" t="s">
        <v>395</v>
      </c>
      <c r="H31" s="63">
        <v>1000000</v>
      </c>
      <c r="I31" s="64">
        <v>499936</v>
      </c>
      <c r="J31" s="57">
        <f t="shared" si="0"/>
        <v>500064</v>
      </c>
      <c r="K31" s="74">
        <v>499936</v>
      </c>
      <c r="L31" s="44">
        <f t="shared" si="1"/>
        <v>0</v>
      </c>
    </row>
    <row r="32" spans="1:12" ht="94.5">
      <c r="A32" s="73" t="s">
        <v>429</v>
      </c>
      <c r="B32" s="59">
        <v>200</v>
      </c>
      <c r="C32" s="60">
        <v>901</v>
      </c>
      <c r="D32" s="61">
        <v>9</v>
      </c>
      <c r="E32" s="61">
        <v>1</v>
      </c>
      <c r="F32" s="62" t="s">
        <v>430</v>
      </c>
      <c r="G32" s="60" t="s">
        <v>395</v>
      </c>
      <c r="H32" s="63">
        <v>1000000</v>
      </c>
      <c r="I32" s="64">
        <v>499936</v>
      </c>
      <c r="J32" s="57">
        <f t="shared" si="0"/>
        <v>500064</v>
      </c>
      <c r="K32" s="74">
        <v>499936</v>
      </c>
      <c r="L32" s="44">
        <f t="shared" si="1"/>
        <v>0</v>
      </c>
    </row>
    <row r="33" spans="1:12" ht="63">
      <c r="A33" s="73" t="s">
        <v>431</v>
      </c>
      <c r="B33" s="59">
        <v>200</v>
      </c>
      <c r="C33" s="60">
        <v>901</v>
      </c>
      <c r="D33" s="61">
        <v>9</v>
      </c>
      <c r="E33" s="61">
        <v>1</v>
      </c>
      <c r="F33" s="62" t="s">
        <v>432</v>
      </c>
      <c r="G33" s="60" t="s">
        <v>395</v>
      </c>
      <c r="H33" s="63">
        <v>1000000</v>
      </c>
      <c r="I33" s="64">
        <v>499936</v>
      </c>
      <c r="J33" s="57">
        <f t="shared" si="0"/>
        <v>500064</v>
      </c>
      <c r="K33" s="74">
        <v>499936</v>
      </c>
      <c r="L33" s="44">
        <f t="shared" si="1"/>
        <v>0</v>
      </c>
    </row>
    <row r="34" spans="1:12">
      <c r="A34" s="66" t="s">
        <v>404</v>
      </c>
      <c r="B34" s="59">
        <v>200</v>
      </c>
      <c r="C34" s="67">
        <v>901</v>
      </c>
      <c r="D34" s="68">
        <v>9</v>
      </c>
      <c r="E34" s="68">
        <v>1</v>
      </c>
      <c r="F34" s="69" t="s">
        <v>432</v>
      </c>
      <c r="G34" s="67" t="s">
        <v>405</v>
      </c>
      <c r="H34" s="70">
        <v>1000000</v>
      </c>
      <c r="I34" s="71">
        <v>499936</v>
      </c>
      <c r="J34" s="57">
        <f t="shared" si="0"/>
        <v>500064</v>
      </c>
      <c r="K34" s="72">
        <v>499936</v>
      </c>
      <c r="L34" s="44">
        <f t="shared" si="1"/>
        <v>0</v>
      </c>
    </row>
    <row r="35" spans="1:12" ht="78.75">
      <c r="A35" s="73" t="s">
        <v>433</v>
      </c>
      <c r="B35" s="59">
        <v>200</v>
      </c>
      <c r="C35" s="60">
        <v>901</v>
      </c>
      <c r="D35" s="61">
        <v>9</v>
      </c>
      <c r="E35" s="61">
        <v>1</v>
      </c>
      <c r="F35" s="62" t="s">
        <v>434</v>
      </c>
      <c r="G35" s="60" t="s">
        <v>395</v>
      </c>
      <c r="H35" s="63">
        <v>0</v>
      </c>
      <c r="I35" s="64">
        <v>0</v>
      </c>
      <c r="J35" s="57">
        <f t="shared" si="0"/>
        <v>0</v>
      </c>
      <c r="K35" s="74">
        <v>0</v>
      </c>
      <c r="L35" s="44">
        <f t="shared" si="1"/>
        <v>0</v>
      </c>
    </row>
    <row r="36" spans="1:12" ht="63">
      <c r="A36" s="73" t="s">
        <v>435</v>
      </c>
      <c r="B36" s="59">
        <v>200</v>
      </c>
      <c r="C36" s="60">
        <v>901</v>
      </c>
      <c r="D36" s="61">
        <v>9</v>
      </c>
      <c r="E36" s="61">
        <v>1</v>
      </c>
      <c r="F36" s="62" t="s">
        <v>436</v>
      </c>
      <c r="G36" s="60" t="s">
        <v>395</v>
      </c>
      <c r="H36" s="63">
        <v>0</v>
      </c>
      <c r="I36" s="64">
        <v>0</v>
      </c>
      <c r="J36" s="57">
        <f t="shared" si="0"/>
        <v>0</v>
      </c>
      <c r="K36" s="74">
        <v>0</v>
      </c>
      <c r="L36" s="44">
        <f t="shared" si="1"/>
        <v>0</v>
      </c>
    </row>
    <row r="37" spans="1:12">
      <c r="A37" s="66" t="s">
        <v>404</v>
      </c>
      <c r="B37" s="59">
        <v>200</v>
      </c>
      <c r="C37" s="67">
        <v>901</v>
      </c>
      <c r="D37" s="68">
        <v>9</v>
      </c>
      <c r="E37" s="68">
        <v>1</v>
      </c>
      <c r="F37" s="69" t="s">
        <v>436</v>
      </c>
      <c r="G37" s="67" t="s">
        <v>405</v>
      </c>
      <c r="H37" s="70">
        <v>0</v>
      </c>
      <c r="I37" s="71">
        <v>0</v>
      </c>
      <c r="J37" s="57">
        <f t="shared" si="0"/>
        <v>0</v>
      </c>
      <c r="K37" s="72">
        <v>0</v>
      </c>
      <c r="L37" s="44">
        <f t="shared" si="1"/>
        <v>0</v>
      </c>
    </row>
    <row r="38" spans="1:12" ht="47.25">
      <c r="A38" s="73" t="s">
        <v>437</v>
      </c>
      <c r="B38" s="59">
        <v>200</v>
      </c>
      <c r="C38" s="60">
        <v>901</v>
      </c>
      <c r="D38" s="61">
        <v>9</v>
      </c>
      <c r="E38" s="61">
        <v>1</v>
      </c>
      <c r="F38" s="62" t="s">
        <v>438</v>
      </c>
      <c r="G38" s="60" t="s">
        <v>395</v>
      </c>
      <c r="H38" s="63">
        <v>2315800</v>
      </c>
      <c r="I38" s="64">
        <v>858737</v>
      </c>
      <c r="J38" s="57">
        <f t="shared" si="0"/>
        <v>1457063</v>
      </c>
      <c r="K38" s="74">
        <v>858737</v>
      </c>
      <c r="L38" s="44">
        <f t="shared" si="1"/>
        <v>0</v>
      </c>
    </row>
    <row r="39" spans="1:12" ht="47.25">
      <c r="A39" s="73" t="s">
        <v>439</v>
      </c>
      <c r="B39" s="59">
        <v>200</v>
      </c>
      <c r="C39" s="60">
        <v>901</v>
      </c>
      <c r="D39" s="61">
        <v>9</v>
      </c>
      <c r="E39" s="61">
        <v>1</v>
      </c>
      <c r="F39" s="62" t="s">
        <v>440</v>
      </c>
      <c r="G39" s="60" t="s">
        <v>395</v>
      </c>
      <c r="H39" s="63">
        <v>2315800</v>
      </c>
      <c r="I39" s="64">
        <v>858737</v>
      </c>
      <c r="J39" s="57">
        <f t="shared" si="0"/>
        <v>1457063</v>
      </c>
      <c r="K39" s="74">
        <v>858737</v>
      </c>
      <c r="L39" s="44">
        <f t="shared" si="1"/>
        <v>0</v>
      </c>
    </row>
    <row r="40" spans="1:12" ht="47.25">
      <c r="A40" s="73" t="s">
        <v>441</v>
      </c>
      <c r="B40" s="59">
        <v>200</v>
      </c>
      <c r="C40" s="60">
        <v>901</v>
      </c>
      <c r="D40" s="61">
        <v>9</v>
      </c>
      <c r="E40" s="61">
        <v>1</v>
      </c>
      <c r="F40" s="62" t="s">
        <v>442</v>
      </c>
      <c r="G40" s="60" t="s">
        <v>395</v>
      </c>
      <c r="H40" s="63">
        <v>2315800</v>
      </c>
      <c r="I40" s="64">
        <v>858737</v>
      </c>
      <c r="J40" s="57">
        <f t="shared" si="0"/>
        <v>1457063</v>
      </c>
      <c r="K40" s="74">
        <v>858737</v>
      </c>
      <c r="L40" s="44">
        <f t="shared" si="1"/>
        <v>0</v>
      </c>
    </row>
    <row r="41" spans="1:12" ht="47.25">
      <c r="A41" s="73" t="s">
        <v>443</v>
      </c>
      <c r="B41" s="59">
        <v>200</v>
      </c>
      <c r="C41" s="60">
        <v>901</v>
      </c>
      <c r="D41" s="61">
        <v>9</v>
      </c>
      <c r="E41" s="61">
        <v>1</v>
      </c>
      <c r="F41" s="62" t="s">
        <v>444</v>
      </c>
      <c r="G41" s="60" t="s">
        <v>395</v>
      </c>
      <c r="H41" s="63">
        <v>2315800</v>
      </c>
      <c r="I41" s="64">
        <v>858737</v>
      </c>
      <c r="J41" s="57">
        <f t="shared" si="0"/>
        <v>1457063</v>
      </c>
      <c r="K41" s="74">
        <v>858737</v>
      </c>
      <c r="L41" s="44">
        <f t="shared" si="1"/>
        <v>0</v>
      </c>
    </row>
    <row r="42" spans="1:12">
      <c r="A42" s="66" t="s">
        <v>404</v>
      </c>
      <c r="B42" s="59">
        <v>200</v>
      </c>
      <c r="C42" s="67">
        <v>901</v>
      </c>
      <c r="D42" s="68">
        <v>9</v>
      </c>
      <c r="E42" s="68">
        <v>1</v>
      </c>
      <c r="F42" s="69" t="s">
        <v>444</v>
      </c>
      <c r="G42" s="67" t="s">
        <v>405</v>
      </c>
      <c r="H42" s="70">
        <v>2315800</v>
      </c>
      <c r="I42" s="71">
        <v>858737</v>
      </c>
      <c r="J42" s="57">
        <f t="shared" si="0"/>
        <v>1457063</v>
      </c>
      <c r="K42" s="72">
        <v>858737</v>
      </c>
      <c r="L42" s="44">
        <f t="shared" si="1"/>
        <v>0</v>
      </c>
    </row>
    <row r="43" spans="1:12" ht="31.5">
      <c r="A43" s="73" t="s">
        <v>407</v>
      </c>
      <c r="B43" s="59">
        <v>200</v>
      </c>
      <c r="C43" s="60">
        <v>901</v>
      </c>
      <c r="D43" s="61">
        <v>9</v>
      </c>
      <c r="E43" s="61">
        <v>1</v>
      </c>
      <c r="F43" s="62" t="s">
        <v>408</v>
      </c>
      <c r="G43" s="60" t="s">
        <v>395</v>
      </c>
      <c r="H43" s="63">
        <v>191541802.84</v>
      </c>
      <c r="I43" s="64">
        <v>85774213.950000003</v>
      </c>
      <c r="J43" s="57">
        <f t="shared" si="0"/>
        <v>105767588.89</v>
      </c>
      <c r="K43" s="74">
        <v>85774213.950000003</v>
      </c>
      <c r="L43" s="44">
        <f t="shared" si="1"/>
        <v>0</v>
      </c>
    </row>
    <row r="44" spans="1:12" ht="94.5">
      <c r="A44" s="73" t="s">
        <v>445</v>
      </c>
      <c r="B44" s="59">
        <v>200</v>
      </c>
      <c r="C44" s="60">
        <v>901</v>
      </c>
      <c r="D44" s="61">
        <v>9</v>
      </c>
      <c r="E44" s="61">
        <v>1</v>
      </c>
      <c r="F44" s="62" t="s">
        <v>446</v>
      </c>
      <c r="G44" s="60" t="s">
        <v>395</v>
      </c>
      <c r="H44" s="63">
        <v>6051875</v>
      </c>
      <c r="I44" s="64">
        <v>2296725</v>
      </c>
      <c r="J44" s="57">
        <f t="shared" si="0"/>
        <v>3755150</v>
      </c>
      <c r="K44" s="74">
        <v>2296725</v>
      </c>
      <c r="L44" s="44">
        <f t="shared" si="1"/>
        <v>0</v>
      </c>
    </row>
    <row r="45" spans="1:12" ht="31.5">
      <c r="A45" s="73" t="s">
        <v>447</v>
      </c>
      <c r="B45" s="59">
        <v>200</v>
      </c>
      <c r="C45" s="60">
        <v>901</v>
      </c>
      <c r="D45" s="61">
        <v>9</v>
      </c>
      <c r="E45" s="61">
        <v>1</v>
      </c>
      <c r="F45" s="62" t="s">
        <v>448</v>
      </c>
      <c r="G45" s="60" t="s">
        <v>395</v>
      </c>
      <c r="H45" s="63">
        <v>6051875</v>
      </c>
      <c r="I45" s="64">
        <v>2296725</v>
      </c>
      <c r="J45" s="57">
        <f t="shared" si="0"/>
        <v>3755150</v>
      </c>
      <c r="K45" s="74">
        <v>2296725</v>
      </c>
      <c r="L45" s="44">
        <f t="shared" si="1"/>
        <v>0</v>
      </c>
    </row>
    <row r="46" spans="1:12" ht="47.25">
      <c r="A46" s="73" t="s">
        <v>449</v>
      </c>
      <c r="B46" s="59">
        <v>200</v>
      </c>
      <c r="C46" s="60">
        <v>901</v>
      </c>
      <c r="D46" s="61">
        <v>9</v>
      </c>
      <c r="E46" s="61">
        <v>1</v>
      </c>
      <c r="F46" s="62" t="s">
        <v>450</v>
      </c>
      <c r="G46" s="60" t="s">
        <v>395</v>
      </c>
      <c r="H46" s="63">
        <v>0</v>
      </c>
      <c r="I46" s="64">
        <v>0</v>
      </c>
      <c r="J46" s="57">
        <f t="shared" si="0"/>
        <v>0</v>
      </c>
      <c r="K46" s="74">
        <v>0</v>
      </c>
      <c r="L46" s="44">
        <f t="shared" si="1"/>
        <v>0</v>
      </c>
    </row>
    <row r="47" spans="1:12" ht="47.25">
      <c r="A47" s="66" t="s">
        <v>421</v>
      </c>
      <c r="B47" s="59">
        <v>200</v>
      </c>
      <c r="C47" s="67">
        <v>901</v>
      </c>
      <c r="D47" s="68">
        <v>9</v>
      </c>
      <c r="E47" s="68">
        <v>1</v>
      </c>
      <c r="F47" s="69" t="s">
        <v>450</v>
      </c>
      <c r="G47" s="67" t="s">
        <v>422</v>
      </c>
      <c r="H47" s="70">
        <v>0</v>
      </c>
      <c r="I47" s="71">
        <v>0</v>
      </c>
      <c r="J47" s="57">
        <f t="shared" si="0"/>
        <v>0</v>
      </c>
      <c r="K47" s="72">
        <v>0</v>
      </c>
      <c r="L47" s="44">
        <f t="shared" si="1"/>
        <v>0</v>
      </c>
    </row>
    <row r="48" spans="1:12" ht="126">
      <c r="A48" s="73" t="s">
        <v>451</v>
      </c>
      <c r="B48" s="59">
        <v>200</v>
      </c>
      <c r="C48" s="60">
        <v>901</v>
      </c>
      <c r="D48" s="61">
        <v>9</v>
      </c>
      <c r="E48" s="61">
        <v>1</v>
      </c>
      <c r="F48" s="62" t="s">
        <v>452</v>
      </c>
      <c r="G48" s="60" t="s">
        <v>395</v>
      </c>
      <c r="H48" s="63">
        <v>786750</v>
      </c>
      <c r="I48" s="64">
        <v>271175</v>
      </c>
      <c r="J48" s="57">
        <f t="shared" si="0"/>
        <v>515575</v>
      </c>
      <c r="K48" s="74">
        <v>271175</v>
      </c>
      <c r="L48" s="44">
        <f t="shared" si="1"/>
        <v>0</v>
      </c>
    </row>
    <row r="49" spans="1:12" ht="47.25">
      <c r="A49" s="66" t="s">
        <v>421</v>
      </c>
      <c r="B49" s="59">
        <v>200</v>
      </c>
      <c r="C49" s="67">
        <v>901</v>
      </c>
      <c r="D49" s="68">
        <v>9</v>
      </c>
      <c r="E49" s="68">
        <v>1</v>
      </c>
      <c r="F49" s="69" t="s">
        <v>452</v>
      </c>
      <c r="G49" s="67" t="s">
        <v>422</v>
      </c>
      <c r="H49" s="70">
        <v>786750</v>
      </c>
      <c r="I49" s="71">
        <v>271175</v>
      </c>
      <c r="J49" s="57">
        <f t="shared" si="0"/>
        <v>515575</v>
      </c>
      <c r="K49" s="72">
        <v>271175</v>
      </c>
      <c r="L49" s="44">
        <f t="shared" si="1"/>
        <v>0</v>
      </c>
    </row>
    <row r="50" spans="1:12" ht="299.25">
      <c r="A50" s="73" t="s">
        <v>453</v>
      </c>
      <c r="B50" s="59">
        <v>200</v>
      </c>
      <c r="C50" s="60">
        <v>901</v>
      </c>
      <c r="D50" s="61">
        <v>9</v>
      </c>
      <c r="E50" s="61">
        <v>1</v>
      </c>
      <c r="F50" s="62" t="s">
        <v>454</v>
      </c>
      <c r="G50" s="60" t="s">
        <v>395</v>
      </c>
      <c r="H50" s="63">
        <v>609125</v>
      </c>
      <c r="I50" s="64">
        <v>609125</v>
      </c>
      <c r="J50" s="57">
        <f t="shared" si="0"/>
        <v>0</v>
      </c>
      <c r="K50" s="74">
        <v>609125</v>
      </c>
      <c r="L50" s="44">
        <f t="shared" si="1"/>
        <v>0</v>
      </c>
    </row>
    <row r="51" spans="1:12" ht="47.25">
      <c r="A51" s="66" t="s">
        <v>421</v>
      </c>
      <c r="B51" s="59">
        <v>200</v>
      </c>
      <c r="C51" s="67">
        <v>901</v>
      </c>
      <c r="D51" s="68">
        <v>9</v>
      </c>
      <c r="E51" s="68">
        <v>1</v>
      </c>
      <c r="F51" s="69" t="s">
        <v>454</v>
      </c>
      <c r="G51" s="67" t="s">
        <v>422</v>
      </c>
      <c r="H51" s="70">
        <v>609125</v>
      </c>
      <c r="I51" s="71">
        <v>609125</v>
      </c>
      <c r="J51" s="57">
        <f t="shared" si="0"/>
        <v>0</v>
      </c>
      <c r="K51" s="72">
        <v>609125</v>
      </c>
      <c r="L51" s="44">
        <f t="shared" si="1"/>
        <v>0</v>
      </c>
    </row>
    <row r="52" spans="1:12" ht="126">
      <c r="A52" s="73" t="s">
        <v>455</v>
      </c>
      <c r="B52" s="59">
        <v>200</v>
      </c>
      <c r="C52" s="60">
        <v>901</v>
      </c>
      <c r="D52" s="61">
        <v>9</v>
      </c>
      <c r="E52" s="61">
        <v>1</v>
      </c>
      <c r="F52" s="62" t="s">
        <v>456</v>
      </c>
      <c r="G52" s="60" t="s">
        <v>395</v>
      </c>
      <c r="H52" s="63">
        <v>1463125</v>
      </c>
      <c r="I52" s="64">
        <v>1416425</v>
      </c>
      <c r="J52" s="57">
        <f t="shared" si="0"/>
        <v>46700</v>
      </c>
      <c r="K52" s="74">
        <v>1416425</v>
      </c>
      <c r="L52" s="44">
        <f t="shared" si="1"/>
        <v>0</v>
      </c>
    </row>
    <row r="53" spans="1:12" ht="47.25">
      <c r="A53" s="66" t="s">
        <v>421</v>
      </c>
      <c r="B53" s="59">
        <v>200</v>
      </c>
      <c r="C53" s="67">
        <v>901</v>
      </c>
      <c r="D53" s="68">
        <v>9</v>
      </c>
      <c r="E53" s="68">
        <v>1</v>
      </c>
      <c r="F53" s="69" t="s">
        <v>456</v>
      </c>
      <c r="G53" s="67" t="s">
        <v>422</v>
      </c>
      <c r="H53" s="70">
        <v>1463125</v>
      </c>
      <c r="I53" s="71">
        <v>1416425</v>
      </c>
      <c r="J53" s="57">
        <f t="shared" si="0"/>
        <v>46700</v>
      </c>
      <c r="K53" s="72">
        <v>1416425</v>
      </c>
      <c r="L53" s="44">
        <f t="shared" si="1"/>
        <v>0</v>
      </c>
    </row>
    <row r="54" spans="1:12" ht="220.5">
      <c r="A54" s="73" t="s">
        <v>457</v>
      </c>
      <c r="B54" s="59">
        <v>200</v>
      </c>
      <c r="C54" s="60">
        <v>901</v>
      </c>
      <c r="D54" s="61">
        <v>9</v>
      </c>
      <c r="E54" s="61">
        <v>1</v>
      </c>
      <c r="F54" s="62" t="s">
        <v>458</v>
      </c>
      <c r="G54" s="60" t="s">
        <v>395</v>
      </c>
      <c r="H54" s="63">
        <v>3192875</v>
      </c>
      <c r="I54" s="64">
        <v>0</v>
      </c>
      <c r="J54" s="57">
        <f t="shared" si="0"/>
        <v>3192875</v>
      </c>
      <c r="K54" s="74">
        <v>0</v>
      </c>
      <c r="L54" s="44">
        <f t="shared" si="1"/>
        <v>0</v>
      </c>
    </row>
    <row r="55" spans="1:12" ht="47.25">
      <c r="A55" s="66" t="s">
        <v>421</v>
      </c>
      <c r="B55" s="59">
        <v>200</v>
      </c>
      <c r="C55" s="67">
        <v>901</v>
      </c>
      <c r="D55" s="68">
        <v>9</v>
      </c>
      <c r="E55" s="68">
        <v>1</v>
      </c>
      <c r="F55" s="69" t="s">
        <v>458</v>
      </c>
      <c r="G55" s="67" t="s">
        <v>422</v>
      </c>
      <c r="H55" s="70">
        <v>3192875</v>
      </c>
      <c r="I55" s="71">
        <v>0</v>
      </c>
      <c r="J55" s="57">
        <f t="shared" si="0"/>
        <v>3192875</v>
      </c>
      <c r="K55" s="72">
        <v>0</v>
      </c>
      <c r="L55" s="44">
        <f t="shared" si="1"/>
        <v>0</v>
      </c>
    </row>
    <row r="56" spans="1:12" ht="63">
      <c r="A56" s="73" t="s">
        <v>409</v>
      </c>
      <c r="B56" s="59">
        <v>200</v>
      </c>
      <c r="C56" s="60">
        <v>901</v>
      </c>
      <c r="D56" s="61">
        <v>9</v>
      </c>
      <c r="E56" s="61">
        <v>1</v>
      </c>
      <c r="F56" s="62" t="s">
        <v>410</v>
      </c>
      <c r="G56" s="60" t="s">
        <v>395</v>
      </c>
      <c r="H56" s="63">
        <v>151861400</v>
      </c>
      <c r="I56" s="64">
        <v>83049745.950000003</v>
      </c>
      <c r="J56" s="57">
        <f t="shared" si="0"/>
        <v>68811654.049999997</v>
      </c>
      <c r="K56" s="74">
        <v>83049745.950000003</v>
      </c>
      <c r="L56" s="44">
        <f t="shared" si="1"/>
        <v>0</v>
      </c>
    </row>
    <row r="57" spans="1:12" ht="47.25">
      <c r="A57" s="73" t="s">
        <v>459</v>
      </c>
      <c r="B57" s="59">
        <v>200</v>
      </c>
      <c r="C57" s="60">
        <v>901</v>
      </c>
      <c r="D57" s="61">
        <v>9</v>
      </c>
      <c r="E57" s="61">
        <v>1</v>
      </c>
      <c r="F57" s="62" t="s">
        <v>460</v>
      </c>
      <c r="G57" s="60" t="s">
        <v>395</v>
      </c>
      <c r="H57" s="63">
        <v>151861400</v>
      </c>
      <c r="I57" s="64">
        <v>83049745.950000003</v>
      </c>
      <c r="J57" s="57">
        <f t="shared" si="0"/>
        <v>68811654.049999997</v>
      </c>
      <c r="K57" s="74">
        <v>83049745.950000003</v>
      </c>
      <c r="L57" s="44">
        <f t="shared" si="1"/>
        <v>0</v>
      </c>
    </row>
    <row r="58" spans="1:12" ht="31.5">
      <c r="A58" s="73" t="s">
        <v>461</v>
      </c>
      <c r="B58" s="59">
        <v>200</v>
      </c>
      <c r="C58" s="60">
        <v>901</v>
      </c>
      <c r="D58" s="61">
        <v>9</v>
      </c>
      <c r="E58" s="61">
        <v>1</v>
      </c>
      <c r="F58" s="62" t="s">
        <v>462</v>
      </c>
      <c r="G58" s="60" t="s">
        <v>395</v>
      </c>
      <c r="H58" s="63">
        <v>21000000</v>
      </c>
      <c r="I58" s="64">
        <v>8277745.9500000002</v>
      </c>
      <c r="J58" s="57">
        <f t="shared" si="0"/>
        <v>12722254.050000001</v>
      </c>
      <c r="K58" s="74">
        <v>8277745.9500000002</v>
      </c>
      <c r="L58" s="44">
        <f t="shared" si="1"/>
        <v>0</v>
      </c>
    </row>
    <row r="59" spans="1:12" ht="47.25">
      <c r="A59" s="66" t="s">
        <v>421</v>
      </c>
      <c r="B59" s="59">
        <v>200</v>
      </c>
      <c r="C59" s="67">
        <v>901</v>
      </c>
      <c r="D59" s="68">
        <v>9</v>
      </c>
      <c r="E59" s="68">
        <v>1</v>
      </c>
      <c r="F59" s="69" t="s">
        <v>462</v>
      </c>
      <c r="G59" s="67" t="s">
        <v>422</v>
      </c>
      <c r="H59" s="70">
        <v>21000000</v>
      </c>
      <c r="I59" s="71">
        <v>8277745.9500000002</v>
      </c>
      <c r="J59" s="57">
        <f t="shared" si="0"/>
        <v>12722254.050000001</v>
      </c>
      <c r="K59" s="72">
        <v>8277745.9500000002</v>
      </c>
      <c r="L59" s="44">
        <f t="shared" si="1"/>
        <v>0</v>
      </c>
    </row>
    <row r="60" spans="1:12" ht="31.5">
      <c r="A60" s="73" t="s">
        <v>463</v>
      </c>
      <c r="B60" s="59">
        <v>200</v>
      </c>
      <c r="C60" s="60">
        <v>901</v>
      </c>
      <c r="D60" s="61">
        <v>9</v>
      </c>
      <c r="E60" s="61">
        <v>1</v>
      </c>
      <c r="F60" s="62" t="s">
        <v>464</v>
      </c>
      <c r="G60" s="60" t="s">
        <v>395</v>
      </c>
      <c r="H60" s="63">
        <v>1000000</v>
      </c>
      <c r="I60" s="64">
        <v>208000</v>
      </c>
      <c r="J60" s="57">
        <f t="shared" si="0"/>
        <v>792000</v>
      </c>
      <c r="K60" s="74">
        <v>208000</v>
      </c>
      <c r="L60" s="44">
        <f t="shared" si="1"/>
        <v>0</v>
      </c>
    </row>
    <row r="61" spans="1:12" ht="47.25">
      <c r="A61" s="66" t="s">
        <v>421</v>
      </c>
      <c r="B61" s="59">
        <v>200</v>
      </c>
      <c r="C61" s="67">
        <v>901</v>
      </c>
      <c r="D61" s="68">
        <v>9</v>
      </c>
      <c r="E61" s="68">
        <v>1</v>
      </c>
      <c r="F61" s="69" t="s">
        <v>464</v>
      </c>
      <c r="G61" s="67" t="s">
        <v>422</v>
      </c>
      <c r="H61" s="70">
        <v>1000000</v>
      </c>
      <c r="I61" s="71">
        <v>208000</v>
      </c>
      <c r="J61" s="57">
        <f t="shared" si="0"/>
        <v>792000</v>
      </c>
      <c r="K61" s="72">
        <v>208000</v>
      </c>
      <c r="L61" s="44">
        <f t="shared" si="1"/>
        <v>0</v>
      </c>
    </row>
    <row r="62" spans="1:12" ht="47.25">
      <c r="A62" s="73" t="s">
        <v>465</v>
      </c>
      <c r="B62" s="59">
        <v>200</v>
      </c>
      <c r="C62" s="60">
        <v>901</v>
      </c>
      <c r="D62" s="61">
        <v>9</v>
      </c>
      <c r="E62" s="61">
        <v>1</v>
      </c>
      <c r="F62" s="62" t="s">
        <v>466</v>
      </c>
      <c r="G62" s="60" t="s">
        <v>395</v>
      </c>
      <c r="H62" s="63">
        <v>42020800</v>
      </c>
      <c r="I62" s="64">
        <v>24514000</v>
      </c>
      <c r="J62" s="57">
        <f t="shared" si="0"/>
        <v>17506800</v>
      </c>
      <c r="K62" s="74">
        <v>24514000</v>
      </c>
      <c r="L62" s="44">
        <f t="shared" si="1"/>
        <v>0</v>
      </c>
    </row>
    <row r="63" spans="1:12" ht="78.75">
      <c r="A63" s="66" t="s">
        <v>402</v>
      </c>
      <c r="B63" s="59">
        <v>200</v>
      </c>
      <c r="C63" s="67">
        <v>901</v>
      </c>
      <c r="D63" s="68">
        <v>9</v>
      </c>
      <c r="E63" s="68">
        <v>1</v>
      </c>
      <c r="F63" s="69" t="s">
        <v>466</v>
      </c>
      <c r="G63" s="67" t="s">
        <v>403</v>
      </c>
      <c r="H63" s="70">
        <v>42020800</v>
      </c>
      <c r="I63" s="71">
        <v>24514000</v>
      </c>
      <c r="J63" s="57">
        <f t="shared" si="0"/>
        <v>17506800</v>
      </c>
      <c r="K63" s="72">
        <v>24514000</v>
      </c>
      <c r="L63" s="44">
        <f t="shared" si="1"/>
        <v>0</v>
      </c>
    </row>
    <row r="64" spans="1:12" ht="47.25">
      <c r="A64" s="73" t="s">
        <v>467</v>
      </c>
      <c r="B64" s="59">
        <v>200</v>
      </c>
      <c r="C64" s="60">
        <v>901</v>
      </c>
      <c r="D64" s="61">
        <v>9</v>
      </c>
      <c r="E64" s="61">
        <v>1</v>
      </c>
      <c r="F64" s="62" t="s">
        <v>468</v>
      </c>
      <c r="G64" s="60" t="s">
        <v>395</v>
      </c>
      <c r="H64" s="63">
        <v>80895200</v>
      </c>
      <c r="I64" s="64">
        <v>49000000</v>
      </c>
      <c r="J64" s="57">
        <f t="shared" si="0"/>
        <v>31895200</v>
      </c>
      <c r="K64" s="74">
        <v>49000000</v>
      </c>
      <c r="L64" s="44">
        <f t="shared" si="1"/>
        <v>0</v>
      </c>
    </row>
    <row r="65" spans="1:12" ht="78.75">
      <c r="A65" s="66" t="s">
        <v>402</v>
      </c>
      <c r="B65" s="59">
        <v>200</v>
      </c>
      <c r="C65" s="67">
        <v>901</v>
      </c>
      <c r="D65" s="68">
        <v>9</v>
      </c>
      <c r="E65" s="68">
        <v>1</v>
      </c>
      <c r="F65" s="69" t="s">
        <v>468</v>
      </c>
      <c r="G65" s="67" t="s">
        <v>403</v>
      </c>
      <c r="H65" s="70">
        <v>80895200</v>
      </c>
      <c r="I65" s="71">
        <v>49000000</v>
      </c>
      <c r="J65" s="57">
        <f t="shared" si="0"/>
        <v>31895200</v>
      </c>
      <c r="K65" s="72">
        <v>49000000</v>
      </c>
      <c r="L65" s="44">
        <f t="shared" si="1"/>
        <v>0</v>
      </c>
    </row>
    <row r="66" spans="1:12" ht="63">
      <c r="A66" s="73" t="s">
        <v>469</v>
      </c>
      <c r="B66" s="59">
        <v>200</v>
      </c>
      <c r="C66" s="60">
        <v>901</v>
      </c>
      <c r="D66" s="61">
        <v>9</v>
      </c>
      <c r="E66" s="61">
        <v>1</v>
      </c>
      <c r="F66" s="62" t="s">
        <v>470</v>
      </c>
      <c r="G66" s="60" t="s">
        <v>395</v>
      </c>
      <c r="H66" s="63">
        <v>3160000</v>
      </c>
      <c r="I66" s="64">
        <v>1050000</v>
      </c>
      <c r="J66" s="57">
        <f t="shared" si="0"/>
        <v>2110000</v>
      </c>
      <c r="K66" s="74">
        <v>1050000</v>
      </c>
      <c r="L66" s="44">
        <f t="shared" si="1"/>
        <v>0</v>
      </c>
    </row>
    <row r="67" spans="1:12">
      <c r="A67" s="66" t="s">
        <v>404</v>
      </c>
      <c r="B67" s="59">
        <v>200</v>
      </c>
      <c r="C67" s="67">
        <v>901</v>
      </c>
      <c r="D67" s="68">
        <v>9</v>
      </c>
      <c r="E67" s="68">
        <v>1</v>
      </c>
      <c r="F67" s="69" t="s">
        <v>470</v>
      </c>
      <c r="G67" s="67" t="s">
        <v>405</v>
      </c>
      <c r="H67" s="70">
        <v>3160000</v>
      </c>
      <c r="I67" s="71">
        <v>1050000</v>
      </c>
      <c r="J67" s="57">
        <f t="shared" si="0"/>
        <v>2110000</v>
      </c>
      <c r="K67" s="72">
        <v>1050000</v>
      </c>
      <c r="L67" s="44">
        <f t="shared" si="1"/>
        <v>0</v>
      </c>
    </row>
    <row r="68" spans="1:12" ht="47.25">
      <c r="A68" s="73" t="s">
        <v>471</v>
      </c>
      <c r="B68" s="59">
        <v>200</v>
      </c>
      <c r="C68" s="60">
        <v>901</v>
      </c>
      <c r="D68" s="61">
        <v>9</v>
      </c>
      <c r="E68" s="61">
        <v>1</v>
      </c>
      <c r="F68" s="62" t="s">
        <v>472</v>
      </c>
      <c r="G68" s="60" t="s">
        <v>395</v>
      </c>
      <c r="H68" s="63">
        <v>3785400</v>
      </c>
      <c r="I68" s="64">
        <v>0</v>
      </c>
      <c r="J68" s="57">
        <f t="shared" si="0"/>
        <v>3785400</v>
      </c>
      <c r="K68" s="74">
        <v>0</v>
      </c>
      <c r="L68" s="44">
        <f t="shared" si="1"/>
        <v>0</v>
      </c>
    </row>
    <row r="69" spans="1:12" ht="78.75">
      <c r="A69" s="66" t="s">
        <v>402</v>
      </c>
      <c r="B69" s="59">
        <v>200</v>
      </c>
      <c r="C69" s="67">
        <v>901</v>
      </c>
      <c r="D69" s="68">
        <v>9</v>
      </c>
      <c r="E69" s="68">
        <v>1</v>
      </c>
      <c r="F69" s="69" t="s">
        <v>472</v>
      </c>
      <c r="G69" s="67" t="s">
        <v>403</v>
      </c>
      <c r="H69" s="70">
        <v>3785400</v>
      </c>
      <c r="I69" s="71">
        <v>0</v>
      </c>
      <c r="J69" s="57">
        <f t="shared" si="0"/>
        <v>3785400</v>
      </c>
      <c r="K69" s="72">
        <v>0</v>
      </c>
      <c r="L69" s="44">
        <f t="shared" si="1"/>
        <v>0</v>
      </c>
    </row>
    <row r="70" spans="1:12" ht="63">
      <c r="A70" s="73" t="s">
        <v>473</v>
      </c>
      <c r="B70" s="59">
        <v>200</v>
      </c>
      <c r="C70" s="60">
        <v>901</v>
      </c>
      <c r="D70" s="61">
        <v>9</v>
      </c>
      <c r="E70" s="61">
        <v>1</v>
      </c>
      <c r="F70" s="62" t="s">
        <v>474</v>
      </c>
      <c r="G70" s="60" t="s">
        <v>395</v>
      </c>
      <c r="H70" s="63">
        <v>33628527.840000004</v>
      </c>
      <c r="I70" s="64">
        <v>427743</v>
      </c>
      <c r="J70" s="57">
        <f t="shared" si="0"/>
        <v>33200784.840000004</v>
      </c>
      <c r="K70" s="74">
        <v>427743</v>
      </c>
      <c r="L70" s="44">
        <f t="shared" si="1"/>
        <v>0</v>
      </c>
    </row>
    <row r="71" spans="1:12" ht="47.25">
      <c r="A71" s="73" t="s">
        <v>475</v>
      </c>
      <c r="B71" s="59">
        <v>200</v>
      </c>
      <c r="C71" s="60">
        <v>901</v>
      </c>
      <c r="D71" s="61">
        <v>9</v>
      </c>
      <c r="E71" s="61">
        <v>1</v>
      </c>
      <c r="F71" s="62" t="s">
        <v>476</v>
      </c>
      <c r="G71" s="60" t="s">
        <v>395</v>
      </c>
      <c r="H71" s="63">
        <v>3900000</v>
      </c>
      <c r="I71" s="64">
        <v>0</v>
      </c>
      <c r="J71" s="57">
        <f t="shared" si="0"/>
        <v>3900000</v>
      </c>
      <c r="K71" s="74">
        <v>0</v>
      </c>
      <c r="L71" s="44">
        <f t="shared" si="1"/>
        <v>0</v>
      </c>
    </row>
    <row r="72" spans="1:12" ht="63">
      <c r="A72" s="73" t="s">
        <v>477</v>
      </c>
      <c r="B72" s="59">
        <v>200</v>
      </c>
      <c r="C72" s="60">
        <v>901</v>
      </c>
      <c r="D72" s="61">
        <v>9</v>
      </c>
      <c r="E72" s="61">
        <v>1</v>
      </c>
      <c r="F72" s="62" t="s">
        <v>478</v>
      </c>
      <c r="G72" s="60" t="s">
        <v>395</v>
      </c>
      <c r="H72" s="63">
        <v>3900000</v>
      </c>
      <c r="I72" s="64">
        <v>0</v>
      </c>
      <c r="J72" s="57">
        <f t="shared" ref="J72:J135" si="2">H72-I72</f>
        <v>3900000</v>
      </c>
      <c r="K72" s="74">
        <v>0</v>
      </c>
      <c r="L72" s="44">
        <f t="shared" si="1"/>
        <v>0</v>
      </c>
    </row>
    <row r="73" spans="1:12" ht="47.25">
      <c r="A73" s="66" t="s">
        <v>479</v>
      </c>
      <c r="B73" s="59">
        <v>200</v>
      </c>
      <c r="C73" s="67">
        <v>901</v>
      </c>
      <c r="D73" s="68">
        <v>9</v>
      </c>
      <c r="E73" s="68">
        <v>1</v>
      </c>
      <c r="F73" s="69" t="s">
        <v>478</v>
      </c>
      <c r="G73" s="67" t="s">
        <v>480</v>
      </c>
      <c r="H73" s="70">
        <v>3900000</v>
      </c>
      <c r="I73" s="71">
        <v>0</v>
      </c>
      <c r="J73" s="57">
        <f t="shared" si="2"/>
        <v>3900000</v>
      </c>
      <c r="K73" s="72">
        <v>0</v>
      </c>
      <c r="L73" s="44">
        <f t="shared" ref="L73:L136" si="3">I73-K73</f>
        <v>0</v>
      </c>
    </row>
    <row r="74" spans="1:12" ht="31.5">
      <c r="A74" s="73" t="s">
        <v>481</v>
      </c>
      <c r="B74" s="59">
        <v>200</v>
      </c>
      <c r="C74" s="60">
        <v>901</v>
      </c>
      <c r="D74" s="61">
        <v>9</v>
      </c>
      <c r="E74" s="61">
        <v>1</v>
      </c>
      <c r="F74" s="62" t="s">
        <v>482</v>
      </c>
      <c r="G74" s="60" t="s">
        <v>395</v>
      </c>
      <c r="H74" s="63">
        <v>1132357.8400000001</v>
      </c>
      <c r="I74" s="64">
        <v>0</v>
      </c>
      <c r="J74" s="57">
        <f t="shared" si="2"/>
        <v>1132357.8400000001</v>
      </c>
      <c r="K74" s="74">
        <v>0</v>
      </c>
      <c r="L74" s="44">
        <f t="shared" si="3"/>
        <v>0</v>
      </c>
    </row>
    <row r="75" spans="1:12" ht="31.5">
      <c r="A75" s="73" t="s">
        <v>483</v>
      </c>
      <c r="B75" s="59">
        <v>200</v>
      </c>
      <c r="C75" s="60">
        <v>901</v>
      </c>
      <c r="D75" s="61">
        <v>9</v>
      </c>
      <c r="E75" s="61">
        <v>1</v>
      </c>
      <c r="F75" s="62" t="s">
        <v>484</v>
      </c>
      <c r="G75" s="60" t="s">
        <v>395</v>
      </c>
      <c r="H75" s="63">
        <v>1132357.8400000001</v>
      </c>
      <c r="I75" s="64">
        <v>0</v>
      </c>
      <c r="J75" s="57">
        <f t="shared" si="2"/>
        <v>1132357.8400000001</v>
      </c>
      <c r="K75" s="74">
        <v>0</v>
      </c>
      <c r="L75" s="44">
        <f t="shared" si="3"/>
        <v>0</v>
      </c>
    </row>
    <row r="76" spans="1:12">
      <c r="A76" s="66" t="s">
        <v>404</v>
      </c>
      <c r="B76" s="59">
        <v>200</v>
      </c>
      <c r="C76" s="67">
        <v>901</v>
      </c>
      <c r="D76" s="68">
        <v>9</v>
      </c>
      <c r="E76" s="68">
        <v>1</v>
      </c>
      <c r="F76" s="69" t="s">
        <v>484</v>
      </c>
      <c r="G76" s="67" t="s">
        <v>405</v>
      </c>
      <c r="H76" s="70">
        <v>1132357.8400000001</v>
      </c>
      <c r="I76" s="71">
        <v>0</v>
      </c>
      <c r="J76" s="57">
        <f t="shared" si="2"/>
        <v>1132357.8400000001</v>
      </c>
      <c r="K76" s="72">
        <v>0</v>
      </c>
      <c r="L76" s="44">
        <f t="shared" si="3"/>
        <v>0</v>
      </c>
    </row>
    <row r="77" spans="1:12" ht="47.25">
      <c r="A77" s="73" t="s">
        <v>485</v>
      </c>
      <c r="B77" s="59">
        <v>200</v>
      </c>
      <c r="C77" s="60">
        <v>901</v>
      </c>
      <c r="D77" s="61">
        <v>9</v>
      </c>
      <c r="E77" s="61">
        <v>1</v>
      </c>
      <c r="F77" s="62" t="s">
        <v>486</v>
      </c>
      <c r="G77" s="60" t="s">
        <v>395</v>
      </c>
      <c r="H77" s="63">
        <v>28596170</v>
      </c>
      <c r="I77" s="64">
        <v>427743</v>
      </c>
      <c r="J77" s="57">
        <f t="shared" si="2"/>
        <v>28168427</v>
      </c>
      <c r="K77" s="74">
        <v>427743</v>
      </c>
      <c r="L77" s="44">
        <f t="shared" si="3"/>
        <v>0</v>
      </c>
    </row>
    <row r="78" spans="1:12" ht="47.25">
      <c r="A78" s="73" t="s">
        <v>487</v>
      </c>
      <c r="B78" s="59">
        <v>200</v>
      </c>
      <c r="C78" s="60">
        <v>901</v>
      </c>
      <c r="D78" s="61">
        <v>9</v>
      </c>
      <c r="E78" s="61">
        <v>1</v>
      </c>
      <c r="F78" s="62" t="s">
        <v>488</v>
      </c>
      <c r="G78" s="60" t="s">
        <v>395</v>
      </c>
      <c r="H78" s="63">
        <v>28596170</v>
      </c>
      <c r="I78" s="64">
        <v>427743</v>
      </c>
      <c r="J78" s="57">
        <f t="shared" si="2"/>
        <v>28168427</v>
      </c>
      <c r="K78" s="74">
        <v>427743</v>
      </c>
      <c r="L78" s="44">
        <f t="shared" si="3"/>
        <v>0</v>
      </c>
    </row>
    <row r="79" spans="1:12">
      <c r="A79" s="66" t="s">
        <v>404</v>
      </c>
      <c r="B79" s="59">
        <v>200</v>
      </c>
      <c r="C79" s="67">
        <v>901</v>
      </c>
      <c r="D79" s="68">
        <v>9</v>
      </c>
      <c r="E79" s="68">
        <v>1</v>
      </c>
      <c r="F79" s="69" t="s">
        <v>488</v>
      </c>
      <c r="G79" s="67" t="s">
        <v>405</v>
      </c>
      <c r="H79" s="70">
        <v>28596170</v>
      </c>
      <c r="I79" s="71">
        <v>427743</v>
      </c>
      <c r="J79" s="57">
        <f t="shared" si="2"/>
        <v>28168427</v>
      </c>
      <c r="K79" s="72">
        <v>427743</v>
      </c>
      <c r="L79" s="44">
        <f t="shared" si="3"/>
        <v>0</v>
      </c>
    </row>
    <row r="80" spans="1:12">
      <c r="A80" s="66" t="s">
        <v>489</v>
      </c>
      <c r="B80" s="59">
        <v>200</v>
      </c>
      <c r="C80" s="67">
        <v>901</v>
      </c>
      <c r="D80" s="68">
        <v>9</v>
      </c>
      <c r="E80" s="68">
        <v>2</v>
      </c>
      <c r="F80" s="69" t="s">
        <v>390</v>
      </c>
      <c r="G80" s="67" t="s">
        <v>390</v>
      </c>
      <c r="H80" s="70">
        <v>159528000</v>
      </c>
      <c r="I80" s="71">
        <v>81159592.349999994</v>
      </c>
      <c r="J80" s="57">
        <f t="shared" si="2"/>
        <v>78368407.650000006</v>
      </c>
      <c r="K80" s="72">
        <v>81159592.349999994</v>
      </c>
      <c r="L80" s="44">
        <f t="shared" si="3"/>
        <v>0</v>
      </c>
    </row>
    <row r="81" spans="1:12" ht="31.5">
      <c r="A81" s="73" t="s">
        <v>407</v>
      </c>
      <c r="B81" s="59">
        <v>200</v>
      </c>
      <c r="C81" s="60">
        <v>901</v>
      </c>
      <c r="D81" s="61">
        <v>9</v>
      </c>
      <c r="E81" s="61">
        <v>2</v>
      </c>
      <c r="F81" s="62" t="s">
        <v>408</v>
      </c>
      <c r="G81" s="60" t="s">
        <v>395</v>
      </c>
      <c r="H81" s="63">
        <v>159528000</v>
      </c>
      <c r="I81" s="64">
        <v>81159592.349999994</v>
      </c>
      <c r="J81" s="57">
        <f t="shared" si="2"/>
        <v>78368407.650000006</v>
      </c>
      <c r="K81" s="74">
        <v>81159592.349999994</v>
      </c>
      <c r="L81" s="44">
        <f t="shared" si="3"/>
        <v>0</v>
      </c>
    </row>
    <row r="82" spans="1:12" ht="63">
      <c r="A82" s="73" t="s">
        <v>409</v>
      </c>
      <c r="B82" s="59">
        <v>200</v>
      </c>
      <c r="C82" s="60">
        <v>901</v>
      </c>
      <c r="D82" s="61">
        <v>9</v>
      </c>
      <c r="E82" s="61">
        <v>2</v>
      </c>
      <c r="F82" s="62" t="s">
        <v>410</v>
      </c>
      <c r="G82" s="60" t="s">
        <v>395</v>
      </c>
      <c r="H82" s="63">
        <v>141028000</v>
      </c>
      <c r="I82" s="64">
        <v>81159592.349999994</v>
      </c>
      <c r="J82" s="57">
        <f t="shared" si="2"/>
        <v>59868407.650000006</v>
      </c>
      <c r="K82" s="74">
        <v>81159592.349999994</v>
      </c>
      <c r="L82" s="44">
        <f t="shared" si="3"/>
        <v>0</v>
      </c>
    </row>
    <row r="83" spans="1:12" ht="47.25">
      <c r="A83" s="73" t="s">
        <v>490</v>
      </c>
      <c r="B83" s="59">
        <v>200</v>
      </c>
      <c r="C83" s="60">
        <v>901</v>
      </c>
      <c r="D83" s="61">
        <v>9</v>
      </c>
      <c r="E83" s="61">
        <v>2</v>
      </c>
      <c r="F83" s="62" t="s">
        <v>491</v>
      </c>
      <c r="G83" s="60" t="s">
        <v>395</v>
      </c>
      <c r="H83" s="63">
        <v>121704100</v>
      </c>
      <c r="I83" s="64">
        <v>71626692.349999994</v>
      </c>
      <c r="J83" s="57">
        <f t="shared" si="2"/>
        <v>50077407.650000006</v>
      </c>
      <c r="K83" s="74">
        <v>71626692.349999994</v>
      </c>
      <c r="L83" s="44">
        <f t="shared" si="3"/>
        <v>0</v>
      </c>
    </row>
    <row r="84" spans="1:12" ht="47.25">
      <c r="A84" s="73" t="s">
        <v>492</v>
      </c>
      <c r="B84" s="59">
        <v>200</v>
      </c>
      <c r="C84" s="60">
        <v>901</v>
      </c>
      <c r="D84" s="61">
        <v>9</v>
      </c>
      <c r="E84" s="61">
        <v>2</v>
      </c>
      <c r="F84" s="62" t="s">
        <v>493</v>
      </c>
      <c r="G84" s="60" t="s">
        <v>395</v>
      </c>
      <c r="H84" s="63">
        <v>43894700</v>
      </c>
      <c r="I84" s="64">
        <v>24630853.710000001</v>
      </c>
      <c r="J84" s="57">
        <f t="shared" si="2"/>
        <v>19263846.289999999</v>
      </c>
      <c r="K84" s="74">
        <v>24630853.710000001</v>
      </c>
      <c r="L84" s="44">
        <f t="shared" si="3"/>
        <v>0</v>
      </c>
    </row>
    <row r="85" spans="1:12" ht="31.5">
      <c r="A85" s="66" t="s">
        <v>494</v>
      </c>
      <c r="B85" s="59">
        <v>200</v>
      </c>
      <c r="C85" s="67">
        <v>901</v>
      </c>
      <c r="D85" s="68">
        <v>9</v>
      </c>
      <c r="E85" s="68">
        <v>2</v>
      </c>
      <c r="F85" s="69" t="s">
        <v>493</v>
      </c>
      <c r="G85" s="67" t="s">
        <v>495</v>
      </c>
      <c r="H85" s="70">
        <v>43894700</v>
      </c>
      <c r="I85" s="71">
        <v>24630853.710000001</v>
      </c>
      <c r="J85" s="57">
        <f t="shared" si="2"/>
        <v>19263846.289999999</v>
      </c>
      <c r="K85" s="72">
        <v>24630853.710000001</v>
      </c>
      <c r="L85" s="44">
        <f t="shared" si="3"/>
        <v>0</v>
      </c>
    </row>
    <row r="86" spans="1:12" ht="31.5">
      <c r="A86" s="73" t="s">
        <v>496</v>
      </c>
      <c r="B86" s="59">
        <v>200</v>
      </c>
      <c r="C86" s="60">
        <v>901</v>
      </c>
      <c r="D86" s="61">
        <v>9</v>
      </c>
      <c r="E86" s="61">
        <v>2</v>
      </c>
      <c r="F86" s="62" t="s">
        <v>497</v>
      </c>
      <c r="G86" s="60" t="s">
        <v>395</v>
      </c>
      <c r="H86" s="63">
        <v>20543400</v>
      </c>
      <c r="I86" s="64">
        <v>12021275.939999999</v>
      </c>
      <c r="J86" s="57">
        <f t="shared" si="2"/>
        <v>8522124.0600000005</v>
      </c>
      <c r="K86" s="74">
        <v>12021275.939999999</v>
      </c>
      <c r="L86" s="44">
        <f t="shared" si="3"/>
        <v>0</v>
      </c>
    </row>
    <row r="87" spans="1:12" ht="31.5">
      <c r="A87" s="66" t="s">
        <v>494</v>
      </c>
      <c r="B87" s="59">
        <v>200</v>
      </c>
      <c r="C87" s="67">
        <v>901</v>
      </c>
      <c r="D87" s="68">
        <v>9</v>
      </c>
      <c r="E87" s="68">
        <v>2</v>
      </c>
      <c r="F87" s="69" t="s">
        <v>497</v>
      </c>
      <c r="G87" s="67" t="s">
        <v>495</v>
      </c>
      <c r="H87" s="70">
        <v>20543400</v>
      </c>
      <c r="I87" s="71">
        <v>12021275.939999999</v>
      </c>
      <c r="J87" s="57">
        <f t="shared" si="2"/>
        <v>8522124.0600000005</v>
      </c>
      <c r="K87" s="72">
        <v>12021275.939999999</v>
      </c>
      <c r="L87" s="44">
        <f t="shared" si="3"/>
        <v>0</v>
      </c>
    </row>
    <row r="88" spans="1:12" ht="126">
      <c r="A88" s="73" t="s">
        <v>498</v>
      </c>
      <c r="B88" s="59">
        <v>200</v>
      </c>
      <c r="C88" s="60">
        <v>901</v>
      </c>
      <c r="D88" s="61">
        <v>9</v>
      </c>
      <c r="E88" s="61">
        <v>2</v>
      </c>
      <c r="F88" s="62" t="s">
        <v>499</v>
      </c>
      <c r="G88" s="60" t="s">
        <v>395</v>
      </c>
      <c r="H88" s="63">
        <v>57266000</v>
      </c>
      <c r="I88" s="64">
        <v>34974562.700000003</v>
      </c>
      <c r="J88" s="57">
        <f t="shared" si="2"/>
        <v>22291437.299999997</v>
      </c>
      <c r="K88" s="74">
        <v>34974562.700000003</v>
      </c>
      <c r="L88" s="44">
        <f t="shared" si="3"/>
        <v>0</v>
      </c>
    </row>
    <row r="89" spans="1:12" ht="31.5">
      <c r="A89" s="66" t="s">
        <v>494</v>
      </c>
      <c r="B89" s="59">
        <v>200</v>
      </c>
      <c r="C89" s="67">
        <v>901</v>
      </c>
      <c r="D89" s="68">
        <v>9</v>
      </c>
      <c r="E89" s="68">
        <v>2</v>
      </c>
      <c r="F89" s="69" t="s">
        <v>499</v>
      </c>
      <c r="G89" s="67" t="s">
        <v>495</v>
      </c>
      <c r="H89" s="70">
        <v>57266000</v>
      </c>
      <c r="I89" s="71">
        <v>34974562.700000003</v>
      </c>
      <c r="J89" s="57">
        <f t="shared" si="2"/>
        <v>22291437.299999997</v>
      </c>
      <c r="K89" s="72">
        <v>34974562.700000003</v>
      </c>
      <c r="L89" s="44">
        <f t="shared" si="3"/>
        <v>0</v>
      </c>
    </row>
    <row r="90" spans="1:12" ht="47.25">
      <c r="A90" s="73" t="s">
        <v>459</v>
      </c>
      <c r="B90" s="59">
        <v>200</v>
      </c>
      <c r="C90" s="60">
        <v>901</v>
      </c>
      <c r="D90" s="61">
        <v>9</v>
      </c>
      <c r="E90" s="61">
        <v>2</v>
      </c>
      <c r="F90" s="62" t="s">
        <v>460</v>
      </c>
      <c r="G90" s="60" t="s">
        <v>395</v>
      </c>
      <c r="H90" s="63">
        <v>19323900</v>
      </c>
      <c r="I90" s="64">
        <v>9532900</v>
      </c>
      <c r="J90" s="57">
        <f t="shared" si="2"/>
        <v>9791000</v>
      </c>
      <c r="K90" s="74">
        <v>9532900</v>
      </c>
      <c r="L90" s="44">
        <f t="shared" si="3"/>
        <v>0</v>
      </c>
    </row>
    <row r="91" spans="1:12" ht="47.25">
      <c r="A91" s="73" t="s">
        <v>500</v>
      </c>
      <c r="B91" s="59">
        <v>200</v>
      </c>
      <c r="C91" s="60">
        <v>901</v>
      </c>
      <c r="D91" s="61">
        <v>9</v>
      </c>
      <c r="E91" s="61">
        <v>2</v>
      </c>
      <c r="F91" s="62" t="s">
        <v>501</v>
      </c>
      <c r="G91" s="60" t="s">
        <v>395</v>
      </c>
      <c r="H91" s="63">
        <v>7440000</v>
      </c>
      <c r="I91" s="64">
        <v>2400000</v>
      </c>
      <c r="J91" s="57">
        <f t="shared" si="2"/>
        <v>5040000</v>
      </c>
      <c r="K91" s="74">
        <v>2400000</v>
      </c>
      <c r="L91" s="44">
        <f t="shared" si="3"/>
        <v>0</v>
      </c>
    </row>
    <row r="92" spans="1:12">
      <c r="A92" s="66" t="s">
        <v>404</v>
      </c>
      <c r="B92" s="59">
        <v>200</v>
      </c>
      <c r="C92" s="67">
        <v>901</v>
      </c>
      <c r="D92" s="68">
        <v>9</v>
      </c>
      <c r="E92" s="68">
        <v>2</v>
      </c>
      <c r="F92" s="69" t="s">
        <v>501</v>
      </c>
      <c r="G92" s="67" t="s">
        <v>405</v>
      </c>
      <c r="H92" s="70">
        <v>7440000</v>
      </c>
      <c r="I92" s="71">
        <v>2400000</v>
      </c>
      <c r="J92" s="57">
        <f t="shared" si="2"/>
        <v>5040000</v>
      </c>
      <c r="K92" s="72">
        <v>2400000</v>
      </c>
      <c r="L92" s="44">
        <f t="shared" si="3"/>
        <v>0</v>
      </c>
    </row>
    <row r="93" spans="1:12" ht="47.25">
      <c r="A93" s="73" t="s">
        <v>465</v>
      </c>
      <c r="B93" s="59">
        <v>200</v>
      </c>
      <c r="C93" s="60">
        <v>901</v>
      </c>
      <c r="D93" s="61">
        <v>9</v>
      </c>
      <c r="E93" s="61">
        <v>2</v>
      </c>
      <c r="F93" s="62" t="s">
        <v>466</v>
      </c>
      <c r="G93" s="60" t="s">
        <v>395</v>
      </c>
      <c r="H93" s="63">
        <v>1525900</v>
      </c>
      <c r="I93" s="64">
        <v>890900</v>
      </c>
      <c r="J93" s="57">
        <f t="shared" si="2"/>
        <v>635000</v>
      </c>
      <c r="K93" s="74">
        <v>890900</v>
      </c>
      <c r="L93" s="44">
        <f t="shared" si="3"/>
        <v>0</v>
      </c>
    </row>
    <row r="94" spans="1:12" ht="78.75">
      <c r="A94" s="66" t="s">
        <v>402</v>
      </c>
      <c r="B94" s="59">
        <v>200</v>
      </c>
      <c r="C94" s="67">
        <v>901</v>
      </c>
      <c r="D94" s="68">
        <v>9</v>
      </c>
      <c r="E94" s="68">
        <v>2</v>
      </c>
      <c r="F94" s="69" t="s">
        <v>466</v>
      </c>
      <c r="G94" s="67" t="s">
        <v>403</v>
      </c>
      <c r="H94" s="70">
        <v>1525900</v>
      </c>
      <c r="I94" s="71">
        <v>890900</v>
      </c>
      <c r="J94" s="57">
        <f t="shared" si="2"/>
        <v>635000</v>
      </c>
      <c r="K94" s="72">
        <v>890900</v>
      </c>
      <c r="L94" s="44">
        <f t="shared" si="3"/>
        <v>0</v>
      </c>
    </row>
    <row r="95" spans="1:12" ht="47.25">
      <c r="A95" s="73" t="s">
        <v>467</v>
      </c>
      <c r="B95" s="59">
        <v>200</v>
      </c>
      <c r="C95" s="60">
        <v>901</v>
      </c>
      <c r="D95" s="61">
        <v>9</v>
      </c>
      <c r="E95" s="61">
        <v>2</v>
      </c>
      <c r="F95" s="62" t="s">
        <v>468</v>
      </c>
      <c r="G95" s="60" t="s">
        <v>395</v>
      </c>
      <c r="H95" s="63">
        <v>10056000</v>
      </c>
      <c r="I95" s="64">
        <v>6242000</v>
      </c>
      <c r="J95" s="57">
        <f t="shared" si="2"/>
        <v>3814000</v>
      </c>
      <c r="K95" s="74">
        <v>6242000</v>
      </c>
      <c r="L95" s="44">
        <f t="shared" si="3"/>
        <v>0</v>
      </c>
    </row>
    <row r="96" spans="1:12" ht="78.75">
      <c r="A96" s="66" t="s">
        <v>402</v>
      </c>
      <c r="B96" s="59">
        <v>200</v>
      </c>
      <c r="C96" s="67">
        <v>901</v>
      </c>
      <c r="D96" s="68">
        <v>9</v>
      </c>
      <c r="E96" s="68">
        <v>2</v>
      </c>
      <c r="F96" s="69" t="s">
        <v>468</v>
      </c>
      <c r="G96" s="67" t="s">
        <v>403</v>
      </c>
      <c r="H96" s="70">
        <v>10056000</v>
      </c>
      <c r="I96" s="71">
        <v>6242000</v>
      </c>
      <c r="J96" s="57">
        <f t="shared" si="2"/>
        <v>3814000</v>
      </c>
      <c r="K96" s="72">
        <v>6242000</v>
      </c>
      <c r="L96" s="44">
        <f t="shared" si="3"/>
        <v>0</v>
      </c>
    </row>
    <row r="97" spans="1:12" ht="47.25">
      <c r="A97" s="73" t="s">
        <v>471</v>
      </c>
      <c r="B97" s="59">
        <v>200</v>
      </c>
      <c r="C97" s="60">
        <v>901</v>
      </c>
      <c r="D97" s="61">
        <v>9</v>
      </c>
      <c r="E97" s="61">
        <v>2</v>
      </c>
      <c r="F97" s="62" t="s">
        <v>472</v>
      </c>
      <c r="G97" s="60" t="s">
        <v>395</v>
      </c>
      <c r="H97" s="63">
        <v>302000</v>
      </c>
      <c r="I97" s="64">
        <v>0</v>
      </c>
      <c r="J97" s="57">
        <f t="shared" si="2"/>
        <v>302000</v>
      </c>
      <c r="K97" s="74">
        <v>0</v>
      </c>
      <c r="L97" s="44">
        <f t="shared" si="3"/>
        <v>0</v>
      </c>
    </row>
    <row r="98" spans="1:12" ht="78.75">
      <c r="A98" s="66" t="s">
        <v>402</v>
      </c>
      <c r="B98" s="59">
        <v>200</v>
      </c>
      <c r="C98" s="67">
        <v>901</v>
      </c>
      <c r="D98" s="68">
        <v>9</v>
      </c>
      <c r="E98" s="68">
        <v>2</v>
      </c>
      <c r="F98" s="69" t="s">
        <v>472</v>
      </c>
      <c r="G98" s="67" t="s">
        <v>403</v>
      </c>
      <c r="H98" s="70">
        <v>302000</v>
      </c>
      <c r="I98" s="71">
        <v>0</v>
      </c>
      <c r="J98" s="57">
        <f t="shared" si="2"/>
        <v>302000</v>
      </c>
      <c r="K98" s="72">
        <v>0</v>
      </c>
      <c r="L98" s="44">
        <f t="shared" si="3"/>
        <v>0</v>
      </c>
    </row>
    <row r="99" spans="1:12" ht="63">
      <c r="A99" s="73" t="s">
        <v>473</v>
      </c>
      <c r="B99" s="59">
        <v>200</v>
      </c>
      <c r="C99" s="60">
        <v>901</v>
      </c>
      <c r="D99" s="61">
        <v>9</v>
      </c>
      <c r="E99" s="61">
        <v>2</v>
      </c>
      <c r="F99" s="62" t="s">
        <v>474</v>
      </c>
      <c r="G99" s="60" t="s">
        <v>395</v>
      </c>
      <c r="H99" s="63">
        <v>18500000</v>
      </c>
      <c r="I99" s="64">
        <v>0</v>
      </c>
      <c r="J99" s="57">
        <f t="shared" si="2"/>
        <v>18500000</v>
      </c>
      <c r="K99" s="74">
        <v>0</v>
      </c>
      <c r="L99" s="44">
        <f t="shared" si="3"/>
        <v>0</v>
      </c>
    </row>
    <row r="100" spans="1:12" ht="47.25">
      <c r="A100" s="73" t="s">
        <v>475</v>
      </c>
      <c r="B100" s="59">
        <v>200</v>
      </c>
      <c r="C100" s="60">
        <v>901</v>
      </c>
      <c r="D100" s="61">
        <v>9</v>
      </c>
      <c r="E100" s="61">
        <v>2</v>
      </c>
      <c r="F100" s="62" t="s">
        <v>476</v>
      </c>
      <c r="G100" s="60" t="s">
        <v>395</v>
      </c>
      <c r="H100" s="63">
        <v>3515000</v>
      </c>
      <c r="I100" s="64">
        <v>0</v>
      </c>
      <c r="J100" s="57">
        <f t="shared" si="2"/>
        <v>3515000</v>
      </c>
      <c r="K100" s="74">
        <v>0</v>
      </c>
      <c r="L100" s="44">
        <f t="shared" si="3"/>
        <v>0</v>
      </c>
    </row>
    <row r="101" spans="1:12" ht="63">
      <c r="A101" s="73" t="s">
        <v>477</v>
      </c>
      <c r="B101" s="59">
        <v>200</v>
      </c>
      <c r="C101" s="60">
        <v>901</v>
      </c>
      <c r="D101" s="61">
        <v>9</v>
      </c>
      <c r="E101" s="61">
        <v>2</v>
      </c>
      <c r="F101" s="62" t="s">
        <v>478</v>
      </c>
      <c r="G101" s="60" t="s">
        <v>395</v>
      </c>
      <c r="H101" s="63">
        <v>3515000</v>
      </c>
      <c r="I101" s="64">
        <v>0</v>
      </c>
      <c r="J101" s="57">
        <f t="shared" si="2"/>
        <v>3515000</v>
      </c>
      <c r="K101" s="74">
        <v>0</v>
      </c>
      <c r="L101" s="44">
        <f t="shared" si="3"/>
        <v>0</v>
      </c>
    </row>
    <row r="102" spans="1:12" ht="47.25">
      <c r="A102" s="66" t="s">
        <v>502</v>
      </c>
      <c r="B102" s="59">
        <v>200</v>
      </c>
      <c r="C102" s="67">
        <v>901</v>
      </c>
      <c r="D102" s="68">
        <v>9</v>
      </c>
      <c r="E102" s="68">
        <v>2</v>
      </c>
      <c r="F102" s="69" t="s">
        <v>478</v>
      </c>
      <c r="G102" s="67" t="s">
        <v>503</v>
      </c>
      <c r="H102" s="70">
        <v>3515000</v>
      </c>
      <c r="I102" s="71">
        <v>0</v>
      </c>
      <c r="J102" s="57">
        <f t="shared" si="2"/>
        <v>3515000</v>
      </c>
      <c r="K102" s="72">
        <v>0</v>
      </c>
      <c r="L102" s="44">
        <f t="shared" si="3"/>
        <v>0</v>
      </c>
    </row>
    <row r="103" spans="1:12" ht="47.25">
      <c r="A103" s="73" t="s">
        <v>485</v>
      </c>
      <c r="B103" s="59">
        <v>200</v>
      </c>
      <c r="C103" s="60">
        <v>901</v>
      </c>
      <c r="D103" s="61">
        <v>9</v>
      </c>
      <c r="E103" s="61">
        <v>2</v>
      </c>
      <c r="F103" s="62" t="s">
        <v>486</v>
      </c>
      <c r="G103" s="60" t="s">
        <v>395</v>
      </c>
      <c r="H103" s="63">
        <v>14985000</v>
      </c>
      <c r="I103" s="64">
        <v>0</v>
      </c>
      <c r="J103" s="57">
        <f t="shared" si="2"/>
        <v>14985000</v>
      </c>
      <c r="K103" s="74">
        <v>0</v>
      </c>
      <c r="L103" s="44">
        <f t="shared" si="3"/>
        <v>0</v>
      </c>
    </row>
    <row r="104" spans="1:12" ht="47.25">
      <c r="A104" s="73" t="s">
        <v>487</v>
      </c>
      <c r="B104" s="59">
        <v>200</v>
      </c>
      <c r="C104" s="60">
        <v>901</v>
      </c>
      <c r="D104" s="61">
        <v>9</v>
      </c>
      <c r="E104" s="61">
        <v>2</v>
      </c>
      <c r="F104" s="62" t="s">
        <v>488</v>
      </c>
      <c r="G104" s="60" t="s">
        <v>395</v>
      </c>
      <c r="H104" s="63">
        <v>14985000</v>
      </c>
      <c r="I104" s="64">
        <v>0</v>
      </c>
      <c r="J104" s="57">
        <f t="shared" si="2"/>
        <v>14985000</v>
      </c>
      <c r="K104" s="74">
        <v>0</v>
      </c>
      <c r="L104" s="44">
        <f t="shared" si="3"/>
        <v>0</v>
      </c>
    </row>
    <row r="105" spans="1:12">
      <c r="A105" s="66" t="s">
        <v>404</v>
      </c>
      <c r="B105" s="59">
        <v>200</v>
      </c>
      <c r="C105" s="67">
        <v>901</v>
      </c>
      <c r="D105" s="68">
        <v>9</v>
      </c>
      <c r="E105" s="68">
        <v>2</v>
      </c>
      <c r="F105" s="69" t="s">
        <v>488</v>
      </c>
      <c r="G105" s="67" t="s">
        <v>405</v>
      </c>
      <c r="H105" s="70">
        <v>14985000</v>
      </c>
      <c r="I105" s="71">
        <v>0</v>
      </c>
      <c r="J105" s="57">
        <f t="shared" si="2"/>
        <v>14985000</v>
      </c>
      <c r="K105" s="72">
        <v>0</v>
      </c>
      <c r="L105" s="44">
        <f t="shared" si="3"/>
        <v>0</v>
      </c>
    </row>
    <row r="106" spans="1:12" ht="31.5">
      <c r="A106" s="66" t="s">
        <v>504</v>
      </c>
      <c r="B106" s="59">
        <v>200</v>
      </c>
      <c r="C106" s="67">
        <v>901</v>
      </c>
      <c r="D106" s="68">
        <v>9</v>
      </c>
      <c r="E106" s="68">
        <v>3</v>
      </c>
      <c r="F106" s="69" t="s">
        <v>390</v>
      </c>
      <c r="G106" s="67" t="s">
        <v>390</v>
      </c>
      <c r="H106" s="70">
        <v>6544100</v>
      </c>
      <c r="I106" s="71">
        <v>3903350</v>
      </c>
      <c r="J106" s="57">
        <f t="shared" si="2"/>
        <v>2640750</v>
      </c>
      <c r="K106" s="72">
        <v>3903350</v>
      </c>
      <c r="L106" s="44">
        <f t="shared" si="3"/>
        <v>0</v>
      </c>
    </row>
    <row r="107" spans="1:12" ht="31.5">
      <c r="A107" s="73" t="s">
        <v>407</v>
      </c>
      <c r="B107" s="59">
        <v>200</v>
      </c>
      <c r="C107" s="60">
        <v>901</v>
      </c>
      <c r="D107" s="61">
        <v>9</v>
      </c>
      <c r="E107" s="61">
        <v>3</v>
      </c>
      <c r="F107" s="62" t="s">
        <v>408</v>
      </c>
      <c r="G107" s="60" t="s">
        <v>395</v>
      </c>
      <c r="H107" s="63">
        <v>6544100</v>
      </c>
      <c r="I107" s="64">
        <v>3903350</v>
      </c>
      <c r="J107" s="57">
        <f t="shared" si="2"/>
        <v>2640750</v>
      </c>
      <c r="K107" s="74">
        <v>3903350</v>
      </c>
      <c r="L107" s="44">
        <f t="shared" si="3"/>
        <v>0</v>
      </c>
    </row>
    <row r="108" spans="1:12" ht="63">
      <c r="A108" s="73" t="s">
        <v>409</v>
      </c>
      <c r="B108" s="59">
        <v>200</v>
      </c>
      <c r="C108" s="60">
        <v>901</v>
      </c>
      <c r="D108" s="61">
        <v>9</v>
      </c>
      <c r="E108" s="61">
        <v>3</v>
      </c>
      <c r="F108" s="62" t="s">
        <v>410</v>
      </c>
      <c r="G108" s="60" t="s">
        <v>395</v>
      </c>
      <c r="H108" s="63">
        <v>6544100</v>
      </c>
      <c r="I108" s="64">
        <v>3903350</v>
      </c>
      <c r="J108" s="57">
        <f t="shared" si="2"/>
        <v>2640750</v>
      </c>
      <c r="K108" s="74">
        <v>3903350</v>
      </c>
      <c r="L108" s="44">
        <f t="shared" si="3"/>
        <v>0</v>
      </c>
    </row>
    <row r="109" spans="1:12" ht="47.25">
      <c r="A109" s="73" t="s">
        <v>459</v>
      </c>
      <c r="B109" s="59">
        <v>200</v>
      </c>
      <c r="C109" s="60">
        <v>901</v>
      </c>
      <c r="D109" s="61">
        <v>9</v>
      </c>
      <c r="E109" s="61">
        <v>3</v>
      </c>
      <c r="F109" s="62" t="s">
        <v>460</v>
      </c>
      <c r="G109" s="60" t="s">
        <v>395</v>
      </c>
      <c r="H109" s="63">
        <v>6544100</v>
      </c>
      <c r="I109" s="64">
        <v>3903350</v>
      </c>
      <c r="J109" s="57">
        <f t="shared" si="2"/>
        <v>2640750</v>
      </c>
      <c r="K109" s="74">
        <v>3903350</v>
      </c>
      <c r="L109" s="44">
        <f t="shared" si="3"/>
        <v>0</v>
      </c>
    </row>
    <row r="110" spans="1:12" ht="47.25">
      <c r="A110" s="73" t="s">
        <v>465</v>
      </c>
      <c r="B110" s="59">
        <v>200</v>
      </c>
      <c r="C110" s="60">
        <v>901</v>
      </c>
      <c r="D110" s="61">
        <v>9</v>
      </c>
      <c r="E110" s="61">
        <v>3</v>
      </c>
      <c r="F110" s="62" t="s">
        <v>466</v>
      </c>
      <c r="G110" s="60" t="s">
        <v>395</v>
      </c>
      <c r="H110" s="63">
        <v>5512200</v>
      </c>
      <c r="I110" s="64">
        <v>3215450</v>
      </c>
      <c r="J110" s="57">
        <f t="shared" si="2"/>
        <v>2296750</v>
      </c>
      <c r="K110" s="74">
        <v>3215450</v>
      </c>
      <c r="L110" s="44">
        <f t="shared" si="3"/>
        <v>0</v>
      </c>
    </row>
    <row r="111" spans="1:12" ht="78.75">
      <c r="A111" s="66" t="s">
        <v>402</v>
      </c>
      <c r="B111" s="59">
        <v>200</v>
      </c>
      <c r="C111" s="67">
        <v>901</v>
      </c>
      <c r="D111" s="68">
        <v>9</v>
      </c>
      <c r="E111" s="68">
        <v>3</v>
      </c>
      <c r="F111" s="69" t="s">
        <v>466</v>
      </c>
      <c r="G111" s="67" t="s">
        <v>403</v>
      </c>
      <c r="H111" s="70">
        <v>5512200</v>
      </c>
      <c r="I111" s="71">
        <v>3215450</v>
      </c>
      <c r="J111" s="57">
        <f t="shared" si="2"/>
        <v>2296750</v>
      </c>
      <c r="K111" s="72">
        <v>3215450</v>
      </c>
      <c r="L111" s="44">
        <f t="shared" si="3"/>
        <v>0</v>
      </c>
    </row>
    <row r="112" spans="1:12" ht="47.25">
      <c r="A112" s="73" t="s">
        <v>467</v>
      </c>
      <c r="B112" s="59">
        <v>200</v>
      </c>
      <c r="C112" s="60">
        <v>901</v>
      </c>
      <c r="D112" s="61">
        <v>9</v>
      </c>
      <c r="E112" s="61">
        <v>3</v>
      </c>
      <c r="F112" s="62" t="s">
        <v>468</v>
      </c>
      <c r="G112" s="60" t="s">
        <v>395</v>
      </c>
      <c r="H112" s="63">
        <v>1031900</v>
      </c>
      <c r="I112" s="64">
        <v>687900</v>
      </c>
      <c r="J112" s="57">
        <f t="shared" si="2"/>
        <v>344000</v>
      </c>
      <c r="K112" s="74">
        <v>687900</v>
      </c>
      <c r="L112" s="44">
        <f t="shared" si="3"/>
        <v>0</v>
      </c>
    </row>
    <row r="113" spans="1:12" ht="78.75">
      <c r="A113" s="66" t="s">
        <v>402</v>
      </c>
      <c r="B113" s="59">
        <v>200</v>
      </c>
      <c r="C113" s="67">
        <v>901</v>
      </c>
      <c r="D113" s="68">
        <v>9</v>
      </c>
      <c r="E113" s="68">
        <v>3</v>
      </c>
      <c r="F113" s="69" t="s">
        <v>468</v>
      </c>
      <c r="G113" s="67" t="s">
        <v>403</v>
      </c>
      <c r="H113" s="70">
        <v>1031900</v>
      </c>
      <c r="I113" s="71">
        <v>687900</v>
      </c>
      <c r="J113" s="57">
        <f t="shared" si="2"/>
        <v>344000</v>
      </c>
      <c r="K113" s="72">
        <v>687900</v>
      </c>
      <c r="L113" s="44">
        <f t="shared" si="3"/>
        <v>0</v>
      </c>
    </row>
    <row r="114" spans="1:12">
      <c r="A114" s="66" t="s">
        <v>505</v>
      </c>
      <c r="B114" s="59">
        <v>200</v>
      </c>
      <c r="C114" s="67">
        <v>901</v>
      </c>
      <c r="D114" s="68">
        <v>9</v>
      </c>
      <c r="E114" s="68">
        <v>4</v>
      </c>
      <c r="F114" s="69" t="s">
        <v>390</v>
      </c>
      <c r="G114" s="67" t="s">
        <v>390</v>
      </c>
      <c r="H114" s="70">
        <v>90762230</v>
      </c>
      <c r="I114" s="71">
        <v>1440000</v>
      </c>
      <c r="J114" s="57">
        <f t="shared" si="2"/>
        <v>89322230</v>
      </c>
      <c r="K114" s="72">
        <v>1440000</v>
      </c>
      <c r="L114" s="44">
        <f t="shared" si="3"/>
        <v>0</v>
      </c>
    </row>
    <row r="115" spans="1:12" ht="31.5">
      <c r="A115" s="73" t="s">
        <v>407</v>
      </c>
      <c r="B115" s="59">
        <v>200</v>
      </c>
      <c r="C115" s="60">
        <v>901</v>
      </c>
      <c r="D115" s="61">
        <v>9</v>
      </c>
      <c r="E115" s="61">
        <v>4</v>
      </c>
      <c r="F115" s="62" t="s">
        <v>408</v>
      </c>
      <c r="G115" s="60" t="s">
        <v>395</v>
      </c>
      <c r="H115" s="63">
        <v>90762230</v>
      </c>
      <c r="I115" s="64">
        <v>1440000</v>
      </c>
      <c r="J115" s="57">
        <f t="shared" si="2"/>
        <v>89322230</v>
      </c>
      <c r="K115" s="74">
        <v>1440000</v>
      </c>
      <c r="L115" s="44">
        <f t="shared" si="3"/>
        <v>0</v>
      </c>
    </row>
    <row r="116" spans="1:12" ht="63">
      <c r="A116" s="73" t="s">
        <v>409</v>
      </c>
      <c r="B116" s="59">
        <v>200</v>
      </c>
      <c r="C116" s="60">
        <v>901</v>
      </c>
      <c r="D116" s="61">
        <v>9</v>
      </c>
      <c r="E116" s="61">
        <v>4</v>
      </c>
      <c r="F116" s="62" t="s">
        <v>410</v>
      </c>
      <c r="G116" s="60" t="s">
        <v>395</v>
      </c>
      <c r="H116" s="63">
        <v>79762230</v>
      </c>
      <c r="I116" s="64">
        <v>1176000</v>
      </c>
      <c r="J116" s="57">
        <f t="shared" si="2"/>
        <v>78586230</v>
      </c>
      <c r="K116" s="74">
        <v>1176000</v>
      </c>
      <c r="L116" s="44">
        <f t="shared" si="3"/>
        <v>0</v>
      </c>
    </row>
    <row r="117" spans="1:12" ht="47.25">
      <c r="A117" s="73" t="s">
        <v>459</v>
      </c>
      <c r="B117" s="59">
        <v>200</v>
      </c>
      <c r="C117" s="60">
        <v>901</v>
      </c>
      <c r="D117" s="61">
        <v>9</v>
      </c>
      <c r="E117" s="61">
        <v>4</v>
      </c>
      <c r="F117" s="62" t="s">
        <v>460</v>
      </c>
      <c r="G117" s="60" t="s">
        <v>395</v>
      </c>
      <c r="H117" s="63">
        <v>79762230</v>
      </c>
      <c r="I117" s="64">
        <v>1176000</v>
      </c>
      <c r="J117" s="57">
        <f t="shared" si="2"/>
        <v>78586230</v>
      </c>
      <c r="K117" s="74">
        <v>1176000</v>
      </c>
      <c r="L117" s="44">
        <f t="shared" si="3"/>
        <v>0</v>
      </c>
    </row>
    <row r="118" spans="1:12" ht="47.25">
      <c r="A118" s="73" t="s">
        <v>506</v>
      </c>
      <c r="B118" s="59">
        <v>200</v>
      </c>
      <c r="C118" s="60">
        <v>901</v>
      </c>
      <c r="D118" s="61">
        <v>9</v>
      </c>
      <c r="E118" s="61">
        <v>4</v>
      </c>
      <c r="F118" s="62" t="s">
        <v>507</v>
      </c>
      <c r="G118" s="60" t="s">
        <v>395</v>
      </c>
      <c r="H118" s="63">
        <v>1976000</v>
      </c>
      <c r="I118" s="64">
        <v>1176000</v>
      </c>
      <c r="J118" s="57">
        <f t="shared" si="2"/>
        <v>800000</v>
      </c>
      <c r="K118" s="74">
        <v>1176000</v>
      </c>
      <c r="L118" s="44">
        <f t="shared" si="3"/>
        <v>0</v>
      </c>
    </row>
    <row r="119" spans="1:12" ht="78.75">
      <c r="A119" s="66" t="s">
        <v>402</v>
      </c>
      <c r="B119" s="59">
        <v>200</v>
      </c>
      <c r="C119" s="67">
        <v>901</v>
      </c>
      <c r="D119" s="68">
        <v>9</v>
      </c>
      <c r="E119" s="68">
        <v>4</v>
      </c>
      <c r="F119" s="69" t="s">
        <v>507</v>
      </c>
      <c r="G119" s="67" t="s">
        <v>403</v>
      </c>
      <c r="H119" s="70">
        <v>1176000</v>
      </c>
      <c r="I119" s="71">
        <v>1176000</v>
      </c>
      <c r="J119" s="57">
        <f t="shared" si="2"/>
        <v>0</v>
      </c>
      <c r="K119" s="72">
        <v>1176000</v>
      </c>
      <c r="L119" s="44">
        <f t="shared" si="3"/>
        <v>0</v>
      </c>
    </row>
    <row r="120" spans="1:12">
      <c r="A120" s="66" t="s">
        <v>404</v>
      </c>
      <c r="B120" s="59">
        <v>200</v>
      </c>
      <c r="C120" s="67">
        <v>901</v>
      </c>
      <c r="D120" s="68">
        <v>9</v>
      </c>
      <c r="E120" s="68">
        <v>4</v>
      </c>
      <c r="F120" s="69" t="s">
        <v>507</v>
      </c>
      <c r="G120" s="67" t="s">
        <v>405</v>
      </c>
      <c r="H120" s="70">
        <v>800000</v>
      </c>
      <c r="I120" s="71">
        <v>0</v>
      </c>
      <c r="J120" s="57">
        <f t="shared" si="2"/>
        <v>800000</v>
      </c>
      <c r="K120" s="72">
        <v>0</v>
      </c>
      <c r="L120" s="44">
        <f t="shared" si="3"/>
        <v>0</v>
      </c>
    </row>
    <row r="121" spans="1:12" ht="63">
      <c r="A121" s="73" t="s">
        <v>508</v>
      </c>
      <c r="B121" s="59">
        <v>200</v>
      </c>
      <c r="C121" s="60">
        <v>901</v>
      </c>
      <c r="D121" s="61">
        <v>9</v>
      </c>
      <c r="E121" s="61">
        <v>4</v>
      </c>
      <c r="F121" s="62" t="s">
        <v>509</v>
      </c>
      <c r="G121" s="60" t="s">
        <v>395</v>
      </c>
      <c r="H121" s="63">
        <v>77786230</v>
      </c>
      <c r="I121" s="64">
        <v>0</v>
      </c>
      <c r="J121" s="57">
        <f t="shared" si="2"/>
        <v>77786230</v>
      </c>
      <c r="K121" s="74">
        <v>0</v>
      </c>
      <c r="L121" s="44">
        <f t="shared" si="3"/>
        <v>0</v>
      </c>
    </row>
    <row r="122" spans="1:12" ht="78.75">
      <c r="A122" s="66" t="s">
        <v>402</v>
      </c>
      <c r="B122" s="59">
        <v>200</v>
      </c>
      <c r="C122" s="67">
        <v>901</v>
      </c>
      <c r="D122" s="68">
        <v>9</v>
      </c>
      <c r="E122" s="68">
        <v>4</v>
      </c>
      <c r="F122" s="69" t="s">
        <v>509</v>
      </c>
      <c r="G122" s="67" t="s">
        <v>403</v>
      </c>
      <c r="H122" s="70">
        <v>77786230</v>
      </c>
      <c r="I122" s="71">
        <v>0</v>
      </c>
      <c r="J122" s="57">
        <f t="shared" si="2"/>
        <v>77786230</v>
      </c>
      <c r="K122" s="72">
        <v>0</v>
      </c>
      <c r="L122" s="44">
        <f t="shared" si="3"/>
        <v>0</v>
      </c>
    </row>
    <row r="123" spans="1:12" ht="63">
      <c r="A123" s="73" t="s">
        <v>473</v>
      </c>
      <c r="B123" s="59">
        <v>200</v>
      </c>
      <c r="C123" s="60">
        <v>901</v>
      </c>
      <c r="D123" s="61">
        <v>9</v>
      </c>
      <c r="E123" s="61">
        <v>4</v>
      </c>
      <c r="F123" s="62" t="s">
        <v>474</v>
      </c>
      <c r="G123" s="60" t="s">
        <v>395</v>
      </c>
      <c r="H123" s="63">
        <v>11000000</v>
      </c>
      <c r="I123" s="64">
        <v>264000</v>
      </c>
      <c r="J123" s="57">
        <f t="shared" si="2"/>
        <v>10736000</v>
      </c>
      <c r="K123" s="74">
        <v>264000</v>
      </c>
      <c r="L123" s="44">
        <f t="shared" si="3"/>
        <v>0</v>
      </c>
    </row>
    <row r="124" spans="1:12" ht="47.25">
      <c r="A124" s="73" t="s">
        <v>485</v>
      </c>
      <c r="B124" s="59">
        <v>200</v>
      </c>
      <c r="C124" s="60">
        <v>901</v>
      </c>
      <c r="D124" s="61">
        <v>9</v>
      </c>
      <c r="E124" s="61">
        <v>4</v>
      </c>
      <c r="F124" s="62" t="s">
        <v>486</v>
      </c>
      <c r="G124" s="60" t="s">
        <v>395</v>
      </c>
      <c r="H124" s="63">
        <v>11000000</v>
      </c>
      <c r="I124" s="64">
        <v>264000</v>
      </c>
      <c r="J124" s="57">
        <f t="shared" si="2"/>
        <v>10736000</v>
      </c>
      <c r="K124" s="74">
        <v>264000</v>
      </c>
      <c r="L124" s="44">
        <f t="shared" si="3"/>
        <v>0</v>
      </c>
    </row>
    <row r="125" spans="1:12" ht="47.25">
      <c r="A125" s="73" t="s">
        <v>487</v>
      </c>
      <c r="B125" s="59">
        <v>200</v>
      </c>
      <c r="C125" s="60">
        <v>901</v>
      </c>
      <c r="D125" s="61">
        <v>9</v>
      </c>
      <c r="E125" s="61">
        <v>4</v>
      </c>
      <c r="F125" s="62" t="s">
        <v>488</v>
      </c>
      <c r="G125" s="60" t="s">
        <v>395</v>
      </c>
      <c r="H125" s="63">
        <v>11000000</v>
      </c>
      <c r="I125" s="64">
        <v>264000</v>
      </c>
      <c r="J125" s="57">
        <f t="shared" si="2"/>
        <v>10736000</v>
      </c>
      <c r="K125" s="74">
        <v>264000</v>
      </c>
      <c r="L125" s="44">
        <f t="shared" si="3"/>
        <v>0</v>
      </c>
    </row>
    <row r="126" spans="1:12">
      <c r="A126" s="66" t="s">
        <v>404</v>
      </c>
      <c r="B126" s="59">
        <v>200</v>
      </c>
      <c r="C126" s="67">
        <v>901</v>
      </c>
      <c r="D126" s="68">
        <v>9</v>
      </c>
      <c r="E126" s="68">
        <v>4</v>
      </c>
      <c r="F126" s="69" t="s">
        <v>488</v>
      </c>
      <c r="G126" s="67" t="s">
        <v>405</v>
      </c>
      <c r="H126" s="70">
        <v>11000000</v>
      </c>
      <c r="I126" s="71">
        <v>264000</v>
      </c>
      <c r="J126" s="57">
        <f t="shared" si="2"/>
        <v>10736000</v>
      </c>
      <c r="K126" s="72">
        <v>264000</v>
      </c>
      <c r="L126" s="44">
        <f t="shared" si="3"/>
        <v>0</v>
      </c>
    </row>
    <row r="127" spans="1:12" ht="31.5">
      <c r="A127" s="66" t="s">
        <v>510</v>
      </c>
      <c r="B127" s="59">
        <v>200</v>
      </c>
      <c r="C127" s="67">
        <v>901</v>
      </c>
      <c r="D127" s="68">
        <v>9</v>
      </c>
      <c r="E127" s="68">
        <v>6</v>
      </c>
      <c r="F127" s="69" t="s">
        <v>390</v>
      </c>
      <c r="G127" s="67" t="s">
        <v>390</v>
      </c>
      <c r="H127" s="70">
        <v>23148800</v>
      </c>
      <c r="I127" s="71">
        <v>13503000</v>
      </c>
      <c r="J127" s="57">
        <f t="shared" si="2"/>
        <v>9645800</v>
      </c>
      <c r="K127" s="72">
        <v>13503000</v>
      </c>
      <c r="L127" s="44">
        <f t="shared" si="3"/>
        <v>0</v>
      </c>
    </row>
    <row r="128" spans="1:12" ht="31.5">
      <c r="A128" s="73" t="s">
        <v>407</v>
      </c>
      <c r="B128" s="59">
        <v>200</v>
      </c>
      <c r="C128" s="60">
        <v>901</v>
      </c>
      <c r="D128" s="61">
        <v>9</v>
      </c>
      <c r="E128" s="61">
        <v>6</v>
      </c>
      <c r="F128" s="62" t="s">
        <v>408</v>
      </c>
      <c r="G128" s="60" t="s">
        <v>395</v>
      </c>
      <c r="H128" s="63">
        <v>23148800</v>
      </c>
      <c r="I128" s="64">
        <v>13503000</v>
      </c>
      <c r="J128" s="57">
        <f t="shared" si="2"/>
        <v>9645800</v>
      </c>
      <c r="K128" s="74">
        <v>13503000</v>
      </c>
      <c r="L128" s="44">
        <f t="shared" si="3"/>
        <v>0</v>
      </c>
    </row>
    <row r="129" spans="1:12" ht="63">
      <c r="A129" s="73" t="s">
        <v>409</v>
      </c>
      <c r="B129" s="59">
        <v>200</v>
      </c>
      <c r="C129" s="60">
        <v>901</v>
      </c>
      <c r="D129" s="61">
        <v>9</v>
      </c>
      <c r="E129" s="61">
        <v>6</v>
      </c>
      <c r="F129" s="62" t="s">
        <v>410</v>
      </c>
      <c r="G129" s="60" t="s">
        <v>395</v>
      </c>
      <c r="H129" s="63">
        <v>23148800</v>
      </c>
      <c r="I129" s="64">
        <v>13503000</v>
      </c>
      <c r="J129" s="57">
        <f t="shared" si="2"/>
        <v>9645800</v>
      </c>
      <c r="K129" s="74">
        <v>13503000</v>
      </c>
      <c r="L129" s="44">
        <f t="shared" si="3"/>
        <v>0</v>
      </c>
    </row>
    <row r="130" spans="1:12" ht="47.25">
      <c r="A130" s="73" t="s">
        <v>459</v>
      </c>
      <c r="B130" s="59">
        <v>200</v>
      </c>
      <c r="C130" s="60">
        <v>901</v>
      </c>
      <c r="D130" s="61">
        <v>9</v>
      </c>
      <c r="E130" s="61">
        <v>6</v>
      </c>
      <c r="F130" s="62" t="s">
        <v>460</v>
      </c>
      <c r="G130" s="60" t="s">
        <v>395</v>
      </c>
      <c r="H130" s="63">
        <v>23148800</v>
      </c>
      <c r="I130" s="64">
        <v>13503000</v>
      </c>
      <c r="J130" s="57">
        <f t="shared" si="2"/>
        <v>9645800</v>
      </c>
      <c r="K130" s="74">
        <v>13503000</v>
      </c>
      <c r="L130" s="44">
        <f t="shared" si="3"/>
        <v>0</v>
      </c>
    </row>
    <row r="131" spans="1:12" ht="47.25">
      <c r="A131" s="73" t="s">
        <v>511</v>
      </c>
      <c r="B131" s="59">
        <v>200</v>
      </c>
      <c r="C131" s="60">
        <v>901</v>
      </c>
      <c r="D131" s="61">
        <v>9</v>
      </c>
      <c r="E131" s="61">
        <v>6</v>
      </c>
      <c r="F131" s="62" t="s">
        <v>512</v>
      </c>
      <c r="G131" s="60" t="s">
        <v>395</v>
      </c>
      <c r="H131" s="63">
        <v>23148800</v>
      </c>
      <c r="I131" s="64">
        <v>13503000</v>
      </c>
      <c r="J131" s="57">
        <f t="shared" si="2"/>
        <v>9645800</v>
      </c>
      <c r="K131" s="74">
        <v>13503000</v>
      </c>
      <c r="L131" s="44">
        <f t="shared" si="3"/>
        <v>0</v>
      </c>
    </row>
    <row r="132" spans="1:12" ht="78.75">
      <c r="A132" s="66" t="s">
        <v>402</v>
      </c>
      <c r="B132" s="59">
        <v>200</v>
      </c>
      <c r="C132" s="67">
        <v>901</v>
      </c>
      <c r="D132" s="68">
        <v>9</v>
      </c>
      <c r="E132" s="68">
        <v>6</v>
      </c>
      <c r="F132" s="69" t="s">
        <v>512</v>
      </c>
      <c r="G132" s="67" t="s">
        <v>403</v>
      </c>
      <c r="H132" s="70">
        <v>23148800</v>
      </c>
      <c r="I132" s="71">
        <v>13503000</v>
      </c>
      <c r="J132" s="57">
        <f t="shared" si="2"/>
        <v>9645800</v>
      </c>
      <c r="K132" s="72">
        <v>13503000</v>
      </c>
      <c r="L132" s="44">
        <f t="shared" si="3"/>
        <v>0</v>
      </c>
    </row>
    <row r="133" spans="1:12">
      <c r="A133" s="66" t="s">
        <v>513</v>
      </c>
      <c r="B133" s="59">
        <v>200</v>
      </c>
      <c r="C133" s="67">
        <v>901</v>
      </c>
      <c r="D133" s="68">
        <v>9</v>
      </c>
      <c r="E133" s="68">
        <v>9</v>
      </c>
      <c r="F133" s="69" t="s">
        <v>390</v>
      </c>
      <c r="G133" s="67" t="s">
        <v>390</v>
      </c>
      <c r="H133" s="70">
        <v>223659841.16</v>
      </c>
      <c r="I133" s="71">
        <v>123244555.97</v>
      </c>
      <c r="J133" s="57">
        <f t="shared" si="2"/>
        <v>100415285.19</v>
      </c>
      <c r="K133" s="72">
        <v>123244555.97</v>
      </c>
      <c r="L133" s="44">
        <f t="shared" si="3"/>
        <v>0</v>
      </c>
    </row>
    <row r="134" spans="1:12" ht="31.5">
      <c r="A134" s="73" t="s">
        <v>407</v>
      </c>
      <c r="B134" s="59">
        <v>200</v>
      </c>
      <c r="C134" s="60">
        <v>901</v>
      </c>
      <c r="D134" s="61">
        <v>9</v>
      </c>
      <c r="E134" s="61">
        <v>9</v>
      </c>
      <c r="F134" s="62" t="s">
        <v>408</v>
      </c>
      <c r="G134" s="60" t="s">
        <v>395</v>
      </c>
      <c r="H134" s="63">
        <v>223119841.16</v>
      </c>
      <c r="I134" s="64">
        <v>122744555.97</v>
      </c>
      <c r="J134" s="57">
        <f t="shared" si="2"/>
        <v>100375285.19</v>
      </c>
      <c r="K134" s="74">
        <v>122744555.97</v>
      </c>
      <c r="L134" s="44">
        <f t="shared" si="3"/>
        <v>0</v>
      </c>
    </row>
    <row r="135" spans="1:12" ht="94.5">
      <c r="A135" s="73" t="s">
        <v>445</v>
      </c>
      <c r="B135" s="59">
        <v>200</v>
      </c>
      <c r="C135" s="60">
        <v>901</v>
      </c>
      <c r="D135" s="61">
        <v>9</v>
      </c>
      <c r="E135" s="61">
        <v>9</v>
      </c>
      <c r="F135" s="62" t="s">
        <v>446</v>
      </c>
      <c r="G135" s="60" t="s">
        <v>395</v>
      </c>
      <c r="H135" s="63">
        <v>18800000</v>
      </c>
      <c r="I135" s="64">
        <v>7159283.9199999999</v>
      </c>
      <c r="J135" s="57">
        <f t="shared" si="2"/>
        <v>11640716.08</v>
      </c>
      <c r="K135" s="74">
        <v>7159283.9199999999</v>
      </c>
      <c r="L135" s="44">
        <f t="shared" si="3"/>
        <v>0</v>
      </c>
    </row>
    <row r="136" spans="1:12" ht="31.5">
      <c r="A136" s="73" t="s">
        <v>447</v>
      </c>
      <c r="B136" s="59">
        <v>200</v>
      </c>
      <c r="C136" s="60">
        <v>901</v>
      </c>
      <c r="D136" s="61">
        <v>9</v>
      </c>
      <c r="E136" s="61">
        <v>9</v>
      </c>
      <c r="F136" s="62" t="s">
        <v>448</v>
      </c>
      <c r="G136" s="60" t="s">
        <v>395</v>
      </c>
      <c r="H136" s="63">
        <v>18800000</v>
      </c>
      <c r="I136" s="64">
        <v>7159283.9199999999</v>
      </c>
      <c r="J136" s="57">
        <f t="shared" ref="J136:J199" si="4">H136-I136</f>
        <v>11640716.08</v>
      </c>
      <c r="K136" s="74">
        <v>7159283.9199999999</v>
      </c>
      <c r="L136" s="44">
        <f t="shared" si="3"/>
        <v>0</v>
      </c>
    </row>
    <row r="137" spans="1:12">
      <c r="A137" s="73" t="s">
        <v>514</v>
      </c>
      <c r="B137" s="59">
        <v>200</v>
      </c>
      <c r="C137" s="60">
        <v>901</v>
      </c>
      <c r="D137" s="61">
        <v>9</v>
      </c>
      <c r="E137" s="61">
        <v>9</v>
      </c>
      <c r="F137" s="62" t="s">
        <v>515</v>
      </c>
      <c r="G137" s="60" t="s">
        <v>395</v>
      </c>
      <c r="H137" s="63">
        <v>8000000</v>
      </c>
      <c r="I137" s="64">
        <v>4115306.88</v>
      </c>
      <c r="J137" s="57">
        <f t="shared" si="4"/>
        <v>3884693.12</v>
      </c>
      <c r="K137" s="74">
        <v>4115306.88</v>
      </c>
      <c r="L137" s="44">
        <f t="shared" ref="L137:L200" si="5">I137-K137</f>
        <v>0</v>
      </c>
    </row>
    <row r="138" spans="1:12" ht="47.25">
      <c r="A138" s="66" t="s">
        <v>421</v>
      </c>
      <c r="B138" s="59">
        <v>200</v>
      </c>
      <c r="C138" s="67">
        <v>901</v>
      </c>
      <c r="D138" s="68">
        <v>9</v>
      </c>
      <c r="E138" s="68">
        <v>9</v>
      </c>
      <c r="F138" s="69" t="s">
        <v>515</v>
      </c>
      <c r="G138" s="67" t="s">
        <v>422</v>
      </c>
      <c r="H138" s="70">
        <v>8000000</v>
      </c>
      <c r="I138" s="71">
        <v>4115306.88</v>
      </c>
      <c r="J138" s="57">
        <f t="shared" si="4"/>
        <v>3884693.12</v>
      </c>
      <c r="K138" s="72">
        <v>4115306.88</v>
      </c>
      <c r="L138" s="44">
        <f t="shared" si="5"/>
        <v>0</v>
      </c>
    </row>
    <row r="139" spans="1:12" ht="31.5">
      <c r="A139" s="73" t="s">
        <v>516</v>
      </c>
      <c r="B139" s="59">
        <v>200</v>
      </c>
      <c r="C139" s="60">
        <v>901</v>
      </c>
      <c r="D139" s="61">
        <v>9</v>
      </c>
      <c r="E139" s="61">
        <v>9</v>
      </c>
      <c r="F139" s="62" t="s">
        <v>517</v>
      </c>
      <c r="G139" s="60" t="s">
        <v>395</v>
      </c>
      <c r="H139" s="63">
        <v>7300000</v>
      </c>
      <c r="I139" s="64">
        <v>559543.15</v>
      </c>
      <c r="J139" s="57">
        <f t="shared" si="4"/>
        <v>6740456.8499999996</v>
      </c>
      <c r="K139" s="74">
        <v>559543.15</v>
      </c>
      <c r="L139" s="44">
        <f t="shared" si="5"/>
        <v>0</v>
      </c>
    </row>
    <row r="140" spans="1:12" ht="47.25">
      <c r="A140" s="66" t="s">
        <v>421</v>
      </c>
      <c r="B140" s="59">
        <v>200</v>
      </c>
      <c r="C140" s="67">
        <v>901</v>
      </c>
      <c r="D140" s="68">
        <v>9</v>
      </c>
      <c r="E140" s="68">
        <v>9</v>
      </c>
      <c r="F140" s="69" t="s">
        <v>517</v>
      </c>
      <c r="G140" s="67" t="s">
        <v>422</v>
      </c>
      <c r="H140" s="70">
        <v>7300000</v>
      </c>
      <c r="I140" s="71">
        <v>559543.15</v>
      </c>
      <c r="J140" s="57">
        <f t="shared" si="4"/>
        <v>6740456.8499999996</v>
      </c>
      <c r="K140" s="72">
        <v>559543.15</v>
      </c>
      <c r="L140" s="44">
        <f t="shared" si="5"/>
        <v>0</v>
      </c>
    </row>
    <row r="141" spans="1:12" ht="63">
      <c r="A141" s="73" t="s">
        <v>518</v>
      </c>
      <c r="B141" s="59">
        <v>200</v>
      </c>
      <c r="C141" s="60">
        <v>901</v>
      </c>
      <c r="D141" s="61">
        <v>9</v>
      </c>
      <c r="E141" s="61">
        <v>9</v>
      </c>
      <c r="F141" s="62" t="s">
        <v>519</v>
      </c>
      <c r="G141" s="60" t="s">
        <v>395</v>
      </c>
      <c r="H141" s="63">
        <v>2500000</v>
      </c>
      <c r="I141" s="64">
        <v>2484433.89</v>
      </c>
      <c r="J141" s="57">
        <f t="shared" si="4"/>
        <v>15566.10999999987</v>
      </c>
      <c r="K141" s="74">
        <v>2484433.89</v>
      </c>
      <c r="L141" s="44">
        <f t="shared" si="5"/>
        <v>0</v>
      </c>
    </row>
    <row r="142" spans="1:12" ht="47.25">
      <c r="A142" s="66" t="s">
        <v>421</v>
      </c>
      <c r="B142" s="59">
        <v>200</v>
      </c>
      <c r="C142" s="67">
        <v>901</v>
      </c>
      <c r="D142" s="68">
        <v>9</v>
      </c>
      <c r="E142" s="68">
        <v>9</v>
      </c>
      <c r="F142" s="69" t="s">
        <v>519</v>
      </c>
      <c r="G142" s="67" t="s">
        <v>422</v>
      </c>
      <c r="H142" s="70">
        <v>2500000</v>
      </c>
      <c r="I142" s="71">
        <v>2484433.89</v>
      </c>
      <c r="J142" s="57">
        <f t="shared" si="4"/>
        <v>15566.10999999987</v>
      </c>
      <c r="K142" s="72">
        <v>2484433.89</v>
      </c>
      <c r="L142" s="44">
        <f t="shared" si="5"/>
        <v>0</v>
      </c>
    </row>
    <row r="143" spans="1:12" ht="31.5">
      <c r="A143" s="73" t="s">
        <v>520</v>
      </c>
      <c r="B143" s="59">
        <v>200</v>
      </c>
      <c r="C143" s="60">
        <v>901</v>
      </c>
      <c r="D143" s="61">
        <v>9</v>
      </c>
      <c r="E143" s="61">
        <v>9</v>
      </c>
      <c r="F143" s="62" t="s">
        <v>521</v>
      </c>
      <c r="G143" s="60" t="s">
        <v>395</v>
      </c>
      <c r="H143" s="63">
        <v>500000</v>
      </c>
      <c r="I143" s="64">
        <v>0</v>
      </c>
      <c r="J143" s="57">
        <f t="shared" si="4"/>
        <v>500000</v>
      </c>
      <c r="K143" s="74">
        <v>0</v>
      </c>
      <c r="L143" s="44">
        <f t="shared" si="5"/>
        <v>0</v>
      </c>
    </row>
    <row r="144" spans="1:12" ht="47.25">
      <c r="A144" s="66" t="s">
        <v>421</v>
      </c>
      <c r="B144" s="59">
        <v>200</v>
      </c>
      <c r="C144" s="67">
        <v>901</v>
      </c>
      <c r="D144" s="68">
        <v>9</v>
      </c>
      <c r="E144" s="68">
        <v>9</v>
      </c>
      <c r="F144" s="69" t="s">
        <v>521</v>
      </c>
      <c r="G144" s="67" t="s">
        <v>422</v>
      </c>
      <c r="H144" s="70">
        <v>500000</v>
      </c>
      <c r="I144" s="71">
        <v>0</v>
      </c>
      <c r="J144" s="57">
        <f t="shared" si="4"/>
        <v>500000</v>
      </c>
      <c r="K144" s="72">
        <v>0</v>
      </c>
      <c r="L144" s="44">
        <f t="shared" si="5"/>
        <v>0</v>
      </c>
    </row>
    <row r="145" spans="1:12" ht="47.25">
      <c r="A145" s="73" t="s">
        <v>522</v>
      </c>
      <c r="B145" s="59">
        <v>200</v>
      </c>
      <c r="C145" s="60">
        <v>901</v>
      </c>
      <c r="D145" s="61">
        <v>9</v>
      </c>
      <c r="E145" s="61">
        <v>9</v>
      </c>
      <c r="F145" s="62" t="s">
        <v>523</v>
      </c>
      <c r="G145" s="60" t="s">
        <v>395</v>
      </c>
      <c r="H145" s="63">
        <v>200000</v>
      </c>
      <c r="I145" s="64">
        <v>0</v>
      </c>
      <c r="J145" s="57">
        <f t="shared" si="4"/>
        <v>200000</v>
      </c>
      <c r="K145" s="74">
        <v>0</v>
      </c>
      <c r="L145" s="44">
        <f t="shared" si="5"/>
        <v>0</v>
      </c>
    </row>
    <row r="146" spans="1:12" ht="47.25">
      <c r="A146" s="66" t="s">
        <v>421</v>
      </c>
      <c r="B146" s="59">
        <v>200</v>
      </c>
      <c r="C146" s="67">
        <v>901</v>
      </c>
      <c r="D146" s="68">
        <v>9</v>
      </c>
      <c r="E146" s="68">
        <v>9</v>
      </c>
      <c r="F146" s="69" t="s">
        <v>523</v>
      </c>
      <c r="G146" s="67" t="s">
        <v>422</v>
      </c>
      <c r="H146" s="70">
        <v>200000</v>
      </c>
      <c r="I146" s="71">
        <v>0</v>
      </c>
      <c r="J146" s="57">
        <f t="shared" si="4"/>
        <v>200000</v>
      </c>
      <c r="K146" s="72">
        <v>0</v>
      </c>
      <c r="L146" s="44">
        <f t="shared" si="5"/>
        <v>0</v>
      </c>
    </row>
    <row r="147" spans="1:12" ht="31.5">
      <c r="A147" s="73" t="s">
        <v>524</v>
      </c>
      <c r="B147" s="59">
        <v>200</v>
      </c>
      <c r="C147" s="60">
        <v>901</v>
      </c>
      <c r="D147" s="61">
        <v>9</v>
      </c>
      <c r="E147" s="61">
        <v>9</v>
      </c>
      <c r="F147" s="62" t="s">
        <v>525</v>
      </c>
      <c r="G147" s="60" t="s">
        <v>395</v>
      </c>
      <c r="H147" s="63">
        <v>300000</v>
      </c>
      <c r="I147" s="64">
        <v>0</v>
      </c>
      <c r="J147" s="57">
        <f t="shared" si="4"/>
        <v>300000</v>
      </c>
      <c r="K147" s="74">
        <v>0</v>
      </c>
      <c r="L147" s="44">
        <f t="shared" si="5"/>
        <v>0</v>
      </c>
    </row>
    <row r="148" spans="1:12" ht="47.25">
      <c r="A148" s="66" t="s">
        <v>421</v>
      </c>
      <c r="B148" s="59">
        <v>200</v>
      </c>
      <c r="C148" s="67">
        <v>901</v>
      </c>
      <c r="D148" s="68">
        <v>9</v>
      </c>
      <c r="E148" s="68">
        <v>9</v>
      </c>
      <c r="F148" s="69" t="s">
        <v>525</v>
      </c>
      <c r="G148" s="67" t="s">
        <v>422</v>
      </c>
      <c r="H148" s="70">
        <v>300000</v>
      </c>
      <c r="I148" s="71">
        <v>0</v>
      </c>
      <c r="J148" s="57">
        <f t="shared" si="4"/>
        <v>300000</v>
      </c>
      <c r="K148" s="72">
        <v>0</v>
      </c>
      <c r="L148" s="44">
        <f t="shared" si="5"/>
        <v>0</v>
      </c>
    </row>
    <row r="149" spans="1:12" ht="63">
      <c r="A149" s="73" t="s">
        <v>409</v>
      </c>
      <c r="B149" s="59">
        <v>200</v>
      </c>
      <c r="C149" s="60">
        <v>901</v>
      </c>
      <c r="D149" s="61">
        <v>9</v>
      </c>
      <c r="E149" s="61">
        <v>9</v>
      </c>
      <c r="F149" s="62" t="s">
        <v>410</v>
      </c>
      <c r="G149" s="60" t="s">
        <v>395</v>
      </c>
      <c r="H149" s="63">
        <v>166119699</v>
      </c>
      <c r="I149" s="64">
        <v>103525451.29999998</v>
      </c>
      <c r="J149" s="57">
        <f t="shared" si="4"/>
        <v>62594247.700000018</v>
      </c>
      <c r="K149" s="74">
        <v>103525451.29999998</v>
      </c>
      <c r="L149" s="44">
        <f t="shared" si="5"/>
        <v>0</v>
      </c>
    </row>
    <row r="150" spans="1:12" ht="31.5">
      <c r="A150" s="73" t="s">
        <v>526</v>
      </c>
      <c r="B150" s="59">
        <v>200</v>
      </c>
      <c r="C150" s="60">
        <v>901</v>
      </c>
      <c r="D150" s="61">
        <v>9</v>
      </c>
      <c r="E150" s="61">
        <v>9</v>
      </c>
      <c r="F150" s="62" t="s">
        <v>527</v>
      </c>
      <c r="G150" s="60" t="s">
        <v>395</v>
      </c>
      <c r="H150" s="63">
        <v>18657800</v>
      </c>
      <c r="I150" s="64">
        <v>12842600</v>
      </c>
      <c r="J150" s="57">
        <f t="shared" si="4"/>
        <v>5815200</v>
      </c>
      <c r="K150" s="74">
        <v>12842600</v>
      </c>
      <c r="L150" s="44">
        <f t="shared" si="5"/>
        <v>0</v>
      </c>
    </row>
    <row r="151" spans="1:12" ht="47.25">
      <c r="A151" s="73" t="s">
        <v>528</v>
      </c>
      <c r="B151" s="59">
        <v>200</v>
      </c>
      <c r="C151" s="60">
        <v>901</v>
      </c>
      <c r="D151" s="61">
        <v>9</v>
      </c>
      <c r="E151" s="61">
        <v>9</v>
      </c>
      <c r="F151" s="62" t="s">
        <v>529</v>
      </c>
      <c r="G151" s="60" t="s">
        <v>395</v>
      </c>
      <c r="H151" s="63">
        <v>13956200</v>
      </c>
      <c r="I151" s="64">
        <v>8141000</v>
      </c>
      <c r="J151" s="57">
        <f t="shared" si="4"/>
        <v>5815200</v>
      </c>
      <c r="K151" s="74">
        <v>8141000</v>
      </c>
      <c r="L151" s="44">
        <f t="shared" si="5"/>
        <v>0</v>
      </c>
    </row>
    <row r="152" spans="1:12" ht="78.75">
      <c r="A152" s="66" t="s">
        <v>402</v>
      </c>
      <c r="B152" s="59">
        <v>200</v>
      </c>
      <c r="C152" s="67">
        <v>901</v>
      </c>
      <c r="D152" s="68">
        <v>9</v>
      </c>
      <c r="E152" s="68">
        <v>9</v>
      </c>
      <c r="F152" s="69" t="s">
        <v>529</v>
      </c>
      <c r="G152" s="67" t="s">
        <v>403</v>
      </c>
      <c r="H152" s="70">
        <v>13956200</v>
      </c>
      <c r="I152" s="71">
        <v>8141000</v>
      </c>
      <c r="J152" s="57">
        <f t="shared" si="4"/>
        <v>5815200</v>
      </c>
      <c r="K152" s="72">
        <v>8141000</v>
      </c>
      <c r="L152" s="44">
        <f t="shared" si="5"/>
        <v>0</v>
      </c>
    </row>
    <row r="153" spans="1:12" ht="31.5">
      <c r="A153" s="73" t="s">
        <v>530</v>
      </c>
      <c r="B153" s="59">
        <v>200</v>
      </c>
      <c r="C153" s="60">
        <v>901</v>
      </c>
      <c r="D153" s="61">
        <v>9</v>
      </c>
      <c r="E153" s="61">
        <v>9</v>
      </c>
      <c r="F153" s="62" t="s">
        <v>531</v>
      </c>
      <c r="G153" s="60" t="s">
        <v>395</v>
      </c>
      <c r="H153" s="63">
        <v>4701600</v>
      </c>
      <c r="I153" s="64">
        <v>4701600</v>
      </c>
      <c r="J153" s="57">
        <f t="shared" si="4"/>
        <v>0</v>
      </c>
      <c r="K153" s="74">
        <v>4701600</v>
      </c>
      <c r="L153" s="44">
        <f t="shared" si="5"/>
        <v>0</v>
      </c>
    </row>
    <row r="154" spans="1:12" ht="78.75">
      <c r="A154" s="66" t="s">
        <v>532</v>
      </c>
      <c r="B154" s="59">
        <v>200</v>
      </c>
      <c r="C154" s="67">
        <v>901</v>
      </c>
      <c r="D154" s="68">
        <v>9</v>
      </c>
      <c r="E154" s="68">
        <v>9</v>
      </c>
      <c r="F154" s="69" t="s">
        <v>531</v>
      </c>
      <c r="G154" s="67" t="s">
        <v>533</v>
      </c>
      <c r="H154" s="70">
        <v>4701600</v>
      </c>
      <c r="I154" s="71">
        <v>4701600</v>
      </c>
      <c r="J154" s="57">
        <f t="shared" si="4"/>
        <v>0</v>
      </c>
      <c r="K154" s="72">
        <v>4701600</v>
      </c>
      <c r="L154" s="44">
        <f t="shared" si="5"/>
        <v>0</v>
      </c>
    </row>
    <row r="155" spans="1:12" ht="47.25">
      <c r="A155" s="73" t="s">
        <v>459</v>
      </c>
      <c r="B155" s="59">
        <v>200</v>
      </c>
      <c r="C155" s="60">
        <v>901</v>
      </c>
      <c r="D155" s="61">
        <v>9</v>
      </c>
      <c r="E155" s="61">
        <v>9</v>
      </c>
      <c r="F155" s="62" t="s">
        <v>460</v>
      </c>
      <c r="G155" s="60" t="s">
        <v>395</v>
      </c>
      <c r="H155" s="63">
        <v>128199500</v>
      </c>
      <c r="I155" s="64">
        <v>80999800</v>
      </c>
      <c r="J155" s="57">
        <f t="shared" si="4"/>
        <v>47199700</v>
      </c>
      <c r="K155" s="74">
        <v>80999800</v>
      </c>
      <c r="L155" s="44">
        <f t="shared" si="5"/>
        <v>0</v>
      </c>
    </row>
    <row r="156" spans="1:12" ht="47.25">
      <c r="A156" s="73" t="s">
        <v>465</v>
      </c>
      <c r="B156" s="59">
        <v>200</v>
      </c>
      <c r="C156" s="60">
        <v>901</v>
      </c>
      <c r="D156" s="61">
        <v>9</v>
      </c>
      <c r="E156" s="61">
        <v>9</v>
      </c>
      <c r="F156" s="62" t="s">
        <v>466</v>
      </c>
      <c r="G156" s="60" t="s">
        <v>395</v>
      </c>
      <c r="H156" s="63">
        <v>1615000</v>
      </c>
      <c r="I156" s="64">
        <v>942500</v>
      </c>
      <c r="J156" s="57">
        <f t="shared" si="4"/>
        <v>672500</v>
      </c>
      <c r="K156" s="74">
        <v>942500</v>
      </c>
      <c r="L156" s="44">
        <f t="shared" si="5"/>
        <v>0</v>
      </c>
    </row>
    <row r="157" spans="1:12" ht="78.75">
      <c r="A157" s="66" t="s">
        <v>402</v>
      </c>
      <c r="B157" s="59">
        <v>200</v>
      </c>
      <c r="C157" s="67">
        <v>901</v>
      </c>
      <c r="D157" s="68">
        <v>9</v>
      </c>
      <c r="E157" s="68">
        <v>9</v>
      </c>
      <c r="F157" s="69" t="s">
        <v>466</v>
      </c>
      <c r="G157" s="67" t="s">
        <v>403</v>
      </c>
      <c r="H157" s="70">
        <v>1615000</v>
      </c>
      <c r="I157" s="71">
        <v>942500</v>
      </c>
      <c r="J157" s="57">
        <f t="shared" si="4"/>
        <v>672500</v>
      </c>
      <c r="K157" s="72">
        <v>942500</v>
      </c>
      <c r="L157" s="44">
        <f t="shared" si="5"/>
        <v>0</v>
      </c>
    </row>
    <row r="158" spans="1:12" ht="47.25">
      <c r="A158" s="73" t="s">
        <v>534</v>
      </c>
      <c r="B158" s="59">
        <v>200</v>
      </c>
      <c r="C158" s="60">
        <v>901</v>
      </c>
      <c r="D158" s="61">
        <v>9</v>
      </c>
      <c r="E158" s="61">
        <v>9</v>
      </c>
      <c r="F158" s="62" t="s">
        <v>535</v>
      </c>
      <c r="G158" s="60" t="s">
        <v>395</v>
      </c>
      <c r="H158" s="63">
        <v>7126000</v>
      </c>
      <c r="I158" s="64">
        <v>4158000</v>
      </c>
      <c r="J158" s="57">
        <f t="shared" si="4"/>
        <v>2968000</v>
      </c>
      <c r="K158" s="74">
        <v>4158000</v>
      </c>
      <c r="L158" s="44">
        <f t="shared" si="5"/>
        <v>0</v>
      </c>
    </row>
    <row r="159" spans="1:12" ht="78.75">
      <c r="A159" s="66" t="s">
        <v>402</v>
      </c>
      <c r="B159" s="59">
        <v>200</v>
      </c>
      <c r="C159" s="67">
        <v>901</v>
      </c>
      <c r="D159" s="68">
        <v>9</v>
      </c>
      <c r="E159" s="68">
        <v>9</v>
      </c>
      <c r="F159" s="69" t="s">
        <v>535</v>
      </c>
      <c r="G159" s="67" t="s">
        <v>403</v>
      </c>
      <c r="H159" s="70">
        <v>7126000</v>
      </c>
      <c r="I159" s="71">
        <v>4158000</v>
      </c>
      <c r="J159" s="57">
        <f t="shared" si="4"/>
        <v>2968000</v>
      </c>
      <c r="K159" s="72">
        <v>4158000</v>
      </c>
      <c r="L159" s="44">
        <f t="shared" si="5"/>
        <v>0</v>
      </c>
    </row>
    <row r="160" spans="1:12" ht="78.75">
      <c r="A160" s="73" t="s">
        <v>536</v>
      </c>
      <c r="B160" s="59">
        <v>200</v>
      </c>
      <c r="C160" s="60">
        <v>901</v>
      </c>
      <c r="D160" s="61">
        <v>9</v>
      </c>
      <c r="E160" s="61">
        <v>9</v>
      </c>
      <c r="F160" s="62" t="s">
        <v>537</v>
      </c>
      <c r="G160" s="60" t="s">
        <v>395</v>
      </c>
      <c r="H160" s="63">
        <v>37665900</v>
      </c>
      <c r="I160" s="64">
        <v>22346000</v>
      </c>
      <c r="J160" s="57">
        <f t="shared" si="4"/>
        <v>15319900</v>
      </c>
      <c r="K160" s="74">
        <v>22346000</v>
      </c>
      <c r="L160" s="44">
        <f t="shared" si="5"/>
        <v>0</v>
      </c>
    </row>
    <row r="161" spans="1:12" ht="78.75">
      <c r="A161" s="66" t="s">
        <v>402</v>
      </c>
      <c r="B161" s="59">
        <v>200</v>
      </c>
      <c r="C161" s="67">
        <v>901</v>
      </c>
      <c r="D161" s="68">
        <v>9</v>
      </c>
      <c r="E161" s="68">
        <v>9</v>
      </c>
      <c r="F161" s="69" t="s">
        <v>537</v>
      </c>
      <c r="G161" s="67" t="s">
        <v>403</v>
      </c>
      <c r="H161" s="70">
        <v>37665900</v>
      </c>
      <c r="I161" s="71">
        <v>22346000</v>
      </c>
      <c r="J161" s="57">
        <f t="shared" si="4"/>
        <v>15319900</v>
      </c>
      <c r="K161" s="72">
        <v>22346000</v>
      </c>
      <c r="L161" s="44">
        <f t="shared" si="5"/>
        <v>0</v>
      </c>
    </row>
    <row r="162" spans="1:12" ht="47.25">
      <c r="A162" s="73" t="s">
        <v>538</v>
      </c>
      <c r="B162" s="59">
        <v>200</v>
      </c>
      <c r="C162" s="60">
        <v>901</v>
      </c>
      <c r="D162" s="61">
        <v>9</v>
      </c>
      <c r="E162" s="61">
        <v>9</v>
      </c>
      <c r="F162" s="62" t="s">
        <v>539</v>
      </c>
      <c r="G162" s="60" t="s">
        <v>395</v>
      </c>
      <c r="H162" s="63">
        <v>26137500</v>
      </c>
      <c r="I162" s="64">
        <v>14058920</v>
      </c>
      <c r="J162" s="57">
        <f t="shared" si="4"/>
        <v>12078580</v>
      </c>
      <c r="K162" s="74">
        <v>14058920</v>
      </c>
      <c r="L162" s="44">
        <f t="shared" si="5"/>
        <v>0</v>
      </c>
    </row>
    <row r="163" spans="1:12" ht="78.75">
      <c r="A163" s="66" t="s">
        <v>402</v>
      </c>
      <c r="B163" s="59">
        <v>200</v>
      </c>
      <c r="C163" s="67">
        <v>901</v>
      </c>
      <c r="D163" s="68">
        <v>9</v>
      </c>
      <c r="E163" s="68">
        <v>9</v>
      </c>
      <c r="F163" s="69" t="s">
        <v>539</v>
      </c>
      <c r="G163" s="67" t="s">
        <v>403</v>
      </c>
      <c r="H163" s="70">
        <v>24950420</v>
      </c>
      <c r="I163" s="71">
        <v>14058920</v>
      </c>
      <c r="J163" s="57">
        <f t="shared" si="4"/>
        <v>10891500</v>
      </c>
      <c r="K163" s="72">
        <v>14058920</v>
      </c>
      <c r="L163" s="44">
        <f t="shared" si="5"/>
        <v>0</v>
      </c>
    </row>
    <row r="164" spans="1:12">
      <c r="A164" s="66" t="s">
        <v>404</v>
      </c>
      <c r="B164" s="59">
        <v>200</v>
      </c>
      <c r="C164" s="67">
        <v>901</v>
      </c>
      <c r="D164" s="68">
        <v>9</v>
      </c>
      <c r="E164" s="68">
        <v>9</v>
      </c>
      <c r="F164" s="69" t="s">
        <v>539</v>
      </c>
      <c r="G164" s="67" t="s">
        <v>405</v>
      </c>
      <c r="H164" s="70">
        <v>1187080</v>
      </c>
      <c r="I164" s="71">
        <v>0</v>
      </c>
      <c r="J164" s="57">
        <f t="shared" si="4"/>
        <v>1187080</v>
      </c>
      <c r="K164" s="72">
        <v>0</v>
      </c>
      <c r="L164" s="44">
        <f t="shared" si="5"/>
        <v>0</v>
      </c>
    </row>
    <row r="165" spans="1:12" ht="47.25">
      <c r="A165" s="73" t="s">
        <v>540</v>
      </c>
      <c r="B165" s="59">
        <v>200</v>
      </c>
      <c r="C165" s="60">
        <v>901</v>
      </c>
      <c r="D165" s="61">
        <v>9</v>
      </c>
      <c r="E165" s="61">
        <v>9</v>
      </c>
      <c r="F165" s="62" t="s">
        <v>541</v>
      </c>
      <c r="G165" s="60" t="s">
        <v>395</v>
      </c>
      <c r="H165" s="63">
        <v>16869400</v>
      </c>
      <c r="I165" s="64">
        <v>16869400</v>
      </c>
      <c r="J165" s="57">
        <f t="shared" si="4"/>
        <v>0</v>
      </c>
      <c r="K165" s="74">
        <v>16869400</v>
      </c>
      <c r="L165" s="44">
        <f t="shared" si="5"/>
        <v>0</v>
      </c>
    </row>
    <row r="166" spans="1:12" ht="78.75">
      <c r="A166" s="66" t="s">
        <v>532</v>
      </c>
      <c r="B166" s="59">
        <v>200</v>
      </c>
      <c r="C166" s="67">
        <v>901</v>
      </c>
      <c r="D166" s="68">
        <v>9</v>
      </c>
      <c r="E166" s="68">
        <v>9</v>
      </c>
      <c r="F166" s="69" t="s">
        <v>541</v>
      </c>
      <c r="G166" s="67" t="s">
        <v>533</v>
      </c>
      <c r="H166" s="70">
        <v>16869400</v>
      </c>
      <c r="I166" s="71">
        <v>16869400</v>
      </c>
      <c r="J166" s="57">
        <f t="shared" si="4"/>
        <v>0</v>
      </c>
      <c r="K166" s="72">
        <v>16869400</v>
      </c>
      <c r="L166" s="44">
        <f t="shared" si="5"/>
        <v>0</v>
      </c>
    </row>
    <row r="167" spans="1:12" ht="126">
      <c r="A167" s="73" t="s">
        <v>542</v>
      </c>
      <c r="B167" s="59">
        <v>200</v>
      </c>
      <c r="C167" s="60">
        <v>901</v>
      </c>
      <c r="D167" s="61">
        <v>9</v>
      </c>
      <c r="E167" s="61">
        <v>9</v>
      </c>
      <c r="F167" s="62" t="s">
        <v>543</v>
      </c>
      <c r="G167" s="60" t="s">
        <v>395</v>
      </c>
      <c r="H167" s="63">
        <v>38785700</v>
      </c>
      <c r="I167" s="64">
        <v>22624980</v>
      </c>
      <c r="J167" s="57">
        <f t="shared" si="4"/>
        <v>16160720</v>
      </c>
      <c r="K167" s="74">
        <v>22624980</v>
      </c>
      <c r="L167" s="44">
        <f t="shared" si="5"/>
        <v>0</v>
      </c>
    </row>
    <row r="168" spans="1:12" ht="47.25">
      <c r="A168" s="66" t="s">
        <v>544</v>
      </c>
      <c r="B168" s="59">
        <v>200</v>
      </c>
      <c r="C168" s="67">
        <v>901</v>
      </c>
      <c r="D168" s="68">
        <v>9</v>
      </c>
      <c r="E168" s="68">
        <v>9</v>
      </c>
      <c r="F168" s="69" t="s">
        <v>543</v>
      </c>
      <c r="G168" s="67" t="s">
        <v>545</v>
      </c>
      <c r="H168" s="70">
        <v>38785700</v>
      </c>
      <c r="I168" s="71">
        <v>22624980</v>
      </c>
      <c r="J168" s="57">
        <f t="shared" si="4"/>
        <v>16160720</v>
      </c>
      <c r="K168" s="72">
        <v>22624980</v>
      </c>
      <c r="L168" s="44">
        <f t="shared" si="5"/>
        <v>0</v>
      </c>
    </row>
    <row r="169" spans="1:12" ht="78.75">
      <c r="A169" s="73" t="s">
        <v>411</v>
      </c>
      <c r="B169" s="59">
        <v>200</v>
      </c>
      <c r="C169" s="60">
        <v>901</v>
      </c>
      <c r="D169" s="61">
        <v>9</v>
      </c>
      <c r="E169" s="61">
        <v>9</v>
      </c>
      <c r="F169" s="62" t="s">
        <v>412</v>
      </c>
      <c r="G169" s="60" t="s">
        <v>395</v>
      </c>
      <c r="H169" s="63">
        <v>1000000</v>
      </c>
      <c r="I169" s="64">
        <v>0</v>
      </c>
      <c r="J169" s="57">
        <f t="shared" si="4"/>
        <v>1000000</v>
      </c>
      <c r="K169" s="74">
        <v>0</v>
      </c>
      <c r="L169" s="44">
        <f t="shared" si="5"/>
        <v>0</v>
      </c>
    </row>
    <row r="170" spans="1:12" ht="47.25">
      <c r="A170" s="73" t="s">
        <v>546</v>
      </c>
      <c r="B170" s="59">
        <v>200</v>
      </c>
      <c r="C170" s="60">
        <v>901</v>
      </c>
      <c r="D170" s="61">
        <v>9</v>
      </c>
      <c r="E170" s="61">
        <v>9</v>
      </c>
      <c r="F170" s="62" t="s">
        <v>547</v>
      </c>
      <c r="G170" s="60" t="s">
        <v>395</v>
      </c>
      <c r="H170" s="63">
        <v>1000000</v>
      </c>
      <c r="I170" s="64">
        <v>0</v>
      </c>
      <c r="J170" s="57">
        <f t="shared" si="4"/>
        <v>1000000</v>
      </c>
      <c r="K170" s="74">
        <v>0</v>
      </c>
      <c r="L170" s="44">
        <f t="shared" si="5"/>
        <v>0</v>
      </c>
    </row>
    <row r="171" spans="1:12" ht="47.25">
      <c r="A171" s="66" t="s">
        <v>479</v>
      </c>
      <c r="B171" s="59">
        <v>200</v>
      </c>
      <c r="C171" s="67">
        <v>901</v>
      </c>
      <c r="D171" s="68">
        <v>9</v>
      </c>
      <c r="E171" s="68">
        <v>9</v>
      </c>
      <c r="F171" s="69" t="s">
        <v>547</v>
      </c>
      <c r="G171" s="67" t="s">
        <v>480</v>
      </c>
      <c r="H171" s="70">
        <v>1000000</v>
      </c>
      <c r="I171" s="71">
        <v>0</v>
      </c>
      <c r="J171" s="57">
        <f t="shared" si="4"/>
        <v>1000000</v>
      </c>
      <c r="K171" s="72">
        <v>0</v>
      </c>
      <c r="L171" s="44">
        <f t="shared" si="5"/>
        <v>0</v>
      </c>
    </row>
    <row r="172" spans="1:12" ht="47.25">
      <c r="A172" s="73" t="s">
        <v>415</v>
      </c>
      <c r="B172" s="59">
        <v>200</v>
      </c>
      <c r="C172" s="60">
        <v>901</v>
      </c>
      <c r="D172" s="61">
        <v>9</v>
      </c>
      <c r="E172" s="61">
        <v>9</v>
      </c>
      <c r="F172" s="62" t="s">
        <v>416</v>
      </c>
      <c r="G172" s="60" t="s">
        <v>395</v>
      </c>
      <c r="H172" s="63">
        <v>18262399</v>
      </c>
      <c r="I172" s="64">
        <v>9683051.3000000007</v>
      </c>
      <c r="J172" s="57">
        <f t="shared" si="4"/>
        <v>8579347.6999999993</v>
      </c>
      <c r="K172" s="74">
        <v>9683051.3000000007</v>
      </c>
      <c r="L172" s="44">
        <f t="shared" si="5"/>
        <v>0</v>
      </c>
    </row>
    <row r="173" spans="1:12" ht="78.75">
      <c r="A173" s="73" t="s">
        <v>548</v>
      </c>
      <c r="B173" s="59">
        <v>200</v>
      </c>
      <c r="C173" s="60">
        <v>901</v>
      </c>
      <c r="D173" s="61">
        <v>9</v>
      </c>
      <c r="E173" s="61">
        <v>9</v>
      </c>
      <c r="F173" s="62" t="s">
        <v>549</v>
      </c>
      <c r="G173" s="60" t="s">
        <v>395</v>
      </c>
      <c r="H173" s="63">
        <v>10811500</v>
      </c>
      <c r="I173" s="64">
        <v>5779172.0999999996</v>
      </c>
      <c r="J173" s="57">
        <f t="shared" si="4"/>
        <v>5032327.9000000004</v>
      </c>
      <c r="K173" s="74">
        <v>5779172.0999999996</v>
      </c>
      <c r="L173" s="44">
        <f t="shared" si="5"/>
        <v>0</v>
      </c>
    </row>
    <row r="174" spans="1:12">
      <c r="A174" s="66" t="s">
        <v>550</v>
      </c>
      <c r="B174" s="59">
        <v>200</v>
      </c>
      <c r="C174" s="67">
        <v>901</v>
      </c>
      <c r="D174" s="68">
        <v>9</v>
      </c>
      <c r="E174" s="68">
        <v>9</v>
      </c>
      <c r="F174" s="69" t="s">
        <v>549</v>
      </c>
      <c r="G174" s="67" t="s">
        <v>551</v>
      </c>
      <c r="H174" s="70">
        <v>8303770</v>
      </c>
      <c r="I174" s="71">
        <v>4557538.08</v>
      </c>
      <c r="J174" s="57">
        <f t="shared" si="4"/>
        <v>3746231.92</v>
      </c>
      <c r="K174" s="72">
        <v>4557538.08</v>
      </c>
      <c r="L174" s="44">
        <f t="shared" si="5"/>
        <v>0</v>
      </c>
    </row>
    <row r="175" spans="1:12" ht="63">
      <c r="A175" s="66" t="s">
        <v>552</v>
      </c>
      <c r="B175" s="59">
        <v>200</v>
      </c>
      <c r="C175" s="67">
        <v>901</v>
      </c>
      <c r="D175" s="68">
        <v>9</v>
      </c>
      <c r="E175" s="68">
        <v>9</v>
      </c>
      <c r="F175" s="69" t="s">
        <v>549</v>
      </c>
      <c r="G175" s="67" t="s">
        <v>553</v>
      </c>
      <c r="H175" s="70">
        <v>2507730</v>
      </c>
      <c r="I175" s="71">
        <v>1221634.02</v>
      </c>
      <c r="J175" s="57">
        <f t="shared" si="4"/>
        <v>1286095.98</v>
      </c>
      <c r="K175" s="72">
        <v>1221634.02</v>
      </c>
      <c r="L175" s="44">
        <f t="shared" si="5"/>
        <v>0</v>
      </c>
    </row>
    <row r="176" spans="1:12" ht="63">
      <c r="A176" s="73" t="s">
        <v>554</v>
      </c>
      <c r="B176" s="59">
        <v>200</v>
      </c>
      <c r="C176" s="60">
        <v>901</v>
      </c>
      <c r="D176" s="61">
        <v>9</v>
      </c>
      <c r="E176" s="61">
        <v>9</v>
      </c>
      <c r="F176" s="62" t="s">
        <v>555</v>
      </c>
      <c r="G176" s="60" t="s">
        <v>395</v>
      </c>
      <c r="H176" s="63">
        <v>5705699</v>
      </c>
      <c r="I176" s="64">
        <v>3229798.24</v>
      </c>
      <c r="J176" s="57">
        <f t="shared" si="4"/>
        <v>2475900.7599999998</v>
      </c>
      <c r="K176" s="74">
        <v>3229798.24</v>
      </c>
      <c r="L176" s="44">
        <f t="shared" si="5"/>
        <v>0</v>
      </c>
    </row>
    <row r="177" spans="1:12" ht="31.5">
      <c r="A177" s="66" t="s">
        <v>419</v>
      </c>
      <c r="B177" s="59">
        <v>200</v>
      </c>
      <c r="C177" s="67">
        <v>901</v>
      </c>
      <c r="D177" s="68">
        <v>9</v>
      </c>
      <c r="E177" s="68">
        <v>9</v>
      </c>
      <c r="F177" s="69" t="s">
        <v>555</v>
      </c>
      <c r="G177" s="67" t="s">
        <v>420</v>
      </c>
      <c r="H177" s="70">
        <v>360000</v>
      </c>
      <c r="I177" s="71">
        <v>246752</v>
      </c>
      <c r="J177" s="57">
        <f t="shared" si="4"/>
        <v>113248</v>
      </c>
      <c r="K177" s="72">
        <v>246752</v>
      </c>
      <c r="L177" s="44">
        <f t="shared" si="5"/>
        <v>0</v>
      </c>
    </row>
    <row r="178" spans="1:12" ht="31.5">
      <c r="A178" s="66" t="s">
        <v>556</v>
      </c>
      <c r="B178" s="59">
        <v>200</v>
      </c>
      <c r="C178" s="67">
        <v>901</v>
      </c>
      <c r="D178" s="68">
        <v>9</v>
      </c>
      <c r="E178" s="68">
        <v>9</v>
      </c>
      <c r="F178" s="69" t="s">
        <v>555</v>
      </c>
      <c r="G178" s="67" t="s">
        <v>557</v>
      </c>
      <c r="H178" s="70">
        <v>1225000</v>
      </c>
      <c r="I178" s="71">
        <v>343984.89</v>
      </c>
      <c r="J178" s="57">
        <f t="shared" si="4"/>
        <v>881015.11</v>
      </c>
      <c r="K178" s="72">
        <v>343984.89</v>
      </c>
      <c r="L178" s="44">
        <f t="shared" si="5"/>
        <v>0</v>
      </c>
    </row>
    <row r="179" spans="1:12" ht="47.25">
      <c r="A179" s="66" t="s">
        <v>421</v>
      </c>
      <c r="B179" s="59">
        <v>200</v>
      </c>
      <c r="C179" s="67">
        <v>901</v>
      </c>
      <c r="D179" s="68">
        <v>9</v>
      </c>
      <c r="E179" s="68">
        <v>9</v>
      </c>
      <c r="F179" s="69" t="s">
        <v>555</v>
      </c>
      <c r="G179" s="67" t="s">
        <v>422</v>
      </c>
      <c r="H179" s="70">
        <v>4047399</v>
      </c>
      <c r="I179" s="71">
        <v>2628558.35</v>
      </c>
      <c r="J179" s="57">
        <f t="shared" si="4"/>
        <v>1418840.65</v>
      </c>
      <c r="K179" s="72">
        <v>2628558.35</v>
      </c>
      <c r="L179" s="44">
        <f t="shared" si="5"/>
        <v>0</v>
      </c>
    </row>
    <row r="180" spans="1:12" ht="31.5">
      <c r="A180" s="66" t="s">
        <v>558</v>
      </c>
      <c r="B180" s="59">
        <v>200</v>
      </c>
      <c r="C180" s="67">
        <v>901</v>
      </c>
      <c r="D180" s="68">
        <v>9</v>
      </c>
      <c r="E180" s="68">
        <v>9</v>
      </c>
      <c r="F180" s="69" t="s">
        <v>555</v>
      </c>
      <c r="G180" s="67" t="s">
        <v>559</v>
      </c>
      <c r="H180" s="70">
        <v>40900</v>
      </c>
      <c r="I180" s="71">
        <v>10503</v>
      </c>
      <c r="J180" s="57">
        <f t="shared" si="4"/>
        <v>30397</v>
      </c>
      <c r="K180" s="72">
        <v>10503</v>
      </c>
      <c r="L180" s="44">
        <f t="shared" si="5"/>
        <v>0</v>
      </c>
    </row>
    <row r="181" spans="1:12">
      <c r="A181" s="66" t="s">
        <v>560</v>
      </c>
      <c r="B181" s="59">
        <v>200</v>
      </c>
      <c r="C181" s="67">
        <v>901</v>
      </c>
      <c r="D181" s="68">
        <v>9</v>
      </c>
      <c r="E181" s="68">
        <v>9</v>
      </c>
      <c r="F181" s="69" t="s">
        <v>555</v>
      </c>
      <c r="G181" s="67" t="s">
        <v>561</v>
      </c>
      <c r="H181" s="70">
        <v>32400</v>
      </c>
      <c r="I181" s="71">
        <v>0</v>
      </c>
      <c r="J181" s="57">
        <f t="shared" si="4"/>
        <v>32400</v>
      </c>
      <c r="K181" s="72">
        <v>0</v>
      </c>
      <c r="L181" s="44">
        <f t="shared" si="5"/>
        <v>0</v>
      </c>
    </row>
    <row r="182" spans="1:12" ht="63">
      <c r="A182" s="73" t="s">
        <v>562</v>
      </c>
      <c r="B182" s="59">
        <v>200</v>
      </c>
      <c r="C182" s="60">
        <v>901</v>
      </c>
      <c r="D182" s="61">
        <v>9</v>
      </c>
      <c r="E182" s="61">
        <v>9</v>
      </c>
      <c r="F182" s="62" t="s">
        <v>563</v>
      </c>
      <c r="G182" s="60" t="s">
        <v>395</v>
      </c>
      <c r="H182" s="63">
        <v>1635200</v>
      </c>
      <c r="I182" s="64">
        <v>624080.96</v>
      </c>
      <c r="J182" s="57">
        <f t="shared" si="4"/>
        <v>1011119.04</v>
      </c>
      <c r="K182" s="74">
        <v>624080.96</v>
      </c>
      <c r="L182" s="44">
        <f t="shared" si="5"/>
        <v>0</v>
      </c>
    </row>
    <row r="183" spans="1:12" ht="47.25">
      <c r="A183" s="66" t="s">
        <v>421</v>
      </c>
      <c r="B183" s="59">
        <v>200</v>
      </c>
      <c r="C183" s="67">
        <v>901</v>
      </c>
      <c r="D183" s="68">
        <v>9</v>
      </c>
      <c r="E183" s="68">
        <v>9</v>
      </c>
      <c r="F183" s="69" t="s">
        <v>563</v>
      </c>
      <c r="G183" s="67" t="s">
        <v>422</v>
      </c>
      <c r="H183" s="70">
        <v>1635200</v>
      </c>
      <c r="I183" s="71">
        <v>624080.96</v>
      </c>
      <c r="J183" s="57">
        <f t="shared" si="4"/>
        <v>1011119.04</v>
      </c>
      <c r="K183" s="72">
        <v>624080.96</v>
      </c>
      <c r="L183" s="44">
        <f t="shared" si="5"/>
        <v>0</v>
      </c>
    </row>
    <row r="184" spans="1:12" ht="47.25">
      <c r="A184" s="73" t="s">
        <v>564</v>
      </c>
      <c r="B184" s="59">
        <v>200</v>
      </c>
      <c r="C184" s="60">
        <v>901</v>
      </c>
      <c r="D184" s="61">
        <v>9</v>
      </c>
      <c r="E184" s="61">
        <v>9</v>
      </c>
      <c r="F184" s="62" t="s">
        <v>565</v>
      </c>
      <c r="G184" s="60" t="s">
        <v>395</v>
      </c>
      <c r="H184" s="63">
        <v>110000</v>
      </c>
      <c r="I184" s="64">
        <v>50000</v>
      </c>
      <c r="J184" s="57">
        <f t="shared" si="4"/>
        <v>60000</v>
      </c>
      <c r="K184" s="74">
        <v>50000</v>
      </c>
      <c r="L184" s="44">
        <f t="shared" si="5"/>
        <v>0</v>
      </c>
    </row>
    <row r="185" spans="1:12" ht="47.25">
      <c r="A185" s="66" t="s">
        <v>421</v>
      </c>
      <c r="B185" s="59">
        <v>200</v>
      </c>
      <c r="C185" s="67">
        <v>901</v>
      </c>
      <c r="D185" s="68">
        <v>9</v>
      </c>
      <c r="E185" s="68">
        <v>9</v>
      </c>
      <c r="F185" s="69" t="s">
        <v>565</v>
      </c>
      <c r="G185" s="67" t="s">
        <v>422</v>
      </c>
      <c r="H185" s="70">
        <v>110000</v>
      </c>
      <c r="I185" s="71">
        <v>50000</v>
      </c>
      <c r="J185" s="57">
        <f t="shared" si="4"/>
        <v>60000</v>
      </c>
      <c r="K185" s="72">
        <v>50000</v>
      </c>
      <c r="L185" s="44">
        <f t="shared" si="5"/>
        <v>0</v>
      </c>
    </row>
    <row r="186" spans="1:12" ht="63">
      <c r="A186" s="73" t="s">
        <v>473</v>
      </c>
      <c r="B186" s="59">
        <v>200</v>
      </c>
      <c r="C186" s="60">
        <v>901</v>
      </c>
      <c r="D186" s="61">
        <v>9</v>
      </c>
      <c r="E186" s="61">
        <v>9</v>
      </c>
      <c r="F186" s="62" t="s">
        <v>474</v>
      </c>
      <c r="G186" s="60" t="s">
        <v>395</v>
      </c>
      <c r="H186" s="63">
        <v>21475142.16</v>
      </c>
      <c r="I186" s="64">
        <v>3824499.96</v>
      </c>
      <c r="J186" s="57">
        <f t="shared" si="4"/>
        <v>17650642.199999999</v>
      </c>
      <c r="K186" s="74">
        <v>3824499.96</v>
      </c>
      <c r="L186" s="44">
        <f t="shared" si="5"/>
        <v>0</v>
      </c>
    </row>
    <row r="187" spans="1:12" ht="31.5">
      <c r="A187" s="73" t="s">
        <v>481</v>
      </c>
      <c r="B187" s="59">
        <v>200</v>
      </c>
      <c r="C187" s="60">
        <v>901</v>
      </c>
      <c r="D187" s="61">
        <v>9</v>
      </c>
      <c r="E187" s="61">
        <v>9</v>
      </c>
      <c r="F187" s="62" t="s">
        <v>482</v>
      </c>
      <c r="G187" s="60" t="s">
        <v>395</v>
      </c>
      <c r="H187" s="63">
        <v>9257042.1600000001</v>
      </c>
      <c r="I187" s="64">
        <v>3824499.96</v>
      </c>
      <c r="J187" s="57">
        <f t="shared" si="4"/>
        <v>5432542.2000000002</v>
      </c>
      <c r="K187" s="74">
        <v>3824499.96</v>
      </c>
      <c r="L187" s="44">
        <f t="shared" si="5"/>
        <v>0</v>
      </c>
    </row>
    <row r="188" spans="1:12" ht="31.5">
      <c r="A188" s="73" t="s">
        <v>483</v>
      </c>
      <c r="B188" s="59">
        <v>200</v>
      </c>
      <c r="C188" s="60">
        <v>901</v>
      </c>
      <c r="D188" s="61">
        <v>9</v>
      </c>
      <c r="E188" s="61">
        <v>9</v>
      </c>
      <c r="F188" s="62" t="s">
        <v>484</v>
      </c>
      <c r="G188" s="60" t="s">
        <v>395</v>
      </c>
      <c r="H188" s="63">
        <v>4367642.16</v>
      </c>
      <c r="I188" s="64">
        <v>2633499.96</v>
      </c>
      <c r="J188" s="57">
        <f t="shared" si="4"/>
        <v>1734142.2000000002</v>
      </c>
      <c r="K188" s="74">
        <v>2633499.96</v>
      </c>
      <c r="L188" s="44">
        <f t="shared" si="5"/>
        <v>0</v>
      </c>
    </row>
    <row r="189" spans="1:12" ht="31.5">
      <c r="A189" s="66" t="s">
        <v>556</v>
      </c>
      <c r="B189" s="59">
        <v>200</v>
      </c>
      <c r="C189" s="67">
        <v>901</v>
      </c>
      <c r="D189" s="68">
        <v>9</v>
      </c>
      <c r="E189" s="68">
        <v>9</v>
      </c>
      <c r="F189" s="69" t="s">
        <v>484</v>
      </c>
      <c r="G189" s="67" t="s">
        <v>557</v>
      </c>
      <c r="H189" s="70">
        <v>961310.83999999985</v>
      </c>
      <c r="I189" s="71">
        <v>42500</v>
      </c>
      <c r="J189" s="57">
        <f t="shared" si="4"/>
        <v>918810.83999999985</v>
      </c>
      <c r="K189" s="72">
        <v>42500</v>
      </c>
      <c r="L189" s="44">
        <f t="shared" si="5"/>
        <v>0</v>
      </c>
    </row>
    <row r="190" spans="1:12">
      <c r="A190" s="66" t="s">
        <v>404</v>
      </c>
      <c r="B190" s="59">
        <v>200</v>
      </c>
      <c r="C190" s="67">
        <v>901</v>
      </c>
      <c r="D190" s="68">
        <v>9</v>
      </c>
      <c r="E190" s="68">
        <v>9</v>
      </c>
      <c r="F190" s="69" t="s">
        <v>484</v>
      </c>
      <c r="G190" s="67" t="s">
        <v>405</v>
      </c>
      <c r="H190" s="70">
        <v>3406331.32</v>
      </c>
      <c r="I190" s="71">
        <v>2590999.96</v>
      </c>
      <c r="J190" s="57">
        <f t="shared" si="4"/>
        <v>815331.35999999987</v>
      </c>
      <c r="K190" s="72">
        <v>2590999.96</v>
      </c>
      <c r="L190" s="44">
        <f t="shared" si="5"/>
        <v>0</v>
      </c>
    </row>
    <row r="191" spans="1:12" ht="63">
      <c r="A191" s="73" t="s">
        <v>566</v>
      </c>
      <c r="B191" s="59">
        <v>200</v>
      </c>
      <c r="C191" s="60">
        <v>901</v>
      </c>
      <c r="D191" s="61">
        <v>9</v>
      </c>
      <c r="E191" s="61">
        <v>9</v>
      </c>
      <c r="F191" s="62" t="s">
        <v>567</v>
      </c>
      <c r="G191" s="60" t="s">
        <v>395</v>
      </c>
      <c r="H191" s="63">
        <v>4889400</v>
      </c>
      <c r="I191" s="64">
        <v>1191000</v>
      </c>
      <c r="J191" s="57">
        <f t="shared" si="4"/>
        <v>3698400</v>
      </c>
      <c r="K191" s="74">
        <v>1191000</v>
      </c>
      <c r="L191" s="44">
        <f t="shared" si="5"/>
        <v>0</v>
      </c>
    </row>
    <row r="192" spans="1:12">
      <c r="A192" s="66" t="s">
        <v>404</v>
      </c>
      <c r="B192" s="59">
        <v>200</v>
      </c>
      <c r="C192" s="67">
        <v>901</v>
      </c>
      <c r="D192" s="68">
        <v>9</v>
      </c>
      <c r="E192" s="68">
        <v>9</v>
      </c>
      <c r="F192" s="69" t="s">
        <v>567</v>
      </c>
      <c r="G192" s="67" t="s">
        <v>405</v>
      </c>
      <c r="H192" s="70">
        <v>3696400</v>
      </c>
      <c r="I192" s="71">
        <v>0</v>
      </c>
      <c r="J192" s="57">
        <f t="shared" si="4"/>
        <v>3696400</v>
      </c>
      <c r="K192" s="72">
        <v>0</v>
      </c>
      <c r="L192" s="44">
        <f t="shared" si="5"/>
        <v>0</v>
      </c>
    </row>
    <row r="193" spans="1:12" ht="31.5">
      <c r="A193" s="66" t="s">
        <v>568</v>
      </c>
      <c r="B193" s="59">
        <v>200</v>
      </c>
      <c r="C193" s="67">
        <v>901</v>
      </c>
      <c r="D193" s="68">
        <v>9</v>
      </c>
      <c r="E193" s="68">
        <v>9</v>
      </c>
      <c r="F193" s="69" t="s">
        <v>567</v>
      </c>
      <c r="G193" s="67" t="s">
        <v>569</v>
      </c>
      <c r="H193" s="70">
        <v>1193000</v>
      </c>
      <c r="I193" s="71">
        <v>1191000</v>
      </c>
      <c r="J193" s="57">
        <f t="shared" si="4"/>
        <v>2000</v>
      </c>
      <c r="K193" s="72">
        <v>1191000</v>
      </c>
      <c r="L193" s="44">
        <f t="shared" si="5"/>
        <v>0</v>
      </c>
    </row>
    <row r="194" spans="1:12" ht="47.25">
      <c r="A194" s="73" t="s">
        <v>485</v>
      </c>
      <c r="B194" s="59">
        <v>200</v>
      </c>
      <c r="C194" s="60">
        <v>901</v>
      </c>
      <c r="D194" s="61">
        <v>9</v>
      </c>
      <c r="E194" s="61">
        <v>9</v>
      </c>
      <c r="F194" s="62" t="s">
        <v>486</v>
      </c>
      <c r="G194" s="60" t="s">
        <v>395</v>
      </c>
      <c r="H194" s="63">
        <v>12218100</v>
      </c>
      <c r="I194" s="64">
        <v>0</v>
      </c>
      <c r="J194" s="57">
        <f t="shared" si="4"/>
        <v>12218100</v>
      </c>
      <c r="K194" s="74">
        <v>0</v>
      </c>
      <c r="L194" s="44">
        <f t="shared" si="5"/>
        <v>0</v>
      </c>
    </row>
    <row r="195" spans="1:12" ht="47.25">
      <c r="A195" s="73" t="s">
        <v>570</v>
      </c>
      <c r="B195" s="59">
        <v>200</v>
      </c>
      <c r="C195" s="60">
        <v>901</v>
      </c>
      <c r="D195" s="61">
        <v>9</v>
      </c>
      <c r="E195" s="61">
        <v>9</v>
      </c>
      <c r="F195" s="62" t="s">
        <v>571</v>
      </c>
      <c r="G195" s="60" t="s">
        <v>395</v>
      </c>
      <c r="H195" s="63">
        <v>7200000</v>
      </c>
      <c r="I195" s="64">
        <v>0</v>
      </c>
      <c r="J195" s="57">
        <f t="shared" si="4"/>
        <v>7200000</v>
      </c>
      <c r="K195" s="74">
        <v>0</v>
      </c>
      <c r="L195" s="44">
        <f t="shared" si="5"/>
        <v>0</v>
      </c>
    </row>
    <row r="196" spans="1:12" ht="47.25">
      <c r="A196" s="66" t="s">
        <v>421</v>
      </c>
      <c r="B196" s="59">
        <v>200</v>
      </c>
      <c r="C196" s="67">
        <v>901</v>
      </c>
      <c r="D196" s="68">
        <v>9</v>
      </c>
      <c r="E196" s="68">
        <v>9</v>
      </c>
      <c r="F196" s="69" t="s">
        <v>571</v>
      </c>
      <c r="G196" s="67" t="s">
        <v>422</v>
      </c>
      <c r="H196" s="70">
        <v>7200000</v>
      </c>
      <c r="I196" s="71">
        <v>0</v>
      </c>
      <c r="J196" s="57">
        <f t="shared" si="4"/>
        <v>7200000</v>
      </c>
      <c r="K196" s="72">
        <v>0</v>
      </c>
      <c r="L196" s="44">
        <f t="shared" si="5"/>
        <v>0</v>
      </c>
    </row>
    <row r="197" spans="1:12" ht="47.25">
      <c r="A197" s="73" t="s">
        <v>487</v>
      </c>
      <c r="B197" s="59">
        <v>200</v>
      </c>
      <c r="C197" s="60">
        <v>901</v>
      </c>
      <c r="D197" s="61">
        <v>9</v>
      </c>
      <c r="E197" s="61">
        <v>9</v>
      </c>
      <c r="F197" s="62" t="s">
        <v>488</v>
      </c>
      <c r="G197" s="60" t="s">
        <v>395</v>
      </c>
      <c r="H197" s="63">
        <v>5018100</v>
      </c>
      <c r="I197" s="64">
        <v>0</v>
      </c>
      <c r="J197" s="57">
        <f t="shared" si="4"/>
        <v>5018100</v>
      </c>
      <c r="K197" s="74">
        <v>0</v>
      </c>
      <c r="L197" s="44">
        <f t="shared" si="5"/>
        <v>0</v>
      </c>
    </row>
    <row r="198" spans="1:12">
      <c r="A198" s="66" t="s">
        <v>404</v>
      </c>
      <c r="B198" s="59">
        <v>200</v>
      </c>
      <c r="C198" s="67">
        <v>901</v>
      </c>
      <c r="D198" s="68">
        <v>9</v>
      </c>
      <c r="E198" s="68">
        <v>9</v>
      </c>
      <c r="F198" s="69" t="s">
        <v>488</v>
      </c>
      <c r="G198" s="67" t="s">
        <v>405</v>
      </c>
      <c r="H198" s="70">
        <v>3100000</v>
      </c>
      <c r="I198" s="71">
        <v>0</v>
      </c>
      <c r="J198" s="57">
        <f t="shared" si="4"/>
        <v>3100000</v>
      </c>
      <c r="K198" s="72">
        <v>0</v>
      </c>
      <c r="L198" s="44">
        <f t="shared" si="5"/>
        <v>0</v>
      </c>
    </row>
    <row r="199" spans="1:12" ht="31.5">
      <c r="A199" s="66" t="s">
        <v>568</v>
      </c>
      <c r="B199" s="59">
        <v>200</v>
      </c>
      <c r="C199" s="67">
        <v>901</v>
      </c>
      <c r="D199" s="68">
        <v>9</v>
      </c>
      <c r="E199" s="68">
        <v>9</v>
      </c>
      <c r="F199" s="69" t="s">
        <v>488</v>
      </c>
      <c r="G199" s="67" t="s">
        <v>569</v>
      </c>
      <c r="H199" s="70">
        <v>1918100</v>
      </c>
      <c r="I199" s="71">
        <v>0</v>
      </c>
      <c r="J199" s="57">
        <f t="shared" si="4"/>
        <v>1918100</v>
      </c>
      <c r="K199" s="72">
        <v>0</v>
      </c>
      <c r="L199" s="44">
        <f t="shared" si="5"/>
        <v>0</v>
      </c>
    </row>
    <row r="200" spans="1:12" ht="47.25">
      <c r="A200" s="73" t="s">
        <v>572</v>
      </c>
      <c r="B200" s="59">
        <v>200</v>
      </c>
      <c r="C200" s="60">
        <v>901</v>
      </c>
      <c r="D200" s="61">
        <v>9</v>
      </c>
      <c r="E200" s="61">
        <v>9</v>
      </c>
      <c r="F200" s="62" t="s">
        <v>573</v>
      </c>
      <c r="G200" s="60" t="s">
        <v>395</v>
      </c>
      <c r="H200" s="63">
        <v>16725000</v>
      </c>
      <c r="I200" s="64">
        <v>8235320.7899999991</v>
      </c>
      <c r="J200" s="57">
        <f t="shared" ref="J200:J263" si="6">H200-I200</f>
        <v>8489679.2100000009</v>
      </c>
      <c r="K200" s="74">
        <v>8235320.7899999991</v>
      </c>
      <c r="L200" s="44">
        <f t="shared" si="5"/>
        <v>0</v>
      </c>
    </row>
    <row r="201" spans="1:12" ht="63">
      <c r="A201" s="73" t="s">
        <v>574</v>
      </c>
      <c r="B201" s="59">
        <v>200</v>
      </c>
      <c r="C201" s="60">
        <v>901</v>
      </c>
      <c r="D201" s="61">
        <v>9</v>
      </c>
      <c r="E201" s="61">
        <v>9</v>
      </c>
      <c r="F201" s="62" t="s">
        <v>575</v>
      </c>
      <c r="G201" s="60" t="s">
        <v>395</v>
      </c>
      <c r="H201" s="63">
        <v>1097100</v>
      </c>
      <c r="I201" s="64">
        <v>550844.3600000001</v>
      </c>
      <c r="J201" s="57">
        <f t="shared" si="6"/>
        <v>546255.6399999999</v>
      </c>
      <c r="K201" s="74">
        <v>550844.3600000001</v>
      </c>
      <c r="L201" s="44">
        <f t="shared" ref="L201:L264" si="7">I201-K201</f>
        <v>0</v>
      </c>
    </row>
    <row r="202" spans="1:12" ht="110.25">
      <c r="A202" s="73" t="s">
        <v>576</v>
      </c>
      <c r="B202" s="59">
        <v>200</v>
      </c>
      <c r="C202" s="60">
        <v>901</v>
      </c>
      <c r="D202" s="61">
        <v>9</v>
      </c>
      <c r="E202" s="61">
        <v>9</v>
      </c>
      <c r="F202" s="62" t="s">
        <v>577</v>
      </c>
      <c r="G202" s="60" t="s">
        <v>395</v>
      </c>
      <c r="H202" s="63">
        <v>1097100</v>
      </c>
      <c r="I202" s="64">
        <v>550844.3600000001</v>
      </c>
      <c r="J202" s="57">
        <f t="shared" si="6"/>
        <v>546255.6399999999</v>
      </c>
      <c r="K202" s="74">
        <v>550844.3600000001</v>
      </c>
      <c r="L202" s="44">
        <f t="shared" si="7"/>
        <v>0</v>
      </c>
    </row>
    <row r="203" spans="1:12" ht="31.5">
      <c r="A203" s="66" t="s">
        <v>578</v>
      </c>
      <c r="B203" s="59">
        <v>200</v>
      </c>
      <c r="C203" s="67">
        <v>901</v>
      </c>
      <c r="D203" s="68">
        <v>9</v>
      </c>
      <c r="E203" s="68">
        <v>9</v>
      </c>
      <c r="F203" s="69" t="s">
        <v>577</v>
      </c>
      <c r="G203" s="67" t="s">
        <v>579</v>
      </c>
      <c r="H203" s="70">
        <v>640300</v>
      </c>
      <c r="I203" s="71">
        <v>327772.62</v>
      </c>
      <c r="J203" s="57">
        <f t="shared" si="6"/>
        <v>312527.38</v>
      </c>
      <c r="K203" s="72">
        <v>327772.62</v>
      </c>
      <c r="L203" s="44">
        <f t="shared" si="7"/>
        <v>0</v>
      </c>
    </row>
    <row r="204" spans="1:12" ht="47.25">
      <c r="A204" s="66" t="s">
        <v>580</v>
      </c>
      <c r="B204" s="59">
        <v>200</v>
      </c>
      <c r="C204" s="67">
        <v>901</v>
      </c>
      <c r="D204" s="68">
        <v>9</v>
      </c>
      <c r="E204" s="68">
        <v>9</v>
      </c>
      <c r="F204" s="69" t="s">
        <v>577</v>
      </c>
      <c r="G204" s="67" t="s">
        <v>581</v>
      </c>
      <c r="H204" s="70">
        <v>82000</v>
      </c>
      <c r="I204" s="71">
        <v>44000</v>
      </c>
      <c r="J204" s="57">
        <f t="shared" si="6"/>
        <v>38000</v>
      </c>
      <c r="K204" s="72">
        <v>44000</v>
      </c>
      <c r="L204" s="44">
        <f t="shared" si="7"/>
        <v>0</v>
      </c>
    </row>
    <row r="205" spans="1:12" ht="63">
      <c r="A205" s="66" t="s">
        <v>582</v>
      </c>
      <c r="B205" s="59">
        <v>200</v>
      </c>
      <c r="C205" s="67">
        <v>901</v>
      </c>
      <c r="D205" s="68">
        <v>9</v>
      </c>
      <c r="E205" s="68">
        <v>9</v>
      </c>
      <c r="F205" s="69" t="s">
        <v>577</v>
      </c>
      <c r="G205" s="67" t="s">
        <v>583</v>
      </c>
      <c r="H205" s="70">
        <v>193400</v>
      </c>
      <c r="I205" s="71">
        <v>126925.4</v>
      </c>
      <c r="J205" s="57">
        <f t="shared" si="6"/>
        <v>66474.600000000006</v>
      </c>
      <c r="K205" s="72">
        <v>126925.4</v>
      </c>
      <c r="L205" s="44">
        <f t="shared" si="7"/>
        <v>0</v>
      </c>
    </row>
    <row r="206" spans="1:12" ht="31.5">
      <c r="A206" s="66" t="s">
        <v>556</v>
      </c>
      <c r="B206" s="59">
        <v>200</v>
      </c>
      <c r="C206" s="67">
        <v>901</v>
      </c>
      <c r="D206" s="68">
        <v>9</v>
      </c>
      <c r="E206" s="68">
        <v>9</v>
      </c>
      <c r="F206" s="69" t="s">
        <v>577</v>
      </c>
      <c r="G206" s="67" t="s">
        <v>557</v>
      </c>
      <c r="H206" s="70">
        <v>27000</v>
      </c>
      <c r="I206" s="71">
        <v>4500.84</v>
      </c>
      <c r="J206" s="57">
        <f t="shared" si="6"/>
        <v>22499.16</v>
      </c>
      <c r="K206" s="72">
        <v>4500.84</v>
      </c>
      <c r="L206" s="44">
        <f t="shared" si="7"/>
        <v>0</v>
      </c>
    </row>
    <row r="207" spans="1:12" ht="47.25">
      <c r="A207" s="66" t="s">
        <v>421</v>
      </c>
      <c r="B207" s="59">
        <v>200</v>
      </c>
      <c r="C207" s="67">
        <v>901</v>
      </c>
      <c r="D207" s="68">
        <v>9</v>
      </c>
      <c r="E207" s="68">
        <v>9</v>
      </c>
      <c r="F207" s="69" t="s">
        <v>577</v>
      </c>
      <c r="G207" s="67" t="s">
        <v>422</v>
      </c>
      <c r="H207" s="70">
        <v>154400</v>
      </c>
      <c r="I207" s="71">
        <v>47645.5</v>
      </c>
      <c r="J207" s="57">
        <f t="shared" si="6"/>
        <v>106754.5</v>
      </c>
      <c r="K207" s="72">
        <v>47645.5</v>
      </c>
      <c r="L207" s="44">
        <f t="shared" si="7"/>
        <v>0</v>
      </c>
    </row>
    <row r="208" spans="1:12" ht="31.5">
      <c r="A208" s="73" t="s">
        <v>584</v>
      </c>
      <c r="B208" s="59">
        <v>200</v>
      </c>
      <c r="C208" s="60">
        <v>901</v>
      </c>
      <c r="D208" s="61">
        <v>9</v>
      </c>
      <c r="E208" s="61">
        <v>9</v>
      </c>
      <c r="F208" s="62" t="s">
        <v>585</v>
      </c>
      <c r="G208" s="60" t="s">
        <v>395</v>
      </c>
      <c r="H208" s="63">
        <v>15627900</v>
      </c>
      <c r="I208" s="64">
        <v>7684476.4299999997</v>
      </c>
      <c r="J208" s="57">
        <f t="shared" si="6"/>
        <v>7943423.5700000003</v>
      </c>
      <c r="K208" s="74">
        <v>7684476.4299999997</v>
      </c>
      <c r="L208" s="44">
        <f t="shared" si="7"/>
        <v>0</v>
      </c>
    </row>
    <row r="209" spans="1:12" ht="31.5">
      <c r="A209" s="73" t="s">
        <v>584</v>
      </c>
      <c r="B209" s="59">
        <v>200</v>
      </c>
      <c r="C209" s="60">
        <v>901</v>
      </c>
      <c r="D209" s="61">
        <v>9</v>
      </c>
      <c r="E209" s="61">
        <v>9</v>
      </c>
      <c r="F209" s="62" t="s">
        <v>586</v>
      </c>
      <c r="G209" s="60" t="s">
        <v>395</v>
      </c>
      <c r="H209" s="63">
        <v>160000</v>
      </c>
      <c r="I209" s="64">
        <v>0</v>
      </c>
      <c r="J209" s="57">
        <f t="shared" si="6"/>
        <v>160000</v>
      </c>
      <c r="K209" s="74">
        <v>0</v>
      </c>
      <c r="L209" s="44">
        <f t="shared" si="7"/>
        <v>0</v>
      </c>
    </row>
    <row r="210" spans="1:12" ht="47.25">
      <c r="A210" s="66" t="s">
        <v>580</v>
      </c>
      <c r="B210" s="59">
        <v>200</v>
      </c>
      <c r="C210" s="67">
        <v>901</v>
      </c>
      <c r="D210" s="68">
        <v>9</v>
      </c>
      <c r="E210" s="68">
        <v>9</v>
      </c>
      <c r="F210" s="69" t="s">
        <v>586</v>
      </c>
      <c r="G210" s="67" t="s">
        <v>581</v>
      </c>
      <c r="H210" s="70">
        <v>100000</v>
      </c>
      <c r="I210" s="71">
        <v>0</v>
      </c>
      <c r="J210" s="57">
        <f t="shared" si="6"/>
        <v>100000</v>
      </c>
      <c r="K210" s="72">
        <v>0</v>
      </c>
      <c r="L210" s="44">
        <f t="shared" si="7"/>
        <v>0</v>
      </c>
    </row>
    <row r="211" spans="1:12" ht="47.25">
      <c r="A211" s="66" t="s">
        <v>421</v>
      </c>
      <c r="B211" s="59">
        <v>200</v>
      </c>
      <c r="C211" s="67">
        <v>901</v>
      </c>
      <c r="D211" s="68">
        <v>9</v>
      </c>
      <c r="E211" s="68">
        <v>9</v>
      </c>
      <c r="F211" s="69" t="s">
        <v>586</v>
      </c>
      <c r="G211" s="67" t="s">
        <v>422</v>
      </c>
      <c r="H211" s="70">
        <v>60000</v>
      </c>
      <c r="I211" s="71">
        <v>0</v>
      </c>
      <c r="J211" s="57">
        <f t="shared" si="6"/>
        <v>60000</v>
      </c>
      <c r="K211" s="72">
        <v>0</v>
      </c>
      <c r="L211" s="44">
        <f t="shared" si="7"/>
        <v>0</v>
      </c>
    </row>
    <row r="212" spans="1:12" ht="31.5">
      <c r="A212" s="73" t="s">
        <v>587</v>
      </c>
      <c r="B212" s="59">
        <v>200</v>
      </c>
      <c r="C212" s="60">
        <v>901</v>
      </c>
      <c r="D212" s="61">
        <v>9</v>
      </c>
      <c r="E212" s="61">
        <v>9</v>
      </c>
      <c r="F212" s="62" t="s">
        <v>588</v>
      </c>
      <c r="G212" s="60" t="s">
        <v>395</v>
      </c>
      <c r="H212" s="63">
        <v>13353700</v>
      </c>
      <c r="I212" s="64">
        <v>6582195.25</v>
      </c>
      <c r="J212" s="57">
        <f t="shared" si="6"/>
        <v>6771504.75</v>
      </c>
      <c r="K212" s="74">
        <v>6582195.25</v>
      </c>
      <c r="L212" s="44">
        <f t="shared" si="7"/>
        <v>0</v>
      </c>
    </row>
    <row r="213" spans="1:12" ht="31.5">
      <c r="A213" s="66" t="s">
        <v>578</v>
      </c>
      <c r="B213" s="59">
        <v>200</v>
      </c>
      <c r="C213" s="67">
        <v>901</v>
      </c>
      <c r="D213" s="68">
        <v>9</v>
      </c>
      <c r="E213" s="68">
        <v>9</v>
      </c>
      <c r="F213" s="69" t="s">
        <v>588</v>
      </c>
      <c r="G213" s="67" t="s">
        <v>579</v>
      </c>
      <c r="H213" s="70">
        <v>10256300</v>
      </c>
      <c r="I213" s="71">
        <v>5290313.3499999996</v>
      </c>
      <c r="J213" s="57">
        <f t="shared" si="6"/>
        <v>4965986.6500000004</v>
      </c>
      <c r="K213" s="72">
        <v>5290313.3499999996</v>
      </c>
      <c r="L213" s="44">
        <f t="shared" si="7"/>
        <v>0</v>
      </c>
    </row>
    <row r="214" spans="1:12" ht="63">
      <c r="A214" s="66" t="s">
        <v>582</v>
      </c>
      <c r="B214" s="59">
        <v>200</v>
      </c>
      <c r="C214" s="67">
        <v>901</v>
      </c>
      <c r="D214" s="68">
        <v>9</v>
      </c>
      <c r="E214" s="68">
        <v>9</v>
      </c>
      <c r="F214" s="69" t="s">
        <v>588</v>
      </c>
      <c r="G214" s="67" t="s">
        <v>583</v>
      </c>
      <c r="H214" s="70">
        <v>3097400</v>
      </c>
      <c r="I214" s="71">
        <v>1291881.8999999999</v>
      </c>
      <c r="J214" s="57">
        <f t="shared" si="6"/>
        <v>1805518.1</v>
      </c>
      <c r="K214" s="72">
        <v>1291881.8999999999</v>
      </c>
      <c r="L214" s="44">
        <f t="shared" si="7"/>
        <v>0</v>
      </c>
    </row>
    <row r="215" spans="1:12" ht="31.5">
      <c r="A215" s="73" t="s">
        <v>589</v>
      </c>
      <c r="B215" s="59">
        <v>200</v>
      </c>
      <c r="C215" s="60">
        <v>901</v>
      </c>
      <c r="D215" s="61">
        <v>9</v>
      </c>
      <c r="E215" s="61">
        <v>9</v>
      </c>
      <c r="F215" s="62" t="s">
        <v>590</v>
      </c>
      <c r="G215" s="60" t="s">
        <v>395</v>
      </c>
      <c r="H215" s="63">
        <v>2114200</v>
      </c>
      <c r="I215" s="64">
        <v>1102281.18</v>
      </c>
      <c r="J215" s="57">
        <f t="shared" si="6"/>
        <v>1011918.8200000001</v>
      </c>
      <c r="K215" s="74">
        <v>1102281.18</v>
      </c>
      <c r="L215" s="44">
        <f t="shared" si="7"/>
        <v>0</v>
      </c>
    </row>
    <row r="216" spans="1:12" ht="47.25">
      <c r="A216" s="66" t="s">
        <v>580</v>
      </c>
      <c r="B216" s="59">
        <v>200</v>
      </c>
      <c r="C216" s="67">
        <v>901</v>
      </c>
      <c r="D216" s="68">
        <v>9</v>
      </c>
      <c r="E216" s="68">
        <v>9</v>
      </c>
      <c r="F216" s="69" t="s">
        <v>590</v>
      </c>
      <c r="G216" s="67" t="s">
        <v>581</v>
      </c>
      <c r="H216" s="70">
        <v>424200</v>
      </c>
      <c r="I216" s="71">
        <v>423925.76000000001</v>
      </c>
      <c r="J216" s="57">
        <f t="shared" si="6"/>
        <v>274.23999999999069</v>
      </c>
      <c r="K216" s="72">
        <v>423925.76000000001</v>
      </c>
      <c r="L216" s="44">
        <f t="shared" si="7"/>
        <v>0</v>
      </c>
    </row>
    <row r="217" spans="1:12" ht="31.5">
      <c r="A217" s="66" t="s">
        <v>556</v>
      </c>
      <c r="B217" s="59">
        <v>200</v>
      </c>
      <c r="C217" s="67">
        <v>901</v>
      </c>
      <c r="D217" s="68">
        <v>9</v>
      </c>
      <c r="E217" s="68">
        <v>9</v>
      </c>
      <c r="F217" s="69" t="s">
        <v>590</v>
      </c>
      <c r="G217" s="67" t="s">
        <v>557</v>
      </c>
      <c r="H217" s="70">
        <v>565000</v>
      </c>
      <c r="I217" s="71">
        <v>232730.88</v>
      </c>
      <c r="J217" s="57">
        <f t="shared" si="6"/>
        <v>332269.12</v>
      </c>
      <c r="K217" s="72">
        <v>232730.88</v>
      </c>
      <c r="L217" s="44">
        <f t="shared" si="7"/>
        <v>0</v>
      </c>
    </row>
    <row r="218" spans="1:12" ht="47.25">
      <c r="A218" s="66" t="s">
        <v>421</v>
      </c>
      <c r="B218" s="59">
        <v>200</v>
      </c>
      <c r="C218" s="67">
        <v>901</v>
      </c>
      <c r="D218" s="68">
        <v>9</v>
      </c>
      <c r="E218" s="68">
        <v>9</v>
      </c>
      <c r="F218" s="69" t="s">
        <v>590</v>
      </c>
      <c r="G218" s="67" t="s">
        <v>422</v>
      </c>
      <c r="H218" s="70">
        <v>1125000</v>
      </c>
      <c r="I218" s="71">
        <v>445624.54</v>
      </c>
      <c r="J218" s="57">
        <f t="shared" si="6"/>
        <v>679375.46</v>
      </c>
      <c r="K218" s="72">
        <v>445624.54</v>
      </c>
      <c r="L218" s="44">
        <f t="shared" si="7"/>
        <v>0</v>
      </c>
    </row>
    <row r="219" spans="1:12" ht="78.75">
      <c r="A219" s="73" t="s">
        <v>591</v>
      </c>
      <c r="B219" s="59">
        <v>200</v>
      </c>
      <c r="C219" s="60">
        <v>901</v>
      </c>
      <c r="D219" s="61">
        <v>9</v>
      </c>
      <c r="E219" s="61">
        <v>9</v>
      </c>
      <c r="F219" s="62" t="s">
        <v>592</v>
      </c>
      <c r="G219" s="60" t="s">
        <v>395</v>
      </c>
      <c r="H219" s="63">
        <v>540000</v>
      </c>
      <c r="I219" s="64">
        <v>500000</v>
      </c>
      <c r="J219" s="57">
        <f t="shared" si="6"/>
        <v>40000</v>
      </c>
      <c r="K219" s="74">
        <v>500000</v>
      </c>
      <c r="L219" s="44">
        <f t="shared" si="7"/>
        <v>0</v>
      </c>
    </row>
    <row r="220" spans="1:12" ht="110.25">
      <c r="A220" s="73" t="s">
        <v>593</v>
      </c>
      <c r="B220" s="59">
        <v>200</v>
      </c>
      <c r="C220" s="60">
        <v>901</v>
      </c>
      <c r="D220" s="61">
        <v>9</v>
      </c>
      <c r="E220" s="61">
        <v>9</v>
      </c>
      <c r="F220" s="62" t="s">
        <v>594</v>
      </c>
      <c r="G220" s="60" t="s">
        <v>395</v>
      </c>
      <c r="H220" s="63">
        <v>500000</v>
      </c>
      <c r="I220" s="64">
        <v>500000</v>
      </c>
      <c r="J220" s="57">
        <f t="shared" si="6"/>
        <v>0</v>
      </c>
      <c r="K220" s="74">
        <v>500000</v>
      </c>
      <c r="L220" s="44">
        <f t="shared" si="7"/>
        <v>0</v>
      </c>
    </row>
    <row r="221" spans="1:12" ht="78.75">
      <c r="A221" s="73" t="s">
        <v>595</v>
      </c>
      <c r="B221" s="59">
        <v>200</v>
      </c>
      <c r="C221" s="60">
        <v>901</v>
      </c>
      <c r="D221" s="61">
        <v>9</v>
      </c>
      <c r="E221" s="61">
        <v>9</v>
      </c>
      <c r="F221" s="62" t="s">
        <v>596</v>
      </c>
      <c r="G221" s="60" t="s">
        <v>395</v>
      </c>
      <c r="H221" s="63">
        <v>500000</v>
      </c>
      <c r="I221" s="64">
        <v>500000</v>
      </c>
      <c r="J221" s="57">
        <f t="shared" si="6"/>
        <v>0</v>
      </c>
      <c r="K221" s="74">
        <v>500000</v>
      </c>
      <c r="L221" s="44">
        <f t="shared" si="7"/>
        <v>0</v>
      </c>
    </row>
    <row r="222" spans="1:12">
      <c r="A222" s="66" t="s">
        <v>404</v>
      </c>
      <c r="B222" s="59">
        <v>200</v>
      </c>
      <c r="C222" s="67">
        <v>901</v>
      </c>
      <c r="D222" s="68">
        <v>9</v>
      </c>
      <c r="E222" s="68">
        <v>9</v>
      </c>
      <c r="F222" s="69" t="s">
        <v>596</v>
      </c>
      <c r="G222" s="67" t="s">
        <v>405</v>
      </c>
      <c r="H222" s="70">
        <v>500000</v>
      </c>
      <c r="I222" s="71">
        <v>500000</v>
      </c>
      <c r="J222" s="57">
        <f t="shared" si="6"/>
        <v>0</v>
      </c>
      <c r="K222" s="72">
        <v>500000</v>
      </c>
      <c r="L222" s="44">
        <f t="shared" si="7"/>
        <v>0</v>
      </c>
    </row>
    <row r="223" spans="1:12" ht="94.5">
      <c r="A223" s="73" t="s">
        <v>597</v>
      </c>
      <c r="B223" s="59">
        <v>200</v>
      </c>
      <c r="C223" s="60">
        <v>901</v>
      </c>
      <c r="D223" s="61">
        <v>9</v>
      </c>
      <c r="E223" s="61">
        <v>9</v>
      </c>
      <c r="F223" s="62" t="s">
        <v>598</v>
      </c>
      <c r="G223" s="60" t="s">
        <v>395</v>
      </c>
      <c r="H223" s="63">
        <v>40000</v>
      </c>
      <c r="I223" s="64">
        <v>0</v>
      </c>
      <c r="J223" s="57">
        <f t="shared" si="6"/>
        <v>40000</v>
      </c>
      <c r="K223" s="74">
        <v>0</v>
      </c>
      <c r="L223" s="44">
        <f t="shared" si="7"/>
        <v>0</v>
      </c>
    </row>
    <row r="224" spans="1:12" ht="63">
      <c r="A224" s="73" t="s">
        <v>599</v>
      </c>
      <c r="B224" s="59">
        <v>200</v>
      </c>
      <c r="C224" s="60">
        <v>901</v>
      </c>
      <c r="D224" s="61">
        <v>9</v>
      </c>
      <c r="E224" s="61">
        <v>9</v>
      </c>
      <c r="F224" s="62" t="s">
        <v>600</v>
      </c>
      <c r="G224" s="60" t="s">
        <v>395</v>
      </c>
      <c r="H224" s="63">
        <v>40000</v>
      </c>
      <c r="I224" s="64">
        <v>0</v>
      </c>
      <c r="J224" s="57">
        <f t="shared" si="6"/>
        <v>40000</v>
      </c>
      <c r="K224" s="74">
        <v>0</v>
      </c>
      <c r="L224" s="44">
        <f t="shared" si="7"/>
        <v>0</v>
      </c>
    </row>
    <row r="225" spans="1:12" ht="63">
      <c r="A225" s="73" t="s">
        <v>601</v>
      </c>
      <c r="B225" s="59">
        <v>200</v>
      </c>
      <c r="C225" s="60">
        <v>901</v>
      </c>
      <c r="D225" s="61">
        <v>9</v>
      </c>
      <c r="E225" s="61">
        <v>9</v>
      </c>
      <c r="F225" s="62" t="s">
        <v>602</v>
      </c>
      <c r="G225" s="60" t="s">
        <v>395</v>
      </c>
      <c r="H225" s="63">
        <v>40000</v>
      </c>
      <c r="I225" s="64">
        <v>0</v>
      </c>
      <c r="J225" s="57">
        <f t="shared" si="6"/>
        <v>40000</v>
      </c>
      <c r="K225" s="74">
        <v>0</v>
      </c>
      <c r="L225" s="44">
        <f t="shared" si="7"/>
        <v>0</v>
      </c>
    </row>
    <row r="226" spans="1:12" ht="47.25">
      <c r="A226" s="66" t="s">
        <v>421</v>
      </c>
      <c r="B226" s="59">
        <v>200</v>
      </c>
      <c r="C226" s="67">
        <v>901</v>
      </c>
      <c r="D226" s="68">
        <v>9</v>
      </c>
      <c r="E226" s="68">
        <v>9</v>
      </c>
      <c r="F226" s="69" t="s">
        <v>602</v>
      </c>
      <c r="G226" s="67" t="s">
        <v>422</v>
      </c>
      <c r="H226" s="70">
        <v>40000</v>
      </c>
      <c r="I226" s="71">
        <v>0</v>
      </c>
      <c r="J226" s="57">
        <f t="shared" si="6"/>
        <v>40000</v>
      </c>
      <c r="K226" s="72">
        <v>0</v>
      </c>
      <c r="L226" s="44">
        <f t="shared" si="7"/>
        <v>0</v>
      </c>
    </row>
    <row r="227" spans="1:12">
      <c r="A227" s="66" t="s">
        <v>603</v>
      </c>
      <c r="B227" s="59">
        <v>200</v>
      </c>
      <c r="C227" s="67">
        <v>901</v>
      </c>
      <c r="D227" s="68">
        <v>10</v>
      </c>
      <c r="E227" s="68" t="s">
        <v>390</v>
      </c>
      <c r="F227" s="69" t="s">
        <v>390</v>
      </c>
      <c r="G227" s="67" t="s">
        <v>390</v>
      </c>
      <c r="H227" s="70">
        <v>1374780600</v>
      </c>
      <c r="I227" s="71">
        <v>800639028.92999995</v>
      </c>
      <c r="J227" s="57">
        <f t="shared" si="6"/>
        <v>574141571.07000005</v>
      </c>
      <c r="K227" s="72">
        <v>800639028.92999995</v>
      </c>
      <c r="L227" s="44">
        <f t="shared" si="7"/>
        <v>0</v>
      </c>
    </row>
    <row r="228" spans="1:12">
      <c r="A228" s="66" t="s">
        <v>604</v>
      </c>
      <c r="B228" s="59">
        <v>200</v>
      </c>
      <c r="C228" s="67">
        <v>901</v>
      </c>
      <c r="D228" s="68">
        <v>10</v>
      </c>
      <c r="E228" s="68">
        <v>3</v>
      </c>
      <c r="F228" s="69" t="s">
        <v>390</v>
      </c>
      <c r="G228" s="67" t="s">
        <v>390</v>
      </c>
      <c r="H228" s="70">
        <v>1370237400</v>
      </c>
      <c r="I228" s="71">
        <v>799305150</v>
      </c>
      <c r="J228" s="57">
        <f t="shared" si="6"/>
        <v>570932250</v>
      </c>
      <c r="K228" s="72">
        <v>799305150</v>
      </c>
      <c r="L228" s="44">
        <f t="shared" si="7"/>
        <v>0</v>
      </c>
    </row>
    <row r="229" spans="1:12" ht="31.5">
      <c r="A229" s="73" t="s">
        <v>407</v>
      </c>
      <c r="B229" s="59">
        <v>200</v>
      </c>
      <c r="C229" s="60">
        <v>901</v>
      </c>
      <c r="D229" s="61">
        <v>10</v>
      </c>
      <c r="E229" s="61">
        <v>3</v>
      </c>
      <c r="F229" s="62" t="s">
        <v>408</v>
      </c>
      <c r="G229" s="60" t="s">
        <v>395</v>
      </c>
      <c r="H229" s="63">
        <v>1370237400</v>
      </c>
      <c r="I229" s="64">
        <v>799305150</v>
      </c>
      <c r="J229" s="57">
        <f t="shared" si="6"/>
        <v>570932250</v>
      </c>
      <c r="K229" s="74">
        <v>799305150</v>
      </c>
      <c r="L229" s="44">
        <f t="shared" si="7"/>
        <v>0</v>
      </c>
    </row>
    <row r="230" spans="1:12" ht="94.5">
      <c r="A230" s="73" t="s">
        <v>445</v>
      </c>
      <c r="B230" s="59">
        <v>200</v>
      </c>
      <c r="C230" s="60">
        <v>901</v>
      </c>
      <c r="D230" s="61">
        <v>10</v>
      </c>
      <c r="E230" s="61">
        <v>3</v>
      </c>
      <c r="F230" s="62" t="s">
        <v>446</v>
      </c>
      <c r="G230" s="60" t="s">
        <v>395</v>
      </c>
      <c r="H230" s="63">
        <v>1370237400</v>
      </c>
      <c r="I230" s="64">
        <v>799305150</v>
      </c>
      <c r="J230" s="57">
        <f t="shared" si="6"/>
        <v>570932250</v>
      </c>
      <c r="K230" s="74">
        <v>799305150</v>
      </c>
      <c r="L230" s="44">
        <f t="shared" si="7"/>
        <v>0</v>
      </c>
    </row>
    <row r="231" spans="1:12" ht="47.25">
      <c r="A231" s="73" t="s">
        <v>605</v>
      </c>
      <c r="B231" s="59">
        <v>200</v>
      </c>
      <c r="C231" s="60">
        <v>901</v>
      </c>
      <c r="D231" s="61">
        <v>10</v>
      </c>
      <c r="E231" s="61">
        <v>3</v>
      </c>
      <c r="F231" s="62" t="s">
        <v>606</v>
      </c>
      <c r="G231" s="60" t="s">
        <v>395</v>
      </c>
      <c r="H231" s="63">
        <v>1370237400</v>
      </c>
      <c r="I231" s="64">
        <v>799305150</v>
      </c>
      <c r="J231" s="57">
        <f t="shared" si="6"/>
        <v>570932250</v>
      </c>
      <c r="K231" s="74">
        <v>799305150</v>
      </c>
      <c r="L231" s="44">
        <f t="shared" si="7"/>
        <v>0</v>
      </c>
    </row>
    <row r="232" spans="1:12" ht="31.5">
      <c r="A232" s="73" t="s">
        <v>607</v>
      </c>
      <c r="B232" s="59">
        <v>200</v>
      </c>
      <c r="C232" s="60">
        <v>901</v>
      </c>
      <c r="D232" s="61">
        <v>10</v>
      </c>
      <c r="E232" s="61">
        <v>3</v>
      </c>
      <c r="F232" s="62" t="s">
        <v>608</v>
      </c>
      <c r="G232" s="60" t="s">
        <v>395</v>
      </c>
      <c r="H232" s="63">
        <v>1370237400</v>
      </c>
      <c r="I232" s="64">
        <v>799305150</v>
      </c>
      <c r="J232" s="57">
        <f t="shared" si="6"/>
        <v>570932250</v>
      </c>
      <c r="K232" s="74">
        <v>799305150</v>
      </c>
      <c r="L232" s="44">
        <f t="shared" si="7"/>
        <v>0</v>
      </c>
    </row>
    <row r="233" spans="1:12" ht="47.25">
      <c r="A233" s="66" t="s">
        <v>609</v>
      </c>
      <c r="B233" s="59">
        <v>200</v>
      </c>
      <c r="C233" s="67">
        <v>901</v>
      </c>
      <c r="D233" s="68">
        <v>10</v>
      </c>
      <c r="E233" s="68">
        <v>3</v>
      </c>
      <c r="F233" s="69" t="s">
        <v>608</v>
      </c>
      <c r="G233" s="67" t="s">
        <v>610</v>
      </c>
      <c r="H233" s="70">
        <v>0</v>
      </c>
      <c r="I233" s="71">
        <v>0</v>
      </c>
      <c r="J233" s="57">
        <f t="shared" si="6"/>
        <v>0</v>
      </c>
      <c r="K233" s="72">
        <v>0</v>
      </c>
      <c r="L233" s="44">
        <f t="shared" si="7"/>
        <v>0</v>
      </c>
    </row>
    <row r="234" spans="1:12" ht="31.5">
      <c r="A234" s="66" t="s">
        <v>607</v>
      </c>
      <c r="B234" s="59">
        <v>200</v>
      </c>
      <c r="C234" s="67">
        <v>901</v>
      </c>
      <c r="D234" s="68">
        <v>10</v>
      </c>
      <c r="E234" s="68">
        <v>3</v>
      </c>
      <c r="F234" s="69" t="s">
        <v>608</v>
      </c>
      <c r="G234" s="67" t="s">
        <v>611</v>
      </c>
      <c r="H234" s="70">
        <v>1370237400</v>
      </c>
      <c r="I234" s="71">
        <v>799305150</v>
      </c>
      <c r="J234" s="57">
        <f t="shared" si="6"/>
        <v>570932250</v>
      </c>
      <c r="K234" s="72">
        <v>799305150</v>
      </c>
      <c r="L234" s="44">
        <f t="shared" si="7"/>
        <v>0</v>
      </c>
    </row>
    <row r="235" spans="1:12">
      <c r="A235" s="66" t="s">
        <v>612</v>
      </c>
      <c r="B235" s="59">
        <v>200</v>
      </c>
      <c r="C235" s="67">
        <v>901</v>
      </c>
      <c r="D235" s="68">
        <v>10</v>
      </c>
      <c r="E235" s="68">
        <v>4</v>
      </c>
      <c r="F235" s="69" t="s">
        <v>390</v>
      </c>
      <c r="G235" s="67" t="s">
        <v>390</v>
      </c>
      <c r="H235" s="70">
        <v>4543200</v>
      </c>
      <c r="I235" s="71">
        <v>1333878.93</v>
      </c>
      <c r="J235" s="57">
        <f t="shared" si="6"/>
        <v>3209321.0700000003</v>
      </c>
      <c r="K235" s="72">
        <v>1333878.93</v>
      </c>
      <c r="L235" s="44">
        <f t="shared" si="7"/>
        <v>0</v>
      </c>
    </row>
    <row r="236" spans="1:12" ht="47.25">
      <c r="A236" s="73" t="s">
        <v>437</v>
      </c>
      <c r="B236" s="59">
        <v>200</v>
      </c>
      <c r="C236" s="60">
        <v>901</v>
      </c>
      <c r="D236" s="61">
        <v>10</v>
      </c>
      <c r="E236" s="61">
        <v>4</v>
      </c>
      <c r="F236" s="62" t="s">
        <v>438</v>
      </c>
      <c r="G236" s="60" t="s">
        <v>395</v>
      </c>
      <c r="H236" s="63">
        <v>4543200</v>
      </c>
      <c r="I236" s="64">
        <v>1333878.93</v>
      </c>
      <c r="J236" s="57">
        <f t="shared" si="6"/>
        <v>3209321.0700000003</v>
      </c>
      <c r="K236" s="74">
        <v>1333878.93</v>
      </c>
      <c r="L236" s="44">
        <f t="shared" si="7"/>
        <v>0</v>
      </c>
    </row>
    <row r="237" spans="1:12" ht="63">
      <c r="A237" s="73" t="s">
        <v>613</v>
      </c>
      <c r="B237" s="59">
        <v>200</v>
      </c>
      <c r="C237" s="60">
        <v>901</v>
      </c>
      <c r="D237" s="61">
        <v>10</v>
      </c>
      <c r="E237" s="61">
        <v>4</v>
      </c>
      <c r="F237" s="62" t="s">
        <v>614</v>
      </c>
      <c r="G237" s="60" t="s">
        <v>395</v>
      </c>
      <c r="H237" s="63">
        <v>4543200</v>
      </c>
      <c r="I237" s="64">
        <v>1333878.93</v>
      </c>
      <c r="J237" s="57">
        <f t="shared" si="6"/>
        <v>3209321.0700000003</v>
      </c>
      <c r="K237" s="74">
        <v>1333878.93</v>
      </c>
      <c r="L237" s="44">
        <f t="shared" si="7"/>
        <v>0</v>
      </c>
    </row>
    <row r="238" spans="1:12" ht="47.25">
      <c r="A238" s="73" t="s">
        <v>615</v>
      </c>
      <c r="B238" s="59">
        <v>200</v>
      </c>
      <c r="C238" s="60">
        <v>901</v>
      </c>
      <c r="D238" s="61">
        <v>10</v>
      </c>
      <c r="E238" s="61">
        <v>4</v>
      </c>
      <c r="F238" s="62" t="s">
        <v>616</v>
      </c>
      <c r="G238" s="60" t="s">
        <v>395</v>
      </c>
      <c r="H238" s="63">
        <v>4543200</v>
      </c>
      <c r="I238" s="64">
        <v>1333878.93</v>
      </c>
      <c r="J238" s="57">
        <f t="shared" si="6"/>
        <v>3209321.0700000003</v>
      </c>
      <c r="K238" s="74">
        <v>1333878.93</v>
      </c>
      <c r="L238" s="44">
        <f t="shared" si="7"/>
        <v>0</v>
      </c>
    </row>
    <row r="239" spans="1:12" ht="78.75">
      <c r="A239" s="73" t="s">
        <v>617</v>
      </c>
      <c r="B239" s="59">
        <v>200</v>
      </c>
      <c r="C239" s="60">
        <v>901</v>
      </c>
      <c r="D239" s="61">
        <v>10</v>
      </c>
      <c r="E239" s="61">
        <v>4</v>
      </c>
      <c r="F239" s="62" t="s">
        <v>618</v>
      </c>
      <c r="G239" s="60" t="s">
        <v>395</v>
      </c>
      <c r="H239" s="63">
        <v>4452400</v>
      </c>
      <c r="I239" s="64">
        <v>1333878.93</v>
      </c>
      <c r="J239" s="57">
        <f t="shared" si="6"/>
        <v>3118521.0700000003</v>
      </c>
      <c r="K239" s="74">
        <v>1333878.93</v>
      </c>
      <c r="L239" s="44">
        <f t="shared" si="7"/>
        <v>0</v>
      </c>
    </row>
    <row r="240" spans="1:12" ht="47.25">
      <c r="A240" s="66" t="s">
        <v>609</v>
      </c>
      <c r="B240" s="59">
        <v>200</v>
      </c>
      <c r="C240" s="67">
        <v>901</v>
      </c>
      <c r="D240" s="68">
        <v>10</v>
      </c>
      <c r="E240" s="68">
        <v>4</v>
      </c>
      <c r="F240" s="69" t="s">
        <v>618</v>
      </c>
      <c r="G240" s="67" t="s">
        <v>610</v>
      </c>
      <c r="H240" s="70">
        <v>4166700</v>
      </c>
      <c r="I240" s="71">
        <v>1215628.93</v>
      </c>
      <c r="J240" s="57">
        <f t="shared" si="6"/>
        <v>2951071.0700000003</v>
      </c>
      <c r="K240" s="72">
        <v>1215628.93</v>
      </c>
      <c r="L240" s="44">
        <f t="shared" si="7"/>
        <v>0</v>
      </c>
    </row>
    <row r="241" spans="1:12">
      <c r="A241" s="66" t="s">
        <v>619</v>
      </c>
      <c r="B241" s="59">
        <v>200</v>
      </c>
      <c r="C241" s="67">
        <v>901</v>
      </c>
      <c r="D241" s="68">
        <v>10</v>
      </c>
      <c r="E241" s="68">
        <v>4</v>
      </c>
      <c r="F241" s="69" t="s">
        <v>618</v>
      </c>
      <c r="G241" s="67" t="s">
        <v>620</v>
      </c>
      <c r="H241" s="70">
        <v>285700</v>
      </c>
      <c r="I241" s="71">
        <v>118250</v>
      </c>
      <c r="J241" s="57">
        <f t="shared" si="6"/>
        <v>167450</v>
      </c>
      <c r="K241" s="72">
        <v>118250</v>
      </c>
      <c r="L241" s="44">
        <f t="shared" si="7"/>
        <v>0</v>
      </c>
    </row>
    <row r="242" spans="1:12" ht="63">
      <c r="A242" s="73" t="s">
        <v>621</v>
      </c>
      <c r="B242" s="59">
        <v>200</v>
      </c>
      <c r="C242" s="60">
        <v>901</v>
      </c>
      <c r="D242" s="61">
        <v>10</v>
      </c>
      <c r="E242" s="61">
        <v>4</v>
      </c>
      <c r="F242" s="62" t="s">
        <v>622</v>
      </c>
      <c r="G242" s="60" t="s">
        <v>395</v>
      </c>
      <c r="H242" s="63">
        <v>90800</v>
      </c>
      <c r="I242" s="64">
        <v>0</v>
      </c>
      <c r="J242" s="57">
        <f t="shared" si="6"/>
        <v>90800</v>
      </c>
      <c r="K242" s="74">
        <v>0</v>
      </c>
      <c r="L242" s="44">
        <f t="shared" si="7"/>
        <v>0</v>
      </c>
    </row>
    <row r="243" spans="1:12" ht="47.25">
      <c r="A243" s="66" t="s">
        <v>623</v>
      </c>
      <c r="B243" s="59">
        <v>200</v>
      </c>
      <c r="C243" s="67">
        <v>901</v>
      </c>
      <c r="D243" s="68">
        <v>10</v>
      </c>
      <c r="E243" s="68">
        <v>4</v>
      </c>
      <c r="F243" s="69" t="s">
        <v>622</v>
      </c>
      <c r="G243" s="67" t="s">
        <v>624</v>
      </c>
      <c r="H243" s="70">
        <v>90800</v>
      </c>
      <c r="I243" s="71">
        <v>0</v>
      </c>
      <c r="J243" s="57">
        <f t="shared" si="6"/>
        <v>90800</v>
      </c>
      <c r="K243" s="72">
        <v>0</v>
      </c>
      <c r="L243" s="44">
        <f t="shared" si="7"/>
        <v>0</v>
      </c>
    </row>
    <row r="244" spans="1:12">
      <c r="A244" s="58" t="s">
        <v>282</v>
      </c>
      <c r="B244" s="59">
        <v>200</v>
      </c>
      <c r="C244" s="60">
        <v>902</v>
      </c>
      <c r="D244" s="61" t="s">
        <v>390</v>
      </c>
      <c r="E244" s="61" t="s">
        <v>390</v>
      </c>
      <c r="F244" s="62" t="s">
        <v>390</v>
      </c>
      <c r="G244" s="60" t="s">
        <v>390</v>
      </c>
      <c r="H244" s="63">
        <v>249920760</v>
      </c>
      <c r="I244" s="64">
        <v>169534323.27000001</v>
      </c>
      <c r="J244" s="57">
        <f t="shared" si="6"/>
        <v>80386436.729999989</v>
      </c>
      <c r="K244" s="74">
        <v>169534323.27000001</v>
      </c>
      <c r="L244" s="44">
        <f t="shared" si="7"/>
        <v>0</v>
      </c>
    </row>
    <row r="245" spans="1:12">
      <c r="A245" s="66" t="s">
        <v>391</v>
      </c>
      <c r="B245" s="59">
        <v>200</v>
      </c>
      <c r="C245" s="67">
        <v>902</v>
      </c>
      <c r="D245" s="68">
        <v>7</v>
      </c>
      <c r="E245" s="68" t="s">
        <v>390</v>
      </c>
      <c r="F245" s="69" t="s">
        <v>390</v>
      </c>
      <c r="G245" s="67" t="s">
        <v>390</v>
      </c>
      <c r="H245" s="70">
        <v>18228100</v>
      </c>
      <c r="I245" s="71">
        <v>11135400</v>
      </c>
      <c r="J245" s="57">
        <f t="shared" si="6"/>
        <v>7092700</v>
      </c>
      <c r="K245" s="72">
        <v>11135400</v>
      </c>
      <c r="L245" s="44">
        <f t="shared" si="7"/>
        <v>0</v>
      </c>
    </row>
    <row r="246" spans="1:12">
      <c r="A246" s="66" t="s">
        <v>625</v>
      </c>
      <c r="B246" s="59">
        <v>200</v>
      </c>
      <c r="C246" s="67">
        <v>902</v>
      </c>
      <c r="D246" s="68">
        <v>7</v>
      </c>
      <c r="E246" s="68">
        <v>3</v>
      </c>
      <c r="F246" s="69" t="s">
        <v>390</v>
      </c>
      <c r="G246" s="67" t="s">
        <v>390</v>
      </c>
      <c r="H246" s="70">
        <v>207500</v>
      </c>
      <c r="I246" s="71">
        <v>207500</v>
      </c>
      <c r="J246" s="57">
        <f t="shared" si="6"/>
        <v>0</v>
      </c>
      <c r="K246" s="72">
        <v>207500</v>
      </c>
      <c r="L246" s="44">
        <f t="shared" si="7"/>
        <v>0</v>
      </c>
    </row>
    <row r="247" spans="1:12" ht="31.5">
      <c r="A247" s="73" t="s">
        <v>626</v>
      </c>
      <c r="B247" s="59">
        <v>200</v>
      </c>
      <c r="C247" s="60">
        <v>902</v>
      </c>
      <c r="D247" s="61">
        <v>7</v>
      </c>
      <c r="E247" s="61">
        <v>3</v>
      </c>
      <c r="F247" s="62" t="s">
        <v>627</v>
      </c>
      <c r="G247" s="60" t="s">
        <v>395</v>
      </c>
      <c r="H247" s="63">
        <v>207500</v>
      </c>
      <c r="I247" s="64">
        <v>207500</v>
      </c>
      <c r="J247" s="57">
        <f t="shared" si="6"/>
        <v>0</v>
      </c>
      <c r="K247" s="74">
        <v>207500</v>
      </c>
      <c r="L247" s="44">
        <f t="shared" si="7"/>
        <v>0</v>
      </c>
    </row>
    <row r="248" spans="1:12" ht="47.25">
      <c r="A248" s="73" t="s">
        <v>628</v>
      </c>
      <c r="B248" s="59">
        <v>200</v>
      </c>
      <c r="C248" s="60">
        <v>902</v>
      </c>
      <c r="D248" s="61">
        <v>7</v>
      </c>
      <c r="E248" s="61">
        <v>3</v>
      </c>
      <c r="F248" s="62" t="s">
        <v>629</v>
      </c>
      <c r="G248" s="60" t="s">
        <v>395</v>
      </c>
      <c r="H248" s="63">
        <v>207500</v>
      </c>
      <c r="I248" s="64">
        <v>207500</v>
      </c>
      <c r="J248" s="57">
        <f t="shared" si="6"/>
        <v>0</v>
      </c>
      <c r="K248" s="74">
        <v>207500</v>
      </c>
      <c r="L248" s="44">
        <f t="shared" si="7"/>
        <v>0</v>
      </c>
    </row>
    <row r="249" spans="1:12" ht="31.5">
      <c r="A249" s="73" t="s">
        <v>630</v>
      </c>
      <c r="B249" s="59">
        <v>200</v>
      </c>
      <c r="C249" s="60">
        <v>902</v>
      </c>
      <c r="D249" s="61">
        <v>7</v>
      </c>
      <c r="E249" s="61">
        <v>3</v>
      </c>
      <c r="F249" s="62" t="s">
        <v>631</v>
      </c>
      <c r="G249" s="60" t="s">
        <v>395</v>
      </c>
      <c r="H249" s="63">
        <v>207500</v>
      </c>
      <c r="I249" s="64">
        <v>207500</v>
      </c>
      <c r="J249" s="57">
        <f t="shared" si="6"/>
        <v>0</v>
      </c>
      <c r="K249" s="74">
        <v>207500</v>
      </c>
      <c r="L249" s="44">
        <f t="shared" si="7"/>
        <v>0</v>
      </c>
    </row>
    <row r="250" spans="1:12" ht="31.5">
      <c r="A250" s="73" t="s">
        <v>632</v>
      </c>
      <c r="B250" s="59">
        <v>200</v>
      </c>
      <c r="C250" s="60">
        <v>902</v>
      </c>
      <c r="D250" s="61">
        <v>7</v>
      </c>
      <c r="E250" s="61">
        <v>3</v>
      </c>
      <c r="F250" s="62" t="s">
        <v>633</v>
      </c>
      <c r="G250" s="60" t="s">
        <v>395</v>
      </c>
      <c r="H250" s="63">
        <v>87900</v>
      </c>
      <c r="I250" s="64">
        <v>87900</v>
      </c>
      <c r="J250" s="57">
        <f t="shared" si="6"/>
        <v>0</v>
      </c>
      <c r="K250" s="74">
        <v>87900</v>
      </c>
      <c r="L250" s="44">
        <f t="shared" si="7"/>
        <v>0</v>
      </c>
    </row>
    <row r="251" spans="1:12" ht="63">
      <c r="A251" s="66" t="s">
        <v>634</v>
      </c>
      <c r="B251" s="59">
        <v>200</v>
      </c>
      <c r="C251" s="67">
        <v>902</v>
      </c>
      <c r="D251" s="68">
        <v>7</v>
      </c>
      <c r="E251" s="68">
        <v>3</v>
      </c>
      <c r="F251" s="69" t="s">
        <v>633</v>
      </c>
      <c r="G251" s="67" t="s">
        <v>635</v>
      </c>
      <c r="H251" s="70">
        <v>87900</v>
      </c>
      <c r="I251" s="71">
        <v>87900</v>
      </c>
      <c r="J251" s="57">
        <f t="shared" si="6"/>
        <v>0</v>
      </c>
      <c r="K251" s="72">
        <v>87900</v>
      </c>
      <c r="L251" s="44">
        <f t="shared" si="7"/>
        <v>0</v>
      </c>
    </row>
    <row r="252" spans="1:12">
      <c r="A252" s="73" t="s">
        <v>636</v>
      </c>
      <c r="B252" s="59">
        <v>200</v>
      </c>
      <c r="C252" s="60">
        <v>902</v>
      </c>
      <c r="D252" s="61">
        <v>7</v>
      </c>
      <c r="E252" s="61">
        <v>3</v>
      </c>
      <c r="F252" s="62" t="s">
        <v>637</v>
      </c>
      <c r="G252" s="60" t="s">
        <v>395</v>
      </c>
      <c r="H252" s="63">
        <v>119600</v>
      </c>
      <c r="I252" s="64">
        <v>119600</v>
      </c>
      <c r="J252" s="57">
        <f t="shared" si="6"/>
        <v>0</v>
      </c>
      <c r="K252" s="74">
        <v>119600</v>
      </c>
      <c r="L252" s="44">
        <f t="shared" si="7"/>
        <v>0</v>
      </c>
    </row>
    <row r="253" spans="1:12" ht="63">
      <c r="A253" s="66" t="s">
        <v>634</v>
      </c>
      <c r="B253" s="59">
        <v>200</v>
      </c>
      <c r="C253" s="67">
        <v>902</v>
      </c>
      <c r="D253" s="68">
        <v>7</v>
      </c>
      <c r="E253" s="68">
        <v>3</v>
      </c>
      <c r="F253" s="69" t="s">
        <v>637</v>
      </c>
      <c r="G253" s="67" t="s">
        <v>635</v>
      </c>
      <c r="H253" s="70">
        <v>119600</v>
      </c>
      <c r="I253" s="71">
        <v>119600</v>
      </c>
      <c r="J253" s="57">
        <f t="shared" si="6"/>
        <v>0</v>
      </c>
      <c r="K253" s="72">
        <v>119600</v>
      </c>
      <c r="L253" s="44">
        <f t="shared" si="7"/>
        <v>0</v>
      </c>
    </row>
    <row r="254" spans="1:12">
      <c r="A254" s="66" t="s">
        <v>392</v>
      </c>
      <c r="B254" s="59">
        <v>200</v>
      </c>
      <c r="C254" s="67">
        <v>902</v>
      </c>
      <c r="D254" s="68">
        <v>7</v>
      </c>
      <c r="E254" s="68">
        <v>4</v>
      </c>
      <c r="F254" s="69" t="s">
        <v>390</v>
      </c>
      <c r="G254" s="67" t="s">
        <v>390</v>
      </c>
      <c r="H254" s="70">
        <v>17980600</v>
      </c>
      <c r="I254" s="71">
        <v>10918300</v>
      </c>
      <c r="J254" s="57">
        <f t="shared" si="6"/>
        <v>7062300</v>
      </c>
      <c r="K254" s="72">
        <v>10918300</v>
      </c>
      <c r="L254" s="44">
        <f t="shared" si="7"/>
        <v>0</v>
      </c>
    </row>
    <row r="255" spans="1:12" ht="47.25">
      <c r="A255" s="73" t="s">
        <v>437</v>
      </c>
      <c r="B255" s="59">
        <v>200</v>
      </c>
      <c r="C255" s="60">
        <v>902</v>
      </c>
      <c r="D255" s="61">
        <v>7</v>
      </c>
      <c r="E255" s="61">
        <v>4</v>
      </c>
      <c r="F255" s="62" t="s">
        <v>438</v>
      </c>
      <c r="G255" s="60" t="s">
        <v>395</v>
      </c>
      <c r="H255" s="63">
        <v>157900</v>
      </c>
      <c r="I255" s="64">
        <v>157900</v>
      </c>
      <c r="J255" s="57">
        <f t="shared" si="6"/>
        <v>0</v>
      </c>
      <c r="K255" s="74">
        <v>157900</v>
      </c>
      <c r="L255" s="44">
        <f t="shared" si="7"/>
        <v>0</v>
      </c>
    </row>
    <row r="256" spans="1:12" ht="47.25">
      <c r="A256" s="73" t="s">
        <v>439</v>
      </c>
      <c r="B256" s="59">
        <v>200</v>
      </c>
      <c r="C256" s="60">
        <v>902</v>
      </c>
      <c r="D256" s="61">
        <v>7</v>
      </c>
      <c r="E256" s="61">
        <v>4</v>
      </c>
      <c r="F256" s="62" t="s">
        <v>440</v>
      </c>
      <c r="G256" s="60" t="s">
        <v>395</v>
      </c>
      <c r="H256" s="63">
        <v>157900</v>
      </c>
      <c r="I256" s="64">
        <v>157900</v>
      </c>
      <c r="J256" s="57">
        <f t="shared" si="6"/>
        <v>0</v>
      </c>
      <c r="K256" s="74">
        <v>157900</v>
      </c>
      <c r="L256" s="44">
        <f t="shared" si="7"/>
        <v>0</v>
      </c>
    </row>
    <row r="257" spans="1:12" ht="47.25">
      <c r="A257" s="73" t="s">
        <v>441</v>
      </c>
      <c r="B257" s="59">
        <v>200</v>
      </c>
      <c r="C257" s="60">
        <v>902</v>
      </c>
      <c r="D257" s="61">
        <v>7</v>
      </c>
      <c r="E257" s="61">
        <v>4</v>
      </c>
      <c r="F257" s="62" t="s">
        <v>442</v>
      </c>
      <c r="G257" s="60" t="s">
        <v>395</v>
      </c>
      <c r="H257" s="63">
        <v>157900</v>
      </c>
      <c r="I257" s="64">
        <v>157900</v>
      </c>
      <c r="J257" s="57">
        <f t="shared" si="6"/>
        <v>0</v>
      </c>
      <c r="K257" s="74">
        <v>157900</v>
      </c>
      <c r="L257" s="44">
        <f t="shared" si="7"/>
        <v>0</v>
      </c>
    </row>
    <row r="258" spans="1:12" ht="47.25">
      <c r="A258" s="73" t="s">
        <v>443</v>
      </c>
      <c r="B258" s="59">
        <v>200</v>
      </c>
      <c r="C258" s="60">
        <v>902</v>
      </c>
      <c r="D258" s="61">
        <v>7</v>
      </c>
      <c r="E258" s="61">
        <v>4</v>
      </c>
      <c r="F258" s="62" t="s">
        <v>444</v>
      </c>
      <c r="G258" s="60" t="s">
        <v>395</v>
      </c>
      <c r="H258" s="63">
        <v>157900</v>
      </c>
      <c r="I258" s="64">
        <v>157900</v>
      </c>
      <c r="J258" s="57">
        <f t="shared" si="6"/>
        <v>0</v>
      </c>
      <c r="K258" s="74">
        <v>157900</v>
      </c>
      <c r="L258" s="44">
        <f t="shared" si="7"/>
        <v>0</v>
      </c>
    </row>
    <row r="259" spans="1:12">
      <c r="A259" s="66" t="s">
        <v>404</v>
      </c>
      <c r="B259" s="59">
        <v>200</v>
      </c>
      <c r="C259" s="67">
        <v>902</v>
      </c>
      <c r="D259" s="68">
        <v>7</v>
      </c>
      <c r="E259" s="68">
        <v>4</v>
      </c>
      <c r="F259" s="69" t="s">
        <v>444</v>
      </c>
      <c r="G259" s="67" t="s">
        <v>405</v>
      </c>
      <c r="H259" s="70">
        <v>157900</v>
      </c>
      <c r="I259" s="71">
        <v>157900</v>
      </c>
      <c r="J259" s="57">
        <f t="shared" si="6"/>
        <v>0</v>
      </c>
      <c r="K259" s="72">
        <v>157900</v>
      </c>
      <c r="L259" s="44">
        <f t="shared" si="7"/>
        <v>0</v>
      </c>
    </row>
    <row r="260" spans="1:12" ht="47.25">
      <c r="A260" s="73" t="s">
        <v>393</v>
      </c>
      <c r="B260" s="59">
        <v>200</v>
      </c>
      <c r="C260" s="60">
        <v>902</v>
      </c>
      <c r="D260" s="61">
        <v>7</v>
      </c>
      <c r="E260" s="61">
        <v>4</v>
      </c>
      <c r="F260" s="62" t="s">
        <v>394</v>
      </c>
      <c r="G260" s="60" t="s">
        <v>395</v>
      </c>
      <c r="H260" s="63">
        <v>17822700</v>
      </c>
      <c r="I260" s="64">
        <v>10760400</v>
      </c>
      <c r="J260" s="57">
        <f t="shared" si="6"/>
        <v>7062300</v>
      </c>
      <c r="K260" s="74">
        <v>10760400</v>
      </c>
      <c r="L260" s="44">
        <f t="shared" si="7"/>
        <v>0</v>
      </c>
    </row>
    <row r="261" spans="1:12" ht="47.25">
      <c r="A261" s="73" t="s">
        <v>396</v>
      </c>
      <c r="B261" s="59">
        <v>200</v>
      </c>
      <c r="C261" s="60">
        <v>902</v>
      </c>
      <c r="D261" s="61">
        <v>7</v>
      </c>
      <c r="E261" s="61">
        <v>4</v>
      </c>
      <c r="F261" s="62" t="s">
        <v>397</v>
      </c>
      <c r="G261" s="60" t="s">
        <v>395</v>
      </c>
      <c r="H261" s="63">
        <v>17822700</v>
      </c>
      <c r="I261" s="64">
        <v>10760400</v>
      </c>
      <c r="J261" s="57">
        <f t="shared" si="6"/>
        <v>7062300</v>
      </c>
      <c r="K261" s="74">
        <v>10760400</v>
      </c>
      <c r="L261" s="44">
        <f t="shared" si="7"/>
        <v>0</v>
      </c>
    </row>
    <row r="262" spans="1:12" ht="63">
      <c r="A262" s="73" t="s">
        <v>398</v>
      </c>
      <c r="B262" s="59">
        <v>200</v>
      </c>
      <c r="C262" s="60">
        <v>902</v>
      </c>
      <c r="D262" s="61">
        <v>7</v>
      </c>
      <c r="E262" s="61">
        <v>4</v>
      </c>
      <c r="F262" s="62" t="s">
        <v>399</v>
      </c>
      <c r="G262" s="60" t="s">
        <v>395</v>
      </c>
      <c r="H262" s="63">
        <v>17822700</v>
      </c>
      <c r="I262" s="64">
        <v>10760400</v>
      </c>
      <c r="J262" s="57">
        <f t="shared" si="6"/>
        <v>7062300</v>
      </c>
      <c r="K262" s="74">
        <v>10760400</v>
      </c>
      <c r="L262" s="44">
        <f t="shared" si="7"/>
        <v>0</v>
      </c>
    </row>
    <row r="263" spans="1:12" ht="31.5">
      <c r="A263" s="73" t="s">
        <v>638</v>
      </c>
      <c r="B263" s="59">
        <v>200</v>
      </c>
      <c r="C263" s="60">
        <v>902</v>
      </c>
      <c r="D263" s="61">
        <v>7</v>
      </c>
      <c r="E263" s="61">
        <v>4</v>
      </c>
      <c r="F263" s="62" t="s">
        <v>639</v>
      </c>
      <c r="G263" s="60" t="s">
        <v>395</v>
      </c>
      <c r="H263" s="63">
        <v>17822700</v>
      </c>
      <c r="I263" s="64">
        <v>10760400</v>
      </c>
      <c r="J263" s="57">
        <f t="shared" si="6"/>
        <v>7062300</v>
      </c>
      <c r="K263" s="74">
        <v>10760400</v>
      </c>
      <c r="L263" s="44">
        <f t="shared" si="7"/>
        <v>0</v>
      </c>
    </row>
    <row r="264" spans="1:12" ht="78.75">
      <c r="A264" s="66" t="s">
        <v>402</v>
      </c>
      <c r="B264" s="59">
        <v>200</v>
      </c>
      <c r="C264" s="67">
        <v>902</v>
      </c>
      <c r="D264" s="68">
        <v>7</v>
      </c>
      <c r="E264" s="68">
        <v>4</v>
      </c>
      <c r="F264" s="69" t="s">
        <v>639</v>
      </c>
      <c r="G264" s="67" t="s">
        <v>403</v>
      </c>
      <c r="H264" s="70">
        <v>16481200</v>
      </c>
      <c r="I264" s="71">
        <v>9977100</v>
      </c>
      <c r="J264" s="57">
        <f t="shared" ref="J264:J327" si="8">H264-I264</f>
        <v>6504100</v>
      </c>
      <c r="K264" s="72">
        <v>9977100</v>
      </c>
      <c r="L264" s="44">
        <f t="shared" si="7"/>
        <v>0</v>
      </c>
    </row>
    <row r="265" spans="1:12">
      <c r="A265" s="66" t="s">
        <v>404</v>
      </c>
      <c r="B265" s="59">
        <v>200</v>
      </c>
      <c r="C265" s="67">
        <v>902</v>
      </c>
      <c r="D265" s="68">
        <v>7</v>
      </c>
      <c r="E265" s="68">
        <v>4</v>
      </c>
      <c r="F265" s="69" t="s">
        <v>639</v>
      </c>
      <c r="G265" s="67" t="s">
        <v>405</v>
      </c>
      <c r="H265" s="70">
        <v>1341500</v>
      </c>
      <c r="I265" s="71">
        <v>783300</v>
      </c>
      <c r="J265" s="57">
        <f t="shared" si="8"/>
        <v>558200</v>
      </c>
      <c r="K265" s="72">
        <v>783300</v>
      </c>
      <c r="L265" s="44">
        <f t="shared" ref="L265:L328" si="9">I265-K265</f>
        <v>0</v>
      </c>
    </row>
    <row r="266" spans="1:12" ht="31.5">
      <c r="A266" s="66" t="s">
        <v>406</v>
      </c>
      <c r="B266" s="59">
        <v>200</v>
      </c>
      <c r="C266" s="67">
        <v>902</v>
      </c>
      <c r="D266" s="68">
        <v>7</v>
      </c>
      <c r="E266" s="68">
        <v>5</v>
      </c>
      <c r="F266" s="69" t="s">
        <v>390</v>
      </c>
      <c r="G266" s="67" t="s">
        <v>390</v>
      </c>
      <c r="H266" s="70">
        <v>40000</v>
      </c>
      <c r="I266" s="71">
        <v>9600</v>
      </c>
      <c r="J266" s="57">
        <f t="shared" si="8"/>
        <v>30400</v>
      </c>
      <c r="K266" s="72">
        <v>9600</v>
      </c>
      <c r="L266" s="44">
        <f t="shared" si="9"/>
        <v>0</v>
      </c>
    </row>
    <row r="267" spans="1:12" ht="31.5">
      <c r="A267" s="73" t="s">
        <v>626</v>
      </c>
      <c r="B267" s="59">
        <v>200</v>
      </c>
      <c r="C267" s="60">
        <v>902</v>
      </c>
      <c r="D267" s="61">
        <v>7</v>
      </c>
      <c r="E267" s="61">
        <v>5</v>
      </c>
      <c r="F267" s="62" t="s">
        <v>627</v>
      </c>
      <c r="G267" s="60" t="s">
        <v>395</v>
      </c>
      <c r="H267" s="63">
        <v>40000</v>
      </c>
      <c r="I267" s="64">
        <v>9600</v>
      </c>
      <c r="J267" s="57">
        <f t="shared" si="8"/>
        <v>30400</v>
      </c>
      <c r="K267" s="74">
        <v>9600</v>
      </c>
      <c r="L267" s="44">
        <f t="shared" si="9"/>
        <v>0</v>
      </c>
    </row>
    <row r="268" spans="1:12" ht="47.25">
      <c r="A268" s="73" t="s">
        <v>640</v>
      </c>
      <c r="B268" s="59">
        <v>200</v>
      </c>
      <c r="C268" s="60">
        <v>902</v>
      </c>
      <c r="D268" s="61">
        <v>7</v>
      </c>
      <c r="E268" s="61">
        <v>5</v>
      </c>
      <c r="F268" s="62" t="s">
        <v>641</v>
      </c>
      <c r="G268" s="60" t="s">
        <v>395</v>
      </c>
      <c r="H268" s="63">
        <v>40000</v>
      </c>
      <c r="I268" s="64">
        <v>9600</v>
      </c>
      <c r="J268" s="57">
        <f t="shared" si="8"/>
        <v>30400</v>
      </c>
      <c r="K268" s="74">
        <v>9600</v>
      </c>
      <c r="L268" s="44">
        <f t="shared" si="9"/>
        <v>0</v>
      </c>
    </row>
    <row r="269" spans="1:12" ht="63">
      <c r="A269" s="73" t="s">
        <v>642</v>
      </c>
      <c r="B269" s="59">
        <v>200</v>
      </c>
      <c r="C269" s="60">
        <v>902</v>
      </c>
      <c r="D269" s="61">
        <v>7</v>
      </c>
      <c r="E269" s="61">
        <v>5</v>
      </c>
      <c r="F269" s="62" t="s">
        <v>643</v>
      </c>
      <c r="G269" s="60" t="s">
        <v>395</v>
      </c>
      <c r="H269" s="63">
        <v>40000</v>
      </c>
      <c r="I269" s="64">
        <v>9600</v>
      </c>
      <c r="J269" s="57">
        <f t="shared" si="8"/>
        <v>30400</v>
      </c>
      <c r="K269" s="74">
        <v>9600</v>
      </c>
      <c r="L269" s="44">
        <f t="shared" si="9"/>
        <v>0</v>
      </c>
    </row>
    <row r="270" spans="1:12" ht="63">
      <c r="A270" s="73" t="s">
        <v>644</v>
      </c>
      <c r="B270" s="59">
        <v>200</v>
      </c>
      <c r="C270" s="60">
        <v>902</v>
      </c>
      <c r="D270" s="61">
        <v>7</v>
      </c>
      <c r="E270" s="61">
        <v>5</v>
      </c>
      <c r="F270" s="62" t="s">
        <v>645</v>
      </c>
      <c r="G270" s="60" t="s">
        <v>395</v>
      </c>
      <c r="H270" s="63">
        <v>40000</v>
      </c>
      <c r="I270" s="64">
        <v>9600</v>
      </c>
      <c r="J270" s="57">
        <f t="shared" si="8"/>
        <v>30400</v>
      </c>
      <c r="K270" s="74">
        <v>9600</v>
      </c>
      <c r="L270" s="44">
        <f t="shared" si="9"/>
        <v>0</v>
      </c>
    </row>
    <row r="271" spans="1:12" ht="47.25">
      <c r="A271" s="66" t="s">
        <v>421</v>
      </c>
      <c r="B271" s="59">
        <v>200</v>
      </c>
      <c r="C271" s="67">
        <v>902</v>
      </c>
      <c r="D271" s="68">
        <v>7</v>
      </c>
      <c r="E271" s="68">
        <v>5</v>
      </c>
      <c r="F271" s="69" t="s">
        <v>645</v>
      </c>
      <c r="G271" s="67" t="s">
        <v>422</v>
      </c>
      <c r="H271" s="70">
        <v>40000</v>
      </c>
      <c r="I271" s="71">
        <v>9600</v>
      </c>
      <c r="J271" s="57">
        <f t="shared" si="8"/>
        <v>30400</v>
      </c>
      <c r="K271" s="72">
        <v>9600</v>
      </c>
      <c r="L271" s="44">
        <f t="shared" si="9"/>
        <v>0</v>
      </c>
    </row>
    <row r="272" spans="1:12">
      <c r="A272" s="66" t="s">
        <v>646</v>
      </c>
      <c r="B272" s="59">
        <v>200</v>
      </c>
      <c r="C272" s="67">
        <v>902</v>
      </c>
      <c r="D272" s="68">
        <v>8</v>
      </c>
      <c r="E272" s="68" t="s">
        <v>390</v>
      </c>
      <c r="F272" s="69" t="s">
        <v>390</v>
      </c>
      <c r="G272" s="67" t="s">
        <v>390</v>
      </c>
      <c r="H272" s="70">
        <v>230704260</v>
      </c>
      <c r="I272" s="71">
        <v>157852817.11000001</v>
      </c>
      <c r="J272" s="57">
        <f t="shared" si="8"/>
        <v>72851442.889999986</v>
      </c>
      <c r="K272" s="72">
        <v>157852817.11000001</v>
      </c>
      <c r="L272" s="44">
        <f t="shared" si="9"/>
        <v>0</v>
      </c>
    </row>
    <row r="273" spans="1:12">
      <c r="A273" s="66" t="s">
        <v>647</v>
      </c>
      <c r="B273" s="59">
        <v>200</v>
      </c>
      <c r="C273" s="67">
        <v>902</v>
      </c>
      <c r="D273" s="68">
        <v>8</v>
      </c>
      <c r="E273" s="68">
        <v>1</v>
      </c>
      <c r="F273" s="69" t="s">
        <v>390</v>
      </c>
      <c r="G273" s="67" t="s">
        <v>390</v>
      </c>
      <c r="H273" s="70">
        <v>210808160</v>
      </c>
      <c r="I273" s="71">
        <v>148328329</v>
      </c>
      <c r="J273" s="57">
        <f t="shared" si="8"/>
        <v>62479831</v>
      </c>
      <c r="K273" s="72">
        <v>148328329</v>
      </c>
      <c r="L273" s="44">
        <f t="shared" si="9"/>
        <v>0</v>
      </c>
    </row>
    <row r="274" spans="1:12" ht="63">
      <c r="A274" s="73" t="s">
        <v>648</v>
      </c>
      <c r="B274" s="59">
        <v>200</v>
      </c>
      <c r="C274" s="60">
        <v>902</v>
      </c>
      <c r="D274" s="61">
        <v>8</v>
      </c>
      <c r="E274" s="61">
        <v>1</v>
      </c>
      <c r="F274" s="62" t="s">
        <v>649</v>
      </c>
      <c r="G274" s="60" t="s">
        <v>395</v>
      </c>
      <c r="H274" s="63">
        <v>31579000</v>
      </c>
      <c r="I274" s="64">
        <v>31579000</v>
      </c>
      <c r="J274" s="57">
        <f t="shared" si="8"/>
        <v>0</v>
      </c>
      <c r="K274" s="74">
        <v>31579000</v>
      </c>
      <c r="L274" s="44">
        <f t="shared" si="9"/>
        <v>0</v>
      </c>
    </row>
    <row r="275" spans="1:12" ht="78.75">
      <c r="A275" s="73" t="s">
        <v>650</v>
      </c>
      <c r="B275" s="59">
        <v>200</v>
      </c>
      <c r="C275" s="60">
        <v>902</v>
      </c>
      <c r="D275" s="61">
        <v>8</v>
      </c>
      <c r="E275" s="61">
        <v>1</v>
      </c>
      <c r="F275" s="62" t="s">
        <v>651</v>
      </c>
      <c r="G275" s="60" t="s">
        <v>395</v>
      </c>
      <c r="H275" s="63">
        <v>31579000</v>
      </c>
      <c r="I275" s="64">
        <v>31579000</v>
      </c>
      <c r="J275" s="57">
        <f t="shared" si="8"/>
        <v>0</v>
      </c>
      <c r="K275" s="74">
        <v>31579000</v>
      </c>
      <c r="L275" s="44">
        <f t="shared" si="9"/>
        <v>0</v>
      </c>
    </row>
    <row r="276" spans="1:12" ht="31.5">
      <c r="A276" s="73" t="s">
        <v>652</v>
      </c>
      <c r="B276" s="59">
        <v>200</v>
      </c>
      <c r="C276" s="60">
        <v>902</v>
      </c>
      <c r="D276" s="61">
        <v>8</v>
      </c>
      <c r="E276" s="61">
        <v>1</v>
      </c>
      <c r="F276" s="62" t="s">
        <v>653</v>
      </c>
      <c r="G276" s="60" t="s">
        <v>395</v>
      </c>
      <c r="H276" s="63">
        <v>31579000</v>
      </c>
      <c r="I276" s="64">
        <v>31579000</v>
      </c>
      <c r="J276" s="57">
        <f t="shared" si="8"/>
        <v>0</v>
      </c>
      <c r="K276" s="74">
        <v>31579000</v>
      </c>
      <c r="L276" s="44">
        <f t="shared" si="9"/>
        <v>0</v>
      </c>
    </row>
    <row r="277" spans="1:12" ht="94.5">
      <c r="A277" s="73" t="s">
        <v>654</v>
      </c>
      <c r="B277" s="59">
        <v>200</v>
      </c>
      <c r="C277" s="60">
        <v>902</v>
      </c>
      <c r="D277" s="61">
        <v>8</v>
      </c>
      <c r="E277" s="61">
        <v>1</v>
      </c>
      <c r="F277" s="62" t="s">
        <v>655</v>
      </c>
      <c r="G277" s="60" t="s">
        <v>395</v>
      </c>
      <c r="H277" s="63">
        <v>31579000</v>
      </c>
      <c r="I277" s="64">
        <v>31579000</v>
      </c>
      <c r="J277" s="57">
        <f t="shared" si="8"/>
        <v>0</v>
      </c>
      <c r="K277" s="74">
        <v>31579000</v>
      </c>
      <c r="L277" s="44">
        <f t="shared" si="9"/>
        <v>0</v>
      </c>
    </row>
    <row r="278" spans="1:12" ht="47.25">
      <c r="A278" s="66" t="s">
        <v>656</v>
      </c>
      <c r="B278" s="59">
        <v>200</v>
      </c>
      <c r="C278" s="67">
        <v>902</v>
      </c>
      <c r="D278" s="68">
        <v>8</v>
      </c>
      <c r="E278" s="68">
        <v>1</v>
      </c>
      <c r="F278" s="69" t="s">
        <v>655</v>
      </c>
      <c r="G278" s="67" t="s">
        <v>657</v>
      </c>
      <c r="H278" s="70">
        <v>31579000</v>
      </c>
      <c r="I278" s="71">
        <v>31579000</v>
      </c>
      <c r="J278" s="57">
        <f t="shared" si="8"/>
        <v>0</v>
      </c>
      <c r="K278" s="72">
        <v>31579000</v>
      </c>
      <c r="L278" s="44">
        <f t="shared" si="9"/>
        <v>0</v>
      </c>
    </row>
    <row r="279" spans="1:12" ht="47.25">
      <c r="A279" s="73" t="s">
        <v>425</v>
      </c>
      <c r="B279" s="59">
        <v>200</v>
      </c>
      <c r="C279" s="60">
        <v>902</v>
      </c>
      <c r="D279" s="61">
        <v>8</v>
      </c>
      <c r="E279" s="61">
        <v>1</v>
      </c>
      <c r="F279" s="62" t="s">
        <v>426</v>
      </c>
      <c r="G279" s="60" t="s">
        <v>395</v>
      </c>
      <c r="H279" s="63">
        <v>2268160</v>
      </c>
      <c r="I279" s="64">
        <v>1915339</v>
      </c>
      <c r="J279" s="57">
        <f t="shared" si="8"/>
        <v>352821</v>
      </c>
      <c r="K279" s="74">
        <v>1915339</v>
      </c>
      <c r="L279" s="44">
        <f t="shared" si="9"/>
        <v>0</v>
      </c>
    </row>
    <row r="280" spans="1:12" ht="78.75">
      <c r="A280" s="73" t="s">
        <v>427</v>
      </c>
      <c r="B280" s="59">
        <v>200</v>
      </c>
      <c r="C280" s="60">
        <v>902</v>
      </c>
      <c r="D280" s="61">
        <v>8</v>
      </c>
      <c r="E280" s="61">
        <v>1</v>
      </c>
      <c r="F280" s="62" t="s">
        <v>428</v>
      </c>
      <c r="G280" s="60" t="s">
        <v>395</v>
      </c>
      <c r="H280" s="63">
        <v>2268160</v>
      </c>
      <c r="I280" s="64">
        <v>1915339</v>
      </c>
      <c r="J280" s="57">
        <f t="shared" si="8"/>
        <v>352821</v>
      </c>
      <c r="K280" s="74">
        <v>1915339</v>
      </c>
      <c r="L280" s="44">
        <f t="shared" si="9"/>
        <v>0</v>
      </c>
    </row>
    <row r="281" spans="1:12" ht="94.5">
      <c r="A281" s="73" t="s">
        <v>429</v>
      </c>
      <c r="B281" s="59">
        <v>200</v>
      </c>
      <c r="C281" s="60">
        <v>902</v>
      </c>
      <c r="D281" s="61">
        <v>8</v>
      </c>
      <c r="E281" s="61">
        <v>1</v>
      </c>
      <c r="F281" s="62" t="s">
        <v>430</v>
      </c>
      <c r="G281" s="60" t="s">
        <v>395</v>
      </c>
      <c r="H281" s="63">
        <v>2268160</v>
      </c>
      <c r="I281" s="64">
        <v>1915339</v>
      </c>
      <c r="J281" s="57">
        <f t="shared" si="8"/>
        <v>352821</v>
      </c>
      <c r="K281" s="74">
        <v>1915339</v>
      </c>
      <c r="L281" s="44">
        <f t="shared" si="9"/>
        <v>0</v>
      </c>
    </row>
    <row r="282" spans="1:12" ht="47.25">
      <c r="A282" s="73" t="s">
        <v>658</v>
      </c>
      <c r="B282" s="59">
        <v>200</v>
      </c>
      <c r="C282" s="60">
        <v>902</v>
      </c>
      <c r="D282" s="61">
        <v>8</v>
      </c>
      <c r="E282" s="61">
        <v>1</v>
      </c>
      <c r="F282" s="62" t="s">
        <v>659</v>
      </c>
      <c r="G282" s="60" t="s">
        <v>395</v>
      </c>
      <c r="H282" s="63">
        <v>2268160</v>
      </c>
      <c r="I282" s="64">
        <v>1915339</v>
      </c>
      <c r="J282" s="57">
        <f t="shared" si="8"/>
        <v>352821</v>
      </c>
      <c r="K282" s="74">
        <v>1915339</v>
      </c>
      <c r="L282" s="44">
        <f t="shared" si="9"/>
        <v>0</v>
      </c>
    </row>
    <row r="283" spans="1:12" ht="63">
      <c r="A283" s="66" t="s">
        <v>634</v>
      </c>
      <c r="B283" s="59">
        <v>200</v>
      </c>
      <c r="C283" s="67">
        <v>902</v>
      </c>
      <c r="D283" s="68">
        <v>8</v>
      </c>
      <c r="E283" s="68">
        <v>1</v>
      </c>
      <c r="F283" s="69" t="s">
        <v>659</v>
      </c>
      <c r="G283" s="67" t="s">
        <v>635</v>
      </c>
      <c r="H283" s="70">
        <v>2268160</v>
      </c>
      <c r="I283" s="71">
        <v>1915339</v>
      </c>
      <c r="J283" s="57">
        <f t="shared" si="8"/>
        <v>352821</v>
      </c>
      <c r="K283" s="72">
        <v>1915339</v>
      </c>
      <c r="L283" s="44">
        <f t="shared" si="9"/>
        <v>0</v>
      </c>
    </row>
    <row r="284" spans="1:12" ht="47.25">
      <c r="A284" s="73" t="s">
        <v>437</v>
      </c>
      <c r="B284" s="59">
        <v>200</v>
      </c>
      <c r="C284" s="60">
        <v>902</v>
      </c>
      <c r="D284" s="61">
        <v>8</v>
      </c>
      <c r="E284" s="61">
        <v>1</v>
      </c>
      <c r="F284" s="62" t="s">
        <v>438</v>
      </c>
      <c r="G284" s="60" t="s">
        <v>395</v>
      </c>
      <c r="H284" s="63">
        <v>2473700</v>
      </c>
      <c r="I284" s="64">
        <v>2473700</v>
      </c>
      <c r="J284" s="57">
        <f t="shared" si="8"/>
        <v>0</v>
      </c>
      <c r="K284" s="74">
        <v>2473700</v>
      </c>
      <c r="L284" s="44">
        <f t="shared" si="9"/>
        <v>0</v>
      </c>
    </row>
    <row r="285" spans="1:12" ht="47.25">
      <c r="A285" s="73" t="s">
        <v>439</v>
      </c>
      <c r="B285" s="59">
        <v>200</v>
      </c>
      <c r="C285" s="60">
        <v>902</v>
      </c>
      <c r="D285" s="61">
        <v>8</v>
      </c>
      <c r="E285" s="61">
        <v>1</v>
      </c>
      <c r="F285" s="62" t="s">
        <v>440</v>
      </c>
      <c r="G285" s="60" t="s">
        <v>395</v>
      </c>
      <c r="H285" s="63">
        <v>2473700</v>
      </c>
      <c r="I285" s="64">
        <v>2473700</v>
      </c>
      <c r="J285" s="57">
        <f t="shared" si="8"/>
        <v>0</v>
      </c>
      <c r="K285" s="74">
        <v>2473700</v>
      </c>
      <c r="L285" s="44">
        <f t="shared" si="9"/>
        <v>0</v>
      </c>
    </row>
    <row r="286" spans="1:12" ht="47.25">
      <c r="A286" s="73" t="s">
        <v>441</v>
      </c>
      <c r="B286" s="59">
        <v>200</v>
      </c>
      <c r="C286" s="60">
        <v>902</v>
      </c>
      <c r="D286" s="61">
        <v>8</v>
      </c>
      <c r="E286" s="61">
        <v>1</v>
      </c>
      <c r="F286" s="62" t="s">
        <v>442</v>
      </c>
      <c r="G286" s="60" t="s">
        <v>395</v>
      </c>
      <c r="H286" s="63">
        <v>2473700</v>
      </c>
      <c r="I286" s="64">
        <v>2473700</v>
      </c>
      <c r="J286" s="57">
        <f t="shared" si="8"/>
        <v>0</v>
      </c>
      <c r="K286" s="74">
        <v>2473700</v>
      </c>
      <c r="L286" s="44">
        <f t="shared" si="9"/>
        <v>0</v>
      </c>
    </row>
    <row r="287" spans="1:12" ht="47.25">
      <c r="A287" s="73" t="s">
        <v>443</v>
      </c>
      <c r="B287" s="59">
        <v>200</v>
      </c>
      <c r="C287" s="60">
        <v>902</v>
      </c>
      <c r="D287" s="61">
        <v>8</v>
      </c>
      <c r="E287" s="61">
        <v>1</v>
      </c>
      <c r="F287" s="62" t="s">
        <v>444</v>
      </c>
      <c r="G287" s="60" t="s">
        <v>395</v>
      </c>
      <c r="H287" s="63">
        <v>2473700</v>
      </c>
      <c r="I287" s="64">
        <v>2473700</v>
      </c>
      <c r="J287" s="57">
        <f t="shared" si="8"/>
        <v>0</v>
      </c>
      <c r="K287" s="74">
        <v>2473700</v>
      </c>
      <c r="L287" s="44">
        <f t="shared" si="9"/>
        <v>0</v>
      </c>
    </row>
    <row r="288" spans="1:12">
      <c r="A288" s="66" t="s">
        <v>404</v>
      </c>
      <c r="B288" s="59">
        <v>200</v>
      </c>
      <c r="C288" s="67">
        <v>902</v>
      </c>
      <c r="D288" s="68">
        <v>8</v>
      </c>
      <c r="E288" s="68">
        <v>1</v>
      </c>
      <c r="F288" s="69" t="s">
        <v>444</v>
      </c>
      <c r="G288" s="67" t="s">
        <v>405</v>
      </c>
      <c r="H288" s="70">
        <v>1736900</v>
      </c>
      <c r="I288" s="71">
        <v>1736900</v>
      </c>
      <c r="J288" s="57">
        <f t="shared" si="8"/>
        <v>0</v>
      </c>
      <c r="K288" s="72">
        <v>1736900</v>
      </c>
      <c r="L288" s="44">
        <f t="shared" si="9"/>
        <v>0</v>
      </c>
    </row>
    <row r="289" spans="1:12" ht="31.5">
      <c r="A289" s="66" t="s">
        <v>568</v>
      </c>
      <c r="B289" s="59">
        <v>200</v>
      </c>
      <c r="C289" s="67">
        <v>902</v>
      </c>
      <c r="D289" s="68">
        <v>8</v>
      </c>
      <c r="E289" s="68">
        <v>1</v>
      </c>
      <c r="F289" s="69" t="s">
        <v>444</v>
      </c>
      <c r="G289" s="67" t="s">
        <v>569</v>
      </c>
      <c r="H289" s="70">
        <v>736800</v>
      </c>
      <c r="I289" s="71">
        <v>736800</v>
      </c>
      <c r="J289" s="57">
        <f t="shared" si="8"/>
        <v>0</v>
      </c>
      <c r="K289" s="72">
        <v>736800</v>
      </c>
      <c r="L289" s="44">
        <f t="shared" si="9"/>
        <v>0</v>
      </c>
    </row>
    <row r="290" spans="1:12" ht="31.5">
      <c r="A290" s="73" t="s">
        <v>626</v>
      </c>
      <c r="B290" s="59">
        <v>200</v>
      </c>
      <c r="C290" s="60">
        <v>902</v>
      </c>
      <c r="D290" s="61">
        <v>8</v>
      </c>
      <c r="E290" s="61">
        <v>1</v>
      </c>
      <c r="F290" s="62" t="s">
        <v>627</v>
      </c>
      <c r="G290" s="60" t="s">
        <v>395</v>
      </c>
      <c r="H290" s="63">
        <v>174487300</v>
      </c>
      <c r="I290" s="64">
        <v>112360290</v>
      </c>
      <c r="J290" s="57">
        <f t="shared" si="8"/>
        <v>62127010</v>
      </c>
      <c r="K290" s="74">
        <v>112360290</v>
      </c>
      <c r="L290" s="44">
        <f t="shared" si="9"/>
        <v>0</v>
      </c>
    </row>
    <row r="291" spans="1:12" ht="47.25">
      <c r="A291" s="73" t="s">
        <v>660</v>
      </c>
      <c r="B291" s="59">
        <v>200</v>
      </c>
      <c r="C291" s="60">
        <v>902</v>
      </c>
      <c r="D291" s="61">
        <v>8</v>
      </c>
      <c r="E291" s="61">
        <v>1</v>
      </c>
      <c r="F291" s="62" t="s">
        <v>661</v>
      </c>
      <c r="G291" s="60" t="s">
        <v>395</v>
      </c>
      <c r="H291" s="63">
        <v>29166400</v>
      </c>
      <c r="I291" s="64">
        <v>19685150</v>
      </c>
      <c r="J291" s="57">
        <f t="shared" si="8"/>
        <v>9481250</v>
      </c>
      <c r="K291" s="74">
        <v>19685150</v>
      </c>
      <c r="L291" s="44">
        <f t="shared" si="9"/>
        <v>0</v>
      </c>
    </row>
    <row r="292" spans="1:12" ht="47.25">
      <c r="A292" s="73" t="s">
        <v>662</v>
      </c>
      <c r="B292" s="59">
        <v>200</v>
      </c>
      <c r="C292" s="60">
        <v>902</v>
      </c>
      <c r="D292" s="61">
        <v>8</v>
      </c>
      <c r="E292" s="61">
        <v>1</v>
      </c>
      <c r="F292" s="62" t="s">
        <v>663</v>
      </c>
      <c r="G292" s="60" t="s">
        <v>395</v>
      </c>
      <c r="H292" s="63">
        <v>29166400</v>
      </c>
      <c r="I292" s="64">
        <v>19685150</v>
      </c>
      <c r="J292" s="57">
        <f t="shared" si="8"/>
        <v>9481250</v>
      </c>
      <c r="K292" s="74">
        <v>19685150</v>
      </c>
      <c r="L292" s="44">
        <f t="shared" si="9"/>
        <v>0</v>
      </c>
    </row>
    <row r="293" spans="1:12" ht="47.25">
      <c r="A293" s="73" t="s">
        <v>664</v>
      </c>
      <c r="B293" s="59">
        <v>200</v>
      </c>
      <c r="C293" s="60">
        <v>902</v>
      </c>
      <c r="D293" s="61">
        <v>8</v>
      </c>
      <c r="E293" s="61">
        <v>1</v>
      </c>
      <c r="F293" s="62" t="s">
        <v>665</v>
      </c>
      <c r="G293" s="60" t="s">
        <v>395</v>
      </c>
      <c r="H293" s="63">
        <v>28515400</v>
      </c>
      <c r="I293" s="64">
        <v>19034150</v>
      </c>
      <c r="J293" s="57">
        <f t="shared" si="8"/>
        <v>9481250</v>
      </c>
      <c r="K293" s="74">
        <v>19034150</v>
      </c>
      <c r="L293" s="44">
        <f t="shared" si="9"/>
        <v>0</v>
      </c>
    </row>
    <row r="294" spans="1:12" ht="78.75">
      <c r="A294" s="66" t="s">
        <v>402</v>
      </c>
      <c r="B294" s="59">
        <v>200</v>
      </c>
      <c r="C294" s="67">
        <v>902</v>
      </c>
      <c r="D294" s="68">
        <v>8</v>
      </c>
      <c r="E294" s="68">
        <v>1</v>
      </c>
      <c r="F294" s="69" t="s">
        <v>665</v>
      </c>
      <c r="G294" s="67" t="s">
        <v>403</v>
      </c>
      <c r="H294" s="70">
        <v>23223900</v>
      </c>
      <c r="I294" s="71">
        <v>13864050</v>
      </c>
      <c r="J294" s="57">
        <f t="shared" si="8"/>
        <v>9359850</v>
      </c>
      <c r="K294" s="72">
        <v>13864050</v>
      </c>
      <c r="L294" s="44">
        <f t="shared" si="9"/>
        <v>0</v>
      </c>
    </row>
    <row r="295" spans="1:12">
      <c r="A295" s="66" t="s">
        <v>404</v>
      </c>
      <c r="B295" s="59">
        <v>200</v>
      </c>
      <c r="C295" s="67">
        <v>902</v>
      </c>
      <c r="D295" s="68">
        <v>8</v>
      </c>
      <c r="E295" s="68">
        <v>1</v>
      </c>
      <c r="F295" s="69" t="s">
        <v>665</v>
      </c>
      <c r="G295" s="67" t="s">
        <v>405</v>
      </c>
      <c r="H295" s="70">
        <v>5291500</v>
      </c>
      <c r="I295" s="71">
        <v>5170100</v>
      </c>
      <c r="J295" s="57">
        <f t="shared" si="8"/>
        <v>121400</v>
      </c>
      <c r="K295" s="72">
        <v>5170100</v>
      </c>
      <c r="L295" s="44">
        <f t="shared" si="9"/>
        <v>0</v>
      </c>
    </row>
    <row r="296" spans="1:12" ht="31.5">
      <c r="A296" s="73" t="s">
        <v>666</v>
      </c>
      <c r="B296" s="59">
        <v>200</v>
      </c>
      <c r="C296" s="60">
        <v>902</v>
      </c>
      <c r="D296" s="61">
        <v>8</v>
      </c>
      <c r="E296" s="61">
        <v>1</v>
      </c>
      <c r="F296" s="62" t="s">
        <v>667</v>
      </c>
      <c r="G296" s="60" t="s">
        <v>395</v>
      </c>
      <c r="H296" s="63">
        <v>275000</v>
      </c>
      <c r="I296" s="64">
        <v>275000</v>
      </c>
      <c r="J296" s="57">
        <f t="shared" si="8"/>
        <v>0</v>
      </c>
      <c r="K296" s="74">
        <v>275000</v>
      </c>
      <c r="L296" s="44">
        <f t="shared" si="9"/>
        <v>0</v>
      </c>
    </row>
    <row r="297" spans="1:12">
      <c r="A297" s="66" t="s">
        <v>404</v>
      </c>
      <c r="B297" s="59">
        <v>200</v>
      </c>
      <c r="C297" s="67">
        <v>902</v>
      </c>
      <c r="D297" s="68">
        <v>8</v>
      </c>
      <c r="E297" s="68">
        <v>1</v>
      </c>
      <c r="F297" s="69" t="s">
        <v>667</v>
      </c>
      <c r="G297" s="67" t="s">
        <v>405</v>
      </c>
      <c r="H297" s="70">
        <v>275000</v>
      </c>
      <c r="I297" s="71">
        <v>275000</v>
      </c>
      <c r="J297" s="57">
        <f t="shared" si="8"/>
        <v>0</v>
      </c>
      <c r="K297" s="72">
        <v>275000</v>
      </c>
      <c r="L297" s="44">
        <f t="shared" si="9"/>
        <v>0</v>
      </c>
    </row>
    <row r="298" spans="1:12">
      <c r="A298" s="73" t="s">
        <v>636</v>
      </c>
      <c r="B298" s="59">
        <v>200</v>
      </c>
      <c r="C298" s="60">
        <v>902</v>
      </c>
      <c r="D298" s="61">
        <v>8</v>
      </c>
      <c r="E298" s="61">
        <v>1</v>
      </c>
      <c r="F298" s="62" t="s">
        <v>668</v>
      </c>
      <c r="G298" s="60" t="s">
        <v>395</v>
      </c>
      <c r="H298" s="63">
        <v>376000</v>
      </c>
      <c r="I298" s="64">
        <v>376000</v>
      </c>
      <c r="J298" s="57">
        <f t="shared" si="8"/>
        <v>0</v>
      </c>
      <c r="K298" s="74">
        <v>376000</v>
      </c>
      <c r="L298" s="44">
        <f t="shared" si="9"/>
        <v>0</v>
      </c>
    </row>
    <row r="299" spans="1:12" ht="63">
      <c r="A299" s="66" t="s">
        <v>634</v>
      </c>
      <c r="B299" s="59">
        <v>200</v>
      </c>
      <c r="C299" s="67">
        <v>902</v>
      </c>
      <c r="D299" s="68">
        <v>8</v>
      </c>
      <c r="E299" s="68">
        <v>1</v>
      </c>
      <c r="F299" s="69" t="s">
        <v>668</v>
      </c>
      <c r="G299" s="67" t="s">
        <v>635</v>
      </c>
      <c r="H299" s="70">
        <v>376000</v>
      </c>
      <c r="I299" s="71">
        <v>376000</v>
      </c>
      <c r="J299" s="57">
        <f t="shared" si="8"/>
        <v>0</v>
      </c>
      <c r="K299" s="72">
        <v>376000</v>
      </c>
      <c r="L299" s="44">
        <f t="shared" si="9"/>
        <v>0</v>
      </c>
    </row>
    <row r="300" spans="1:12" ht="47.25">
      <c r="A300" s="73" t="s">
        <v>628</v>
      </c>
      <c r="B300" s="59">
        <v>200</v>
      </c>
      <c r="C300" s="60">
        <v>902</v>
      </c>
      <c r="D300" s="61">
        <v>8</v>
      </c>
      <c r="E300" s="61">
        <v>1</v>
      </c>
      <c r="F300" s="62" t="s">
        <v>629</v>
      </c>
      <c r="G300" s="60" t="s">
        <v>395</v>
      </c>
      <c r="H300" s="63">
        <v>102878300</v>
      </c>
      <c r="I300" s="64">
        <v>68721190</v>
      </c>
      <c r="J300" s="57">
        <f t="shared" si="8"/>
        <v>34157110</v>
      </c>
      <c r="K300" s="74">
        <v>68721190</v>
      </c>
      <c r="L300" s="44">
        <f t="shared" si="9"/>
        <v>0</v>
      </c>
    </row>
    <row r="301" spans="1:12" ht="31.5">
      <c r="A301" s="73" t="s">
        <v>630</v>
      </c>
      <c r="B301" s="59">
        <v>200</v>
      </c>
      <c r="C301" s="60">
        <v>902</v>
      </c>
      <c r="D301" s="61">
        <v>8</v>
      </c>
      <c r="E301" s="61">
        <v>1</v>
      </c>
      <c r="F301" s="62" t="s">
        <v>631</v>
      </c>
      <c r="G301" s="60" t="s">
        <v>395</v>
      </c>
      <c r="H301" s="63">
        <v>101128300</v>
      </c>
      <c r="I301" s="64">
        <v>67005440</v>
      </c>
      <c r="J301" s="57">
        <f t="shared" si="8"/>
        <v>34122860</v>
      </c>
      <c r="K301" s="74">
        <v>67005440</v>
      </c>
      <c r="L301" s="44">
        <f t="shared" si="9"/>
        <v>0</v>
      </c>
    </row>
    <row r="302" spans="1:12" ht="78.75">
      <c r="A302" s="73" t="s">
        <v>669</v>
      </c>
      <c r="B302" s="59">
        <v>200</v>
      </c>
      <c r="C302" s="60">
        <v>902</v>
      </c>
      <c r="D302" s="61">
        <v>8</v>
      </c>
      <c r="E302" s="61">
        <v>1</v>
      </c>
      <c r="F302" s="62" t="s">
        <v>670</v>
      </c>
      <c r="G302" s="60" t="s">
        <v>395</v>
      </c>
      <c r="H302" s="63">
        <v>40936600</v>
      </c>
      <c r="I302" s="64">
        <v>21152800</v>
      </c>
      <c r="J302" s="57">
        <f t="shared" si="8"/>
        <v>19783800</v>
      </c>
      <c r="K302" s="74">
        <v>21152800</v>
      </c>
      <c r="L302" s="44">
        <f t="shared" si="9"/>
        <v>0</v>
      </c>
    </row>
    <row r="303" spans="1:12" ht="78.75">
      <c r="A303" s="66" t="s">
        <v>532</v>
      </c>
      <c r="B303" s="59">
        <v>200</v>
      </c>
      <c r="C303" s="67">
        <v>902</v>
      </c>
      <c r="D303" s="68">
        <v>8</v>
      </c>
      <c r="E303" s="68">
        <v>1</v>
      </c>
      <c r="F303" s="69" t="s">
        <v>670</v>
      </c>
      <c r="G303" s="67" t="s">
        <v>533</v>
      </c>
      <c r="H303" s="70">
        <v>34399900</v>
      </c>
      <c r="I303" s="71">
        <v>20173000</v>
      </c>
      <c r="J303" s="57">
        <f t="shared" si="8"/>
        <v>14226900</v>
      </c>
      <c r="K303" s="72">
        <v>20173000</v>
      </c>
      <c r="L303" s="44">
        <f t="shared" si="9"/>
        <v>0</v>
      </c>
    </row>
    <row r="304" spans="1:12" ht="31.5">
      <c r="A304" s="66" t="s">
        <v>568</v>
      </c>
      <c r="B304" s="59">
        <v>200</v>
      </c>
      <c r="C304" s="67">
        <v>902</v>
      </c>
      <c r="D304" s="68">
        <v>8</v>
      </c>
      <c r="E304" s="68">
        <v>1</v>
      </c>
      <c r="F304" s="69" t="s">
        <v>670</v>
      </c>
      <c r="G304" s="67" t="s">
        <v>569</v>
      </c>
      <c r="H304" s="70">
        <v>6536700</v>
      </c>
      <c r="I304" s="71">
        <v>979800</v>
      </c>
      <c r="J304" s="57">
        <f t="shared" si="8"/>
        <v>5556900</v>
      </c>
      <c r="K304" s="72">
        <v>979800</v>
      </c>
      <c r="L304" s="44">
        <f t="shared" si="9"/>
        <v>0</v>
      </c>
    </row>
    <row r="305" spans="1:12" ht="47.25">
      <c r="A305" s="73" t="s">
        <v>671</v>
      </c>
      <c r="B305" s="59">
        <v>200</v>
      </c>
      <c r="C305" s="60">
        <v>902</v>
      </c>
      <c r="D305" s="61">
        <v>8</v>
      </c>
      <c r="E305" s="61">
        <v>1</v>
      </c>
      <c r="F305" s="62" t="s">
        <v>672</v>
      </c>
      <c r="G305" s="60" t="s">
        <v>395</v>
      </c>
      <c r="H305" s="63">
        <v>29547800</v>
      </c>
      <c r="I305" s="64">
        <v>18134640</v>
      </c>
      <c r="J305" s="57">
        <f t="shared" si="8"/>
        <v>11413160</v>
      </c>
      <c r="K305" s="74">
        <v>18134640</v>
      </c>
      <c r="L305" s="44">
        <f t="shared" si="9"/>
        <v>0</v>
      </c>
    </row>
    <row r="306" spans="1:12" ht="78.75">
      <c r="A306" s="66" t="s">
        <v>402</v>
      </c>
      <c r="B306" s="59">
        <v>200</v>
      </c>
      <c r="C306" s="67">
        <v>902</v>
      </c>
      <c r="D306" s="68">
        <v>8</v>
      </c>
      <c r="E306" s="68">
        <v>1</v>
      </c>
      <c r="F306" s="69" t="s">
        <v>672</v>
      </c>
      <c r="G306" s="67" t="s">
        <v>403</v>
      </c>
      <c r="H306" s="70">
        <v>19668500</v>
      </c>
      <c r="I306" s="71">
        <v>12278200</v>
      </c>
      <c r="J306" s="57">
        <f t="shared" si="8"/>
        <v>7390300</v>
      </c>
      <c r="K306" s="72">
        <v>12278200</v>
      </c>
      <c r="L306" s="44">
        <f t="shared" si="9"/>
        <v>0</v>
      </c>
    </row>
    <row r="307" spans="1:12">
      <c r="A307" s="66" t="s">
        <v>404</v>
      </c>
      <c r="B307" s="59">
        <v>200</v>
      </c>
      <c r="C307" s="67">
        <v>902</v>
      </c>
      <c r="D307" s="68">
        <v>8</v>
      </c>
      <c r="E307" s="68">
        <v>1</v>
      </c>
      <c r="F307" s="69" t="s">
        <v>672</v>
      </c>
      <c r="G307" s="67" t="s">
        <v>405</v>
      </c>
      <c r="H307" s="70">
        <v>1030200</v>
      </c>
      <c r="I307" s="71">
        <v>926900</v>
      </c>
      <c r="J307" s="57">
        <f t="shared" si="8"/>
        <v>103300</v>
      </c>
      <c r="K307" s="72">
        <v>926900</v>
      </c>
      <c r="L307" s="44">
        <f t="shared" si="9"/>
        <v>0</v>
      </c>
    </row>
    <row r="308" spans="1:12" ht="78.75">
      <c r="A308" s="66" t="s">
        <v>532</v>
      </c>
      <c r="B308" s="59">
        <v>200</v>
      </c>
      <c r="C308" s="67">
        <v>902</v>
      </c>
      <c r="D308" s="68">
        <v>8</v>
      </c>
      <c r="E308" s="68">
        <v>1</v>
      </c>
      <c r="F308" s="69" t="s">
        <v>672</v>
      </c>
      <c r="G308" s="67" t="s">
        <v>533</v>
      </c>
      <c r="H308" s="70">
        <v>8510500</v>
      </c>
      <c r="I308" s="71">
        <v>4732000</v>
      </c>
      <c r="J308" s="57">
        <f t="shared" si="8"/>
        <v>3778500</v>
      </c>
      <c r="K308" s="72">
        <v>4732000</v>
      </c>
      <c r="L308" s="44">
        <f t="shared" si="9"/>
        <v>0</v>
      </c>
    </row>
    <row r="309" spans="1:12" ht="31.5">
      <c r="A309" s="66" t="s">
        <v>568</v>
      </c>
      <c r="B309" s="59">
        <v>200</v>
      </c>
      <c r="C309" s="67">
        <v>902</v>
      </c>
      <c r="D309" s="68">
        <v>8</v>
      </c>
      <c r="E309" s="68">
        <v>1</v>
      </c>
      <c r="F309" s="69" t="s">
        <v>672</v>
      </c>
      <c r="G309" s="67" t="s">
        <v>569</v>
      </c>
      <c r="H309" s="70">
        <v>338600</v>
      </c>
      <c r="I309" s="71">
        <v>197540</v>
      </c>
      <c r="J309" s="57">
        <f t="shared" si="8"/>
        <v>141060</v>
      </c>
      <c r="K309" s="72">
        <v>197540</v>
      </c>
      <c r="L309" s="44">
        <f t="shared" si="9"/>
        <v>0</v>
      </c>
    </row>
    <row r="310" spans="1:12" ht="47.25">
      <c r="A310" s="73" t="s">
        <v>673</v>
      </c>
      <c r="B310" s="59">
        <v>200</v>
      </c>
      <c r="C310" s="60">
        <v>902</v>
      </c>
      <c r="D310" s="61">
        <v>8</v>
      </c>
      <c r="E310" s="61">
        <v>1</v>
      </c>
      <c r="F310" s="62" t="s">
        <v>674</v>
      </c>
      <c r="G310" s="60" t="s">
        <v>395</v>
      </c>
      <c r="H310" s="63">
        <v>7148300</v>
      </c>
      <c r="I310" s="64">
        <v>4222400</v>
      </c>
      <c r="J310" s="57">
        <f t="shared" si="8"/>
        <v>2925900</v>
      </c>
      <c r="K310" s="74">
        <v>4222400</v>
      </c>
      <c r="L310" s="44">
        <f t="shared" si="9"/>
        <v>0</v>
      </c>
    </row>
    <row r="311" spans="1:12" ht="78.75">
      <c r="A311" s="66" t="s">
        <v>402</v>
      </c>
      <c r="B311" s="59">
        <v>200</v>
      </c>
      <c r="C311" s="67">
        <v>902</v>
      </c>
      <c r="D311" s="68">
        <v>8</v>
      </c>
      <c r="E311" s="68">
        <v>1</v>
      </c>
      <c r="F311" s="69" t="s">
        <v>674</v>
      </c>
      <c r="G311" s="67" t="s">
        <v>403</v>
      </c>
      <c r="H311" s="70">
        <v>5457000</v>
      </c>
      <c r="I311" s="71">
        <v>3112050</v>
      </c>
      <c r="J311" s="57">
        <f t="shared" si="8"/>
        <v>2344950</v>
      </c>
      <c r="K311" s="72">
        <v>3112050</v>
      </c>
      <c r="L311" s="44">
        <f t="shared" si="9"/>
        <v>0</v>
      </c>
    </row>
    <row r="312" spans="1:12">
      <c r="A312" s="66" t="s">
        <v>404</v>
      </c>
      <c r="B312" s="59">
        <v>200</v>
      </c>
      <c r="C312" s="67">
        <v>902</v>
      </c>
      <c r="D312" s="68">
        <v>8</v>
      </c>
      <c r="E312" s="68">
        <v>1</v>
      </c>
      <c r="F312" s="69" t="s">
        <v>674</v>
      </c>
      <c r="G312" s="67" t="s">
        <v>405</v>
      </c>
      <c r="H312" s="70">
        <v>1691300</v>
      </c>
      <c r="I312" s="71">
        <v>1110350</v>
      </c>
      <c r="J312" s="57">
        <f t="shared" si="8"/>
        <v>580950</v>
      </c>
      <c r="K312" s="72">
        <v>1110350</v>
      </c>
      <c r="L312" s="44">
        <f t="shared" si="9"/>
        <v>0</v>
      </c>
    </row>
    <row r="313" spans="1:12" ht="31.5">
      <c r="A313" s="73" t="s">
        <v>675</v>
      </c>
      <c r="B313" s="59">
        <v>200</v>
      </c>
      <c r="C313" s="60">
        <v>902</v>
      </c>
      <c r="D313" s="61">
        <v>8</v>
      </c>
      <c r="E313" s="61">
        <v>1</v>
      </c>
      <c r="F313" s="62" t="s">
        <v>676</v>
      </c>
      <c r="G313" s="60" t="s">
        <v>395</v>
      </c>
      <c r="H313" s="63">
        <v>250000</v>
      </c>
      <c r="I313" s="64">
        <v>250000</v>
      </c>
      <c r="J313" s="57">
        <f t="shared" si="8"/>
        <v>0</v>
      </c>
      <c r="K313" s="74">
        <v>250000</v>
      </c>
      <c r="L313" s="44">
        <f t="shared" si="9"/>
        <v>0</v>
      </c>
    </row>
    <row r="314" spans="1:12" ht="31.5">
      <c r="A314" s="66" t="s">
        <v>677</v>
      </c>
      <c r="B314" s="59">
        <v>200</v>
      </c>
      <c r="C314" s="67">
        <v>902</v>
      </c>
      <c r="D314" s="68">
        <v>8</v>
      </c>
      <c r="E314" s="68">
        <v>1</v>
      </c>
      <c r="F314" s="69" t="s">
        <v>676</v>
      </c>
      <c r="G314" s="67" t="s">
        <v>678</v>
      </c>
      <c r="H314" s="70">
        <v>250000</v>
      </c>
      <c r="I314" s="71">
        <v>250000</v>
      </c>
      <c r="J314" s="57">
        <f t="shared" si="8"/>
        <v>0</v>
      </c>
      <c r="K314" s="72">
        <v>250000</v>
      </c>
      <c r="L314" s="44">
        <f t="shared" si="9"/>
        <v>0</v>
      </c>
    </row>
    <row r="315" spans="1:12" ht="31.5">
      <c r="A315" s="73" t="s">
        <v>679</v>
      </c>
      <c r="B315" s="59">
        <v>200</v>
      </c>
      <c r="C315" s="60">
        <v>902</v>
      </c>
      <c r="D315" s="61">
        <v>8</v>
      </c>
      <c r="E315" s="61">
        <v>1</v>
      </c>
      <c r="F315" s="62" t="s">
        <v>680</v>
      </c>
      <c r="G315" s="60" t="s">
        <v>395</v>
      </c>
      <c r="H315" s="63">
        <v>150000</v>
      </c>
      <c r="I315" s="64">
        <v>150000</v>
      </c>
      <c r="J315" s="57">
        <f t="shared" si="8"/>
        <v>0</v>
      </c>
      <c r="K315" s="74">
        <v>150000</v>
      </c>
      <c r="L315" s="44">
        <f t="shared" si="9"/>
        <v>0</v>
      </c>
    </row>
    <row r="316" spans="1:12" ht="31.5">
      <c r="A316" s="66" t="s">
        <v>677</v>
      </c>
      <c r="B316" s="59">
        <v>200</v>
      </c>
      <c r="C316" s="67">
        <v>902</v>
      </c>
      <c r="D316" s="68">
        <v>8</v>
      </c>
      <c r="E316" s="68">
        <v>1</v>
      </c>
      <c r="F316" s="69" t="s">
        <v>680</v>
      </c>
      <c r="G316" s="67" t="s">
        <v>678</v>
      </c>
      <c r="H316" s="70">
        <v>150000</v>
      </c>
      <c r="I316" s="71">
        <v>150000</v>
      </c>
      <c r="J316" s="57">
        <f t="shared" si="8"/>
        <v>0</v>
      </c>
      <c r="K316" s="72">
        <v>150000</v>
      </c>
      <c r="L316" s="44">
        <f t="shared" si="9"/>
        <v>0</v>
      </c>
    </row>
    <row r="317" spans="1:12" ht="31.5">
      <c r="A317" s="73" t="s">
        <v>632</v>
      </c>
      <c r="B317" s="59">
        <v>200</v>
      </c>
      <c r="C317" s="60">
        <v>902</v>
      </c>
      <c r="D317" s="61">
        <v>8</v>
      </c>
      <c r="E317" s="61">
        <v>1</v>
      </c>
      <c r="F317" s="62" t="s">
        <v>633</v>
      </c>
      <c r="G317" s="60" t="s">
        <v>395</v>
      </c>
      <c r="H317" s="63">
        <v>6700000</v>
      </c>
      <c r="I317" s="64">
        <v>6700000</v>
      </c>
      <c r="J317" s="57">
        <f t="shared" si="8"/>
        <v>0</v>
      </c>
      <c r="K317" s="74">
        <v>6700000</v>
      </c>
      <c r="L317" s="44">
        <f t="shared" si="9"/>
        <v>0</v>
      </c>
    </row>
    <row r="318" spans="1:12" ht="63">
      <c r="A318" s="66" t="s">
        <v>634</v>
      </c>
      <c r="B318" s="59">
        <v>200</v>
      </c>
      <c r="C318" s="67">
        <v>902</v>
      </c>
      <c r="D318" s="68">
        <v>8</v>
      </c>
      <c r="E318" s="68">
        <v>1</v>
      </c>
      <c r="F318" s="69" t="s">
        <v>633</v>
      </c>
      <c r="G318" s="67" t="s">
        <v>635</v>
      </c>
      <c r="H318" s="70">
        <v>6700000</v>
      </c>
      <c r="I318" s="71">
        <v>6700000</v>
      </c>
      <c r="J318" s="57">
        <f t="shared" si="8"/>
        <v>0</v>
      </c>
      <c r="K318" s="72">
        <v>6700000</v>
      </c>
      <c r="L318" s="44">
        <f t="shared" si="9"/>
        <v>0</v>
      </c>
    </row>
    <row r="319" spans="1:12">
      <c r="A319" s="73" t="s">
        <v>681</v>
      </c>
      <c r="B319" s="59">
        <v>200</v>
      </c>
      <c r="C319" s="60">
        <v>902</v>
      </c>
      <c r="D319" s="61">
        <v>8</v>
      </c>
      <c r="E319" s="61">
        <v>1</v>
      </c>
      <c r="F319" s="62" t="s">
        <v>682</v>
      </c>
      <c r="G319" s="60" t="s">
        <v>395</v>
      </c>
      <c r="H319" s="63">
        <v>0</v>
      </c>
      <c r="I319" s="64">
        <v>0</v>
      </c>
      <c r="J319" s="57">
        <f t="shared" si="8"/>
        <v>0</v>
      </c>
      <c r="K319" s="74">
        <v>0</v>
      </c>
      <c r="L319" s="44">
        <f t="shared" si="9"/>
        <v>0</v>
      </c>
    </row>
    <row r="320" spans="1:12" ht="31.5">
      <c r="A320" s="66" t="s">
        <v>568</v>
      </c>
      <c r="B320" s="59">
        <v>200</v>
      </c>
      <c r="C320" s="67">
        <v>902</v>
      </c>
      <c r="D320" s="68">
        <v>8</v>
      </c>
      <c r="E320" s="68">
        <v>1</v>
      </c>
      <c r="F320" s="69" t="s">
        <v>682</v>
      </c>
      <c r="G320" s="67" t="s">
        <v>569</v>
      </c>
      <c r="H320" s="70">
        <v>0</v>
      </c>
      <c r="I320" s="71">
        <v>0</v>
      </c>
      <c r="J320" s="57">
        <f t="shared" si="8"/>
        <v>0</v>
      </c>
      <c r="K320" s="72">
        <v>0</v>
      </c>
      <c r="L320" s="44">
        <f t="shared" si="9"/>
        <v>0</v>
      </c>
    </row>
    <row r="321" spans="1:12">
      <c r="A321" s="73" t="s">
        <v>681</v>
      </c>
      <c r="B321" s="59">
        <v>200</v>
      </c>
      <c r="C321" s="60">
        <v>902</v>
      </c>
      <c r="D321" s="61">
        <v>8</v>
      </c>
      <c r="E321" s="61">
        <v>1</v>
      </c>
      <c r="F321" s="62" t="s">
        <v>683</v>
      </c>
      <c r="G321" s="60" t="s">
        <v>395</v>
      </c>
      <c r="H321" s="63">
        <v>0</v>
      </c>
      <c r="I321" s="64">
        <v>0</v>
      </c>
      <c r="J321" s="57">
        <f t="shared" si="8"/>
        <v>0</v>
      </c>
      <c r="K321" s="74">
        <v>0</v>
      </c>
      <c r="L321" s="44">
        <f t="shared" si="9"/>
        <v>0</v>
      </c>
    </row>
    <row r="322" spans="1:12" ht="31.5">
      <c r="A322" s="66" t="s">
        <v>568</v>
      </c>
      <c r="B322" s="59">
        <v>200</v>
      </c>
      <c r="C322" s="67">
        <v>902</v>
      </c>
      <c r="D322" s="68">
        <v>8</v>
      </c>
      <c r="E322" s="68">
        <v>1</v>
      </c>
      <c r="F322" s="69" t="s">
        <v>683</v>
      </c>
      <c r="G322" s="67" t="s">
        <v>569</v>
      </c>
      <c r="H322" s="70">
        <v>0</v>
      </c>
      <c r="I322" s="71">
        <v>0</v>
      </c>
      <c r="J322" s="57">
        <f t="shared" si="8"/>
        <v>0</v>
      </c>
      <c r="K322" s="72">
        <v>0</v>
      </c>
      <c r="L322" s="44">
        <f t="shared" si="9"/>
        <v>0</v>
      </c>
    </row>
    <row r="323" spans="1:12" ht="31.5">
      <c r="A323" s="73" t="s">
        <v>666</v>
      </c>
      <c r="B323" s="59">
        <v>200</v>
      </c>
      <c r="C323" s="60">
        <v>902</v>
      </c>
      <c r="D323" s="61">
        <v>8</v>
      </c>
      <c r="E323" s="61">
        <v>1</v>
      </c>
      <c r="F323" s="62" t="s">
        <v>684</v>
      </c>
      <c r="G323" s="60" t="s">
        <v>395</v>
      </c>
      <c r="H323" s="63">
        <v>4602200</v>
      </c>
      <c r="I323" s="64">
        <v>4602200</v>
      </c>
      <c r="J323" s="57">
        <f t="shared" si="8"/>
        <v>0</v>
      </c>
      <c r="K323" s="74">
        <v>4602200</v>
      </c>
      <c r="L323" s="44">
        <f t="shared" si="9"/>
        <v>0</v>
      </c>
    </row>
    <row r="324" spans="1:12" ht="31.5">
      <c r="A324" s="66" t="s">
        <v>568</v>
      </c>
      <c r="B324" s="59">
        <v>200</v>
      </c>
      <c r="C324" s="67">
        <v>902</v>
      </c>
      <c r="D324" s="68">
        <v>8</v>
      </c>
      <c r="E324" s="68">
        <v>1</v>
      </c>
      <c r="F324" s="69" t="s">
        <v>684</v>
      </c>
      <c r="G324" s="67" t="s">
        <v>569</v>
      </c>
      <c r="H324" s="70">
        <v>4602200</v>
      </c>
      <c r="I324" s="71">
        <v>4602200</v>
      </c>
      <c r="J324" s="57">
        <f t="shared" si="8"/>
        <v>0</v>
      </c>
      <c r="K324" s="72">
        <v>4602200</v>
      </c>
      <c r="L324" s="44">
        <f t="shared" si="9"/>
        <v>0</v>
      </c>
    </row>
    <row r="325" spans="1:12">
      <c r="A325" s="73" t="s">
        <v>636</v>
      </c>
      <c r="B325" s="59">
        <v>200</v>
      </c>
      <c r="C325" s="60">
        <v>902</v>
      </c>
      <c r="D325" s="61">
        <v>8</v>
      </c>
      <c r="E325" s="61">
        <v>1</v>
      </c>
      <c r="F325" s="62" t="s">
        <v>637</v>
      </c>
      <c r="G325" s="60" t="s">
        <v>395</v>
      </c>
      <c r="H325" s="63">
        <v>750000</v>
      </c>
      <c r="I325" s="64">
        <v>750000</v>
      </c>
      <c r="J325" s="57">
        <f t="shared" si="8"/>
        <v>0</v>
      </c>
      <c r="K325" s="74">
        <v>750000</v>
      </c>
      <c r="L325" s="44">
        <f t="shared" si="9"/>
        <v>0</v>
      </c>
    </row>
    <row r="326" spans="1:12" ht="63">
      <c r="A326" s="66" t="s">
        <v>634</v>
      </c>
      <c r="B326" s="59">
        <v>200</v>
      </c>
      <c r="C326" s="67">
        <v>902</v>
      </c>
      <c r="D326" s="68">
        <v>8</v>
      </c>
      <c r="E326" s="68">
        <v>1</v>
      </c>
      <c r="F326" s="69" t="s">
        <v>637</v>
      </c>
      <c r="G326" s="67" t="s">
        <v>635</v>
      </c>
      <c r="H326" s="70">
        <v>750000</v>
      </c>
      <c r="I326" s="71">
        <v>750000</v>
      </c>
      <c r="J326" s="57">
        <f t="shared" si="8"/>
        <v>0</v>
      </c>
      <c r="K326" s="72">
        <v>750000</v>
      </c>
      <c r="L326" s="44">
        <f t="shared" si="9"/>
        <v>0</v>
      </c>
    </row>
    <row r="327" spans="1:12" ht="78.75">
      <c r="A327" s="73" t="s">
        <v>685</v>
      </c>
      <c r="B327" s="59">
        <v>200</v>
      </c>
      <c r="C327" s="60">
        <v>902</v>
      </c>
      <c r="D327" s="61">
        <v>8</v>
      </c>
      <c r="E327" s="61">
        <v>1</v>
      </c>
      <c r="F327" s="62" t="s">
        <v>686</v>
      </c>
      <c r="G327" s="60" t="s">
        <v>395</v>
      </c>
      <c r="H327" s="63">
        <v>11043400</v>
      </c>
      <c r="I327" s="64">
        <v>11043400</v>
      </c>
      <c r="J327" s="57">
        <f t="shared" si="8"/>
        <v>0</v>
      </c>
      <c r="K327" s="74">
        <v>11043400</v>
      </c>
      <c r="L327" s="44">
        <f t="shared" si="9"/>
        <v>0</v>
      </c>
    </row>
    <row r="328" spans="1:12" ht="63">
      <c r="A328" s="66" t="s">
        <v>634</v>
      </c>
      <c r="B328" s="59">
        <v>200</v>
      </c>
      <c r="C328" s="67">
        <v>902</v>
      </c>
      <c r="D328" s="68">
        <v>8</v>
      </c>
      <c r="E328" s="68">
        <v>1</v>
      </c>
      <c r="F328" s="69" t="s">
        <v>686</v>
      </c>
      <c r="G328" s="67" t="s">
        <v>635</v>
      </c>
      <c r="H328" s="70">
        <v>11043400</v>
      </c>
      <c r="I328" s="71">
        <v>11043400</v>
      </c>
      <c r="J328" s="57">
        <f t="shared" ref="J328:J391" si="10">H328-I328</f>
        <v>0</v>
      </c>
      <c r="K328" s="72">
        <v>11043400</v>
      </c>
      <c r="L328" s="44">
        <f t="shared" si="9"/>
        <v>0</v>
      </c>
    </row>
    <row r="329" spans="1:12" ht="31.5">
      <c r="A329" s="73" t="s">
        <v>687</v>
      </c>
      <c r="B329" s="59">
        <v>200</v>
      </c>
      <c r="C329" s="60">
        <v>902</v>
      </c>
      <c r="D329" s="61">
        <v>8</v>
      </c>
      <c r="E329" s="61">
        <v>1</v>
      </c>
      <c r="F329" s="62" t="s">
        <v>688</v>
      </c>
      <c r="G329" s="60" t="s">
        <v>395</v>
      </c>
      <c r="H329" s="63">
        <v>1750000</v>
      </c>
      <c r="I329" s="64">
        <v>1715750</v>
      </c>
      <c r="J329" s="57">
        <f t="shared" si="10"/>
        <v>34250</v>
      </c>
      <c r="K329" s="74">
        <v>1715750</v>
      </c>
      <c r="L329" s="44">
        <f t="shared" ref="L329:L392" si="11">I329-K329</f>
        <v>0</v>
      </c>
    </row>
    <row r="330" spans="1:12" ht="31.5">
      <c r="A330" s="73" t="s">
        <v>689</v>
      </c>
      <c r="B330" s="59">
        <v>200</v>
      </c>
      <c r="C330" s="60">
        <v>902</v>
      </c>
      <c r="D330" s="61">
        <v>8</v>
      </c>
      <c r="E330" s="61">
        <v>1</v>
      </c>
      <c r="F330" s="62" t="s">
        <v>690</v>
      </c>
      <c r="G330" s="60" t="s">
        <v>395</v>
      </c>
      <c r="H330" s="63">
        <v>750000</v>
      </c>
      <c r="I330" s="64">
        <v>715750</v>
      </c>
      <c r="J330" s="57">
        <f t="shared" si="10"/>
        <v>34250</v>
      </c>
      <c r="K330" s="74">
        <v>715750</v>
      </c>
      <c r="L330" s="44">
        <f t="shared" si="11"/>
        <v>0</v>
      </c>
    </row>
    <row r="331" spans="1:12">
      <c r="A331" s="66" t="s">
        <v>404</v>
      </c>
      <c r="B331" s="59">
        <v>200</v>
      </c>
      <c r="C331" s="67">
        <v>902</v>
      </c>
      <c r="D331" s="68">
        <v>8</v>
      </c>
      <c r="E331" s="68">
        <v>1</v>
      </c>
      <c r="F331" s="69" t="s">
        <v>690</v>
      </c>
      <c r="G331" s="67" t="s">
        <v>405</v>
      </c>
      <c r="H331" s="70">
        <v>600000</v>
      </c>
      <c r="I331" s="71">
        <v>565750</v>
      </c>
      <c r="J331" s="57">
        <f t="shared" si="10"/>
        <v>34250</v>
      </c>
      <c r="K331" s="72">
        <v>565750</v>
      </c>
      <c r="L331" s="44">
        <f t="shared" si="11"/>
        <v>0</v>
      </c>
    </row>
    <row r="332" spans="1:12" ht="31.5">
      <c r="A332" s="66" t="s">
        <v>568</v>
      </c>
      <c r="B332" s="59">
        <v>200</v>
      </c>
      <c r="C332" s="67">
        <v>902</v>
      </c>
      <c r="D332" s="68">
        <v>8</v>
      </c>
      <c r="E332" s="68">
        <v>1</v>
      </c>
      <c r="F332" s="69" t="s">
        <v>690</v>
      </c>
      <c r="G332" s="67" t="s">
        <v>569</v>
      </c>
      <c r="H332" s="70">
        <v>150000</v>
      </c>
      <c r="I332" s="71">
        <v>150000</v>
      </c>
      <c r="J332" s="57">
        <f t="shared" si="10"/>
        <v>0</v>
      </c>
      <c r="K332" s="72">
        <v>150000</v>
      </c>
      <c r="L332" s="44">
        <f t="shared" si="11"/>
        <v>0</v>
      </c>
    </row>
    <row r="333" spans="1:12" ht="47.25">
      <c r="A333" s="73" t="s">
        <v>691</v>
      </c>
      <c r="B333" s="59">
        <v>200</v>
      </c>
      <c r="C333" s="60">
        <v>902</v>
      </c>
      <c r="D333" s="61">
        <v>8</v>
      </c>
      <c r="E333" s="61">
        <v>1</v>
      </c>
      <c r="F333" s="62" t="s">
        <v>692</v>
      </c>
      <c r="G333" s="60" t="s">
        <v>395</v>
      </c>
      <c r="H333" s="63">
        <v>1000000</v>
      </c>
      <c r="I333" s="64">
        <v>1000000</v>
      </c>
      <c r="J333" s="57">
        <f t="shared" si="10"/>
        <v>0</v>
      </c>
      <c r="K333" s="74">
        <v>1000000</v>
      </c>
      <c r="L333" s="44">
        <f t="shared" si="11"/>
        <v>0</v>
      </c>
    </row>
    <row r="334" spans="1:12" ht="31.5">
      <c r="A334" s="66" t="s">
        <v>677</v>
      </c>
      <c r="B334" s="59">
        <v>200</v>
      </c>
      <c r="C334" s="67">
        <v>902</v>
      </c>
      <c r="D334" s="68">
        <v>8</v>
      </c>
      <c r="E334" s="68">
        <v>1</v>
      </c>
      <c r="F334" s="69" t="s">
        <v>692</v>
      </c>
      <c r="G334" s="67" t="s">
        <v>678</v>
      </c>
      <c r="H334" s="70">
        <v>1000000</v>
      </c>
      <c r="I334" s="71">
        <v>1000000</v>
      </c>
      <c r="J334" s="57">
        <f t="shared" si="10"/>
        <v>0</v>
      </c>
      <c r="K334" s="72">
        <v>1000000</v>
      </c>
      <c r="L334" s="44">
        <f t="shared" si="11"/>
        <v>0</v>
      </c>
    </row>
    <row r="335" spans="1:12" ht="78.75">
      <c r="A335" s="73" t="s">
        <v>693</v>
      </c>
      <c r="B335" s="59">
        <v>200</v>
      </c>
      <c r="C335" s="60">
        <v>902</v>
      </c>
      <c r="D335" s="61">
        <v>8</v>
      </c>
      <c r="E335" s="61">
        <v>1</v>
      </c>
      <c r="F335" s="62" t="s">
        <v>694</v>
      </c>
      <c r="G335" s="60" t="s">
        <v>395</v>
      </c>
      <c r="H335" s="63">
        <v>42442600</v>
      </c>
      <c r="I335" s="64">
        <v>23953950</v>
      </c>
      <c r="J335" s="57">
        <f t="shared" si="10"/>
        <v>18488650</v>
      </c>
      <c r="K335" s="74">
        <v>23953950</v>
      </c>
      <c r="L335" s="44">
        <f t="shared" si="11"/>
        <v>0</v>
      </c>
    </row>
    <row r="336" spans="1:12" ht="47.25">
      <c r="A336" s="73" t="s">
        <v>695</v>
      </c>
      <c r="B336" s="59">
        <v>200</v>
      </c>
      <c r="C336" s="60">
        <v>902</v>
      </c>
      <c r="D336" s="61">
        <v>8</v>
      </c>
      <c r="E336" s="61">
        <v>1</v>
      </c>
      <c r="F336" s="62" t="s">
        <v>696</v>
      </c>
      <c r="G336" s="60" t="s">
        <v>395</v>
      </c>
      <c r="H336" s="63">
        <v>41992600</v>
      </c>
      <c r="I336" s="64">
        <v>23503950</v>
      </c>
      <c r="J336" s="57">
        <f t="shared" si="10"/>
        <v>18488650</v>
      </c>
      <c r="K336" s="74">
        <v>23503950</v>
      </c>
      <c r="L336" s="44">
        <f t="shared" si="11"/>
        <v>0</v>
      </c>
    </row>
    <row r="337" spans="1:12" ht="47.25">
      <c r="A337" s="73" t="s">
        <v>697</v>
      </c>
      <c r="B337" s="59">
        <v>200</v>
      </c>
      <c r="C337" s="60">
        <v>902</v>
      </c>
      <c r="D337" s="61">
        <v>8</v>
      </c>
      <c r="E337" s="61">
        <v>1</v>
      </c>
      <c r="F337" s="62" t="s">
        <v>698</v>
      </c>
      <c r="G337" s="60" t="s">
        <v>395</v>
      </c>
      <c r="H337" s="63">
        <v>41992600</v>
      </c>
      <c r="I337" s="64">
        <v>23503950</v>
      </c>
      <c r="J337" s="57">
        <f t="shared" si="10"/>
        <v>18488650</v>
      </c>
      <c r="K337" s="74">
        <v>23503950</v>
      </c>
      <c r="L337" s="44">
        <f t="shared" si="11"/>
        <v>0</v>
      </c>
    </row>
    <row r="338" spans="1:12" ht="78.75">
      <c r="A338" s="66" t="s">
        <v>402</v>
      </c>
      <c r="B338" s="59">
        <v>200</v>
      </c>
      <c r="C338" s="67">
        <v>902</v>
      </c>
      <c r="D338" s="68">
        <v>8</v>
      </c>
      <c r="E338" s="68">
        <v>1</v>
      </c>
      <c r="F338" s="69" t="s">
        <v>698</v>
      </c>
      <c r="G338" s="67" t="s">
        <v>403</v>
      </c>
      <c r="H338" s="70">
        <v>39940200</v>
      </c>
      <c r="I338" s="71">
        <v>22306250</v>
      </c>
      <c r="J338" s="57">
        <f t="shared" si="10"/>
        <v>17633950</v>
      </c>
      <c r="K338" s="72">
        <v>22306250</v>
      </c>
      <c r="L338" s="44">
        <f t="shared" si="11"/>
        <v>0</v>
      </c>
    </row>
    <row r="339" spans="1:12">
      <c r="A339" s="66" t="s">
        <v>404</v>
      </c>
      <c r="B339" s="59">
        <v>200</v>
      </c>
      <c r="C339" s="67">
        <v>902</v>
      </c>
      <c r="D339" s="68">
        <v>8</v>
      </c>
      <c r="E339" s="68">
        <v>1</v>
      </c>
      <c r="F339" s="69" t="s">
        <v>698</v>
      </c>
      <c r="G339" s="67" t="s">
        <v>405</v>
      </c>
      <c r="H339" s="70">
        <v>265600</v>
      </c>
      <c r="I339" s="71">
        <v>155050</v>
      </c>
      <c r="J339" s="57">
        <f t="shared" si="10"/>
        <v>110550</v>
      </c>
      <c r="K339" s="72">
        <v>155050</v>
      </c>
      <c r="L339" s="44">
        <f t="shared" si="11"/>
        <v>0</v>
      </c>
    </row>
    <row r="340" spans="1:12" ht="78.75">
      <c r="A340" s="66" t="s">
        <v>532</v>
      </c>
      <c r="B340" s="59">
        <v>200</v>
      </c>
      <c r="C340" s="67">
        <v>902</v>
      </c>
      <c r="D340" s="68">
        <v>8</v>
      </c>
      <c r="E340" s="68">
        <v>1</v>
      </c>
      <c r="F340" s="69" t="s">
        <v>698</v>
      </c>
      <c r="G340" s="67" t="s">
        <v>533</v>
      </c>
      <c r="H340" s="70">
        <v>1735600</v>
      </c>
      <c r="I340" s="71">
        <v>1012550</v>
      </c>
      <c r="J340" s="57">
        <f t="shared" si="10"/>
        <v>723050</v>
      </c>
      <c r="K340" s="72">
        <v>1012550</v>
      </c>
      <c r="L340" s="44">
        <f t="shared" si="11"/>
        <v>0</v>
      </c>
    </row>
    <row r="341" spans="1:12" ht="31.5">
      <c r="A341" s="66" t="s">
        <v>568</v>
      </c>
      <c r="B341" s="59">
        <v>200</v>
      </c>
      <c r="C341" s="67">
        <v>902</v>
      </c>
      <c r="D341" s="68">
        <v>8</v>
      </c>
      <c r="E341" s="68">
        <v>1</v>
      </c>
      <c r="F341" s="69" t="s">
        <v>698</v>
      </c>
      <c r="G341" s="67" t="s">
        <v>569</v>
      </c>
      <c r="H341" s="70">
        <v>51200</v>
      </c>
      <c r="I341" s="71">
        <v>30100</v>
      </c>
      <c r="J341" s="57">
        <f t="shared" si="10"/>
        <v>21100</v>
      </c>
      <c r="K341" s="72">
        <v>30100</v>
      </c>
      <c r="L341" s="44">
        <f t="shared" si="11"/>
        <v>0</v>
      </c>
    </row>
    <row r="342" spans="1:12" ht="141.75">
      <c r="A342" s="73" t="s">
        <v>699</v>
      </c>
      <c r="B342" s="59">
        <v>200</v>
      </c>
      <c r="C342" s="60">
        <v>902</v>
      </c>
      <c r="D342" s="61">
        <v>8</v>
      </c>
      <c r="E342" s="61">
        <v>1</v>
      </c>
      <c r="F342" s="62" t="s">
        <v>700</v>
      </c>
      <c r="G342" s="60" t="s">
        <v>395</v>
      </c>
      <c r="H342" s="63">
        <v>0</v>
      </c>
      <c r="I342" s="64">
        <v>0</v>
      </c>
      <c r="J342" s="57">
        <f t="shared" si="10"/>
        <v>0</v>
      </c>
      <c r="K342" s="74">
        <v>0</v>
      </c>
      <c r="L342" s="44">
        <f t="shared" si="11"/>
        <v>0</v>
      </c>
    </row>
    <row r="343" spans="1:12" ht="31.5">
      <c r="A343" s="66" t="s">
        <v>578</v>
      </c>
      <c r="B343" s="59">
        <v>200</v>
      </c>
      <c r="C343" s="67">
        <v>902</v>
      </c>
      <c r="D343" s="68">
        <v>8</v>
      </c>
      <c r="E343" s="68">
        <v>1</v>
      </c>
      <c r="F343" s="69" t="s">
        <v>700</v>
      </c>
      <c r="G343" s="67" t="s">
        <v>579</v>
      </c>
      <c r="H343" s="70">
        <v>0</v>
      </c>
      <c r="I343" s="71">
        <v>0</v>
      </c>
      <c r="J343" s="57">
        <f t="shared" si="10"/>
        <v>0</v>
      </c>
      <c r="K343" s="72">
        <v>0</v>
      </c>
      <c r="L343" s="44">
        <f t="shared" si="11"/>
        <v>0</v>
      </c>
    </row>
    <row r="344" spans="1:12" ht="47.25">
      <c r="A344" s="66" t="s">
        <v>580</v>
      </c>
      <c r="B344" s="59">
        <v>200</v>
      </c>
      <c r="C344" s="67">
        <v>902</v>
      </c>
      <c r="D344" s="68">
        <v>8</v>
      </c>
      <c r="E344" s="68">
        <v>1</v>
      </c>
      <c r="F344" s="69" t="s">
        <v>700</v>
      </c>
      <c r="G344" s="67" t="s">
        <v>581</v>
      </c>
      <c r="H344" s="70">
        <v>0</v>
      </c>
      <c r="I344" s="71">
        <v>0</v>
      </c>
      <c r="J344" s="57">
        <f t="shared" si="10"/>
        <v>0</v>
      </c>
      <c r="K344" s="72">
        <v>0</v>
      </c>
      <c r="L344" s="44">
        <f t="shared" si="11"/>
        <v>0</v>
      </c>
    </row>
    <row r="345" spans="1:12" ht="63">
      <c r="A345" s="66" t="s">
        <v>582</v>
      </c>
      <c r="B345" s="59">
        <v>200</v>
      </c>
      <c r="C345" s="67">
        <v>902</v>
      </c>
      <c r="D345" s="68">
        <v>8</v>
      </c>
      <c r="E345" s="68">
        <v>1</v>
      </c>
      <c r="F345" s="69" t="s">
        <v>700</v>
      </c>
      <c r="G345" s="67" t="s">
        <v>583</v>
      </c>
      <c r="H345" s="70">
        <v>0</v>
      </c>
      <c r="I345" s="71">
        <v>0</v>
      </c>
      <c r="J345" s="57">
        <f t="shared" si="10"/>
        <v>0</v>
      </c>
      <c r="K345" s="72">
        <v>0</v>
      </c>
      <c r="L345" s="44">
        <f t="shared" si="11"/>
        <v>0</v>
      </c>
    </row>
    <row r="346" spans="1:12" ht="31.5">
      <c r="A346" s="66" t="s">
        <v>556</v>
      </c>
      <c r="B346" s="59">
        <v>200</v>
      </c>
      <c r="C346" s="67">
        <v>902</v>
      </c>
      <c r="D346" s="68">
        <v>8</v>
      </c>
      <c r="E346" s="68">
        <v>1</v>
      </c>
      <c r="F346" s="69" t="s">
        <v>700</v>
      </c>
      <c r="G346" s="67" t="s">
        <v>557</v>
      </c>
      <c r="H346" s="70">
        <v>0</v>
      </c>
      <c r="I346" s="71">
        <v>0</v>
      </c>
      <c r="J346" s="57">
        <f t="shared" si="10"/>
        <v>0</v>
      </c>
      <c r="K346" s="72">
        <v>0</v>
      </c>
      <c r="L346" s="44">
        <f t="shared" si="11"/>
        <v>0</v>
      </c>
    </row>
    <row r="347" spans="1:12" ht="47.25">
      <c r="A347" s="66" t="s">
        <v>421</v>
      </c>
      <c r="B347" s="59">
        <v>200</v>
      </c>
      <c r="C347" s="67">
        <v>902</v>
      </c>
      <c r="D347" s="68">
        <v>8</v>
      </c>
      <c r="E347" s="68">
        <v>1</v>
      </c>
      <c r="F347" s="69" t="s">
        <v>700</v>
      </c>
      <c r="G347" s="67" t="s">
        <v>422</v>
      </c>
      <c r="H347" s="70">
        <v>0</v>
      </c>
      <c r="I347" s="71">
        <v>0</v>
      </c>
      <c r="J347" s="57">
        <f t="shared" si="10"/>
        <v>0</v>
      </c>
      <c r="K347" s="72">
        <v>0</v>
      </c>
      <c r="L347" s="44">
        <f t="shared" si="11"/>
        <v>0</v>
      </c>
    </row>
    <row r="348" spans="1:12" ht="31.5">
      <c r="A348" s="73" t="s">
        <v>701</v>
      </c>
      <c r="B348" s="59">
        <v>200</v>
      </c>
      <c r="C348" s="60">
        <v>902</v>
      </c>
      <c r="D348" s="61">
        <v>8</v>
      </c>
      <c r="E348" s="61">
        <v>1</v>
      </c>
      <c r="F348" s="62" t="s">
        <v>702</v>
      </c>
      <c r="G348" s="60" t="s">
        <v>395</v>
      </c>
      <c r="H348" s="63">
        <v>450000</v>
      </c>
      <c r="I348" s="64">
        <v>450000</v>
      </c>
      <c r="J348" s="57">
        <f t="shared" si="10"/>
        <v>0</v>
      </c>
      <c r="K348" s="74">
        <v>450000</v>
      </c>
      <c r="L348" s="44">
        <f t="shared" si="11"/>
        <v>0</v>
      </c>
    </row>
    <row r="349" spans="1:12" ht="63">
      <c r="A349" s="73" t="s">
        <v>703</v>
      </c>
      <c r="B349" s="59">
        <v>200</v>
      </c>
      <c r="C349" s="60">
        <v>902</v>
      </c>
      <c r="D349" s="61">
        <v>8</v>
      </c>
      <c r="E349" s="61">
        <v>1</v>
      </c>
      <c r="F349" s="62" t="s">
        <v>704</v>
      </c>
      <c r="G349" s="60" t="s">
        <v>395</v>
      </c>
      <c r="H349" s="63">
        <v>120000</v>
      </c>
      <c r="I349" s="64">
        <v>120000</v>
      </c>
      <c r="J349" s="57">
        <f t="shared" si="10"/>
        <v>0</v>
      </c>
      <c r="K349" s="74">
        <v>120000</v>
      </c>
      <c r="L349" s="44">
        <f t="shared" si="11"/>
        <v>0</v>
      </c>
    </row>
    <row r="350" spans="1:12" ht="31.5">
      <c r="A350" s="66" t="s">
        <v>677</v>
      </c>
      <c r="B350" s="59">
        <v>200</v>
      </c>
      <c r="C350" s="67">
        <v>902</v>
      </c>
      <c r="D350" s="68">
        <v>8</v>
      </c>
      <c r="E350" s="68">
        <v>1</v>
      </c>
      <c r="F350" s="69" t="s">
        <v>704</v>
      </c>
      <c r="G350" s="67" t="s">
        <v>678</v>
      </c>
      <c r="H350" s="70">
        <v>120000</v>
      </c>
      <c r="I350" s="71">
        <v>120000</v>
      </c>
      <c r="J350" s="57">
        <f t="shared" si="10"/>
        <v>0</v>
      </c>
      <c r="K350" s="72">
        <v>120000</v>
      </c>
      <c r="L350" s="44">
        <f t="shared" si="11"/>
        <v>0</v>
      </c>
    </row>
    <row r="351" spans="1:12" ht="31.5">
      <c r="A351" s="73" t="s">
        <v>705</v>
      </c>
      <c r="B351" s="59">
        <v>200</v>
      </c>
      <c r="C351" s="60">
        <v>902</v>
      </c>
      <c r="D351" s="61">
        <v>8</v>
      </c>
      <c r="E351" s="61">
        <v>1</v>
      </c>
      <c r="F351" s="62" t="s">
        <v>706</v>
      </c>
      <c r="G351" s="60" t="s">
        <v>395</v>
      </c>
      <c r="H351" s="63">
        <v>330000</v>
      </c>
      <c r="I351" s="64">
        <v>330000</v>
      </c>
      <c r="J351" s="57">
        <f t="shared" si="10"/>
        <v>0</v>
      </c>
      <c r="K351" s="74">
        <v>330000</v>
      </c>
      <c r="L351" s="44">
        <f t="shared" si="11"/>
        <v>0</v>
      </c>
    </row>
    <row r="352" spans="1:12" ht="31.5">
      <c r="A352" s="66" t="s">
        <v>677</v>
      </c>
      <c r="B352" s="59">
        <v>200</v>
      </c>
      <c r="C352" s="67">
        <v>902</v>
      </c>
      <c r="D352" s="68">
        <v>8</v>
      </c>
      <c r="E352" s="68">
        <v>1</v>
      </c>
      <c r="F352" s="69" t="s">
        <v>706</v>
      </c>
      <c r="G352" s="67" t="s">
        <v>678</v>
      </c>
      <c r="H352" s="70">
        <v>330000</v>
      </c>
      <c r="I352" s="71">
        <v>330000</v>
      </c>
      <c r="J352" s="57">
        <f t="shared" si="10"/>
        <v>0</v>
      </c>
      <c r="K352" s="72">
        <v>330000</v>
      </c>
      <c r="L352" s="44">
        <f t="shared" si="11"/>
        <v>0</v>
      </c>
    </row>
    <row r="353" spans="1:12" ht="31.5">
      <c r="A353" s="66" t="s">
        <v>707</v>
      </c>
      <c r="B353" s="59">
        <v>200</v>
      </c>
      <c r="C353" s="67">
        <v>902</v>
      </c>
      <c r="D353" s="68">
        <v>8</v>
      </c>
      <c r="E353" s="68">
        <v>4</v>
      </c>
      <c r="F353" s="69" t="s">
        <v>390</v>
      </c>
      <c r="G353" s="67" t="s">
        <v>390</v>
      </c>
      <c r="H353" s="70">
        <v>19896100</v>
      </c>
      <c r="I353" s="71">
        <v>9524488.1099999994</v>
      </c>
      <c r="J353" s="57">
        <f t="shared" si="10"/>
        <v>10371611.890000001</v>
      </c>
      <c r="K353" s="72">
        <v>9524488.1099999994</v>
      </c>
      <c r="L353" s="44">
        <f t="shared" si="11"/>
        <v>0</v>
      </c>
    </row>
    <row r="354" spans="1:12" ht="31.5">
      <c r="A354" s="73" t="s">
        <v>626</v>
      </c>
      <c r="B354" s="59">
        <v>200</v>
      </c>
      <c r="C354" s="60">
        <v>902</v>
      </c>
      <c r="D354" s="61">
        <v>8</v>
      </c>
      <c r="E354" s="61">
        <v>4</v>
      </c>
      <c r="F354" s="62" t="s">
        <v>627</v>
      </c>
      <c r="G354" s="60" t="s">
        <v>395</v>
      </c>
      <c r="H354" s="63">
        <v>19756100</v>
      </c>
      <c r="I354" s="64">
        <v>9524488.1099999994</v>
      </c>
      <c r="J354" s="57">
        <f t="shared" si="10"/>
        <v>10231611.890000001</v>
      </c>
      <c r="K354" s="74">
        <v>9524488.1099999994</v>
      </c>
      <c r="L354" s="44">
        <f t="shared" si="11"/>
        <v>0</v>
      </c>
    </row>
    <row r="355" spans="1:12" ht="78.75">
      <c r="A355" s="73" t="s">
        <v>693</v>
      </c>
      <c r="B355" s="59">
        <v>200</v>
      </c>
      <c r="C355" s="60">
        <v>902</v>
      </c>
      <c r="D355" s="61">
        <v>8</v>
      </c>
      <c r="E355" s="61">
        <v>4</v>
      </c>
      <c r="F355" s="62" t="s">
        <v>694</v>
      </c>
      <c r="G355" s="60" t="s">
        <v>395</v>
      </c>
      <c r="H355" s="63">
        <v>1587000</v>
      </c>
      <c r="I355" s="64">
        <v>786900</v>
      </c>
      <c r="J355" s="57">
        <f t="shared" si="10"/>
        <v>800100</v>
      </c>
      <c r="K355" s="74">
        <v>786900</v>
      </c>
      <c r="L355" s="44">
        <f t="shared" si="11"/>
        <v>0</v>
      </c>
    </row>
    <row r="356" spans="1:12" ht="47.25">
      <c r="A356" s="73" t="s">
        <v>695</v>
      </c>
      <c r="B356" s="59">
        <v>200</v>
      </c>
      <c r="C356" s="60">
        <v>902</v>
      </c>
      <c r="D356" s="61">
        <v>8</v>
      </c>
      <c r="E356" s="61">
        <v>4</v>
      </c>
      <c r="F356" s="62" t="s">
        <v>696</v>
      </c>
      <c r="G356" s="60" t="s">
        <v>395</v>
      </c>
      <c r="H356" s="63">
        <v>1587000</v>
      </c>
      <c r="I356" s="64">
        <v>786900</v>
      </c>
      <c r="J356" s="57">
        <f t="shared" si="10"/>
        <v>800100</v>
      </c>
      <c r="K356" s="74">
        <v>786900</v>
      </c>
      <c r="L356" s="44">
        <f t="shared" si="11"/>
        <v>0</v>
      </c>
    </row>
    <row r="357" spans="1:12" ht="141.75">
      <c r="A357" s="73" t="s">
        <v>699</v>
      </c>
      <c r="B357" s="59">
        <v>200</v>
      </c>
      <c r="C357" s="60">
        <v>902</v>
      </c>
      <c r="D357" s="61">
        <v>8</v>
      </c>
      <c r="E357" s="61">
        <v>4</v>
      </c>
      <c r="F357" s="62" t="s">
        <v>700</v>
      </c>
      <c r="G357" s="60" t="s">
        <v>395</v>
      </c>
      <c r="H357" s="63">
        <v>1587000</v>
      </c>
      <c r="I357" s="64">
        <v>786900</v>
      </c>
      <c r="J357" s="57">
        <f t="shared" si="10"/>
        <v>800100</v>
      </c>
      <c r="K357" s="74">
        <v>786900</v>
      </c>
      <c r="L357" s="44">
        <f t="shared" si="11"/>
        <v>0</v>
      </c>
    </row>
    <row r="358" spans="1:12" ht="31.5">
      <c r="A358" s="66" t="s">
        <v>578</v>
      </c>
      <c r="B358" s="59">
        <v>200</v>
      </c>
      <c r="C358" s="67">
        <v>902</v>
      </c>
      <c r="D358" s="68">
        <v>8</v>
      </c>
      <c r="E358" s="68">
        <v>4</v>
      </c>
      <c r="F358" s="69" t="s">
        <v>700</v>
      </c>
      <c r="G358" s="67" t="s">
        <v>579</v>
      </c>
      <c r="H358" s="70">
        <v>1018800</v>
      </c>
      <c r="I358" s="71">
        <v>477550.8</v>
      </c>
      <c r="J358" s="57">
        <f t="shared" si="10"/>
        <v>541249.19999999995</v>
      </c>
      <c r="K358" s="72">
        <v>477550.8</v>
      </c>
      <c r="L358" s="44">
        <f t="shared" si="11"/>
        <v>0</v>
      </c>
    </row>
    <row r="359" spans="1:12" ht="47.25">
      <c r="A359" s="66" t="s">
        <v>580</v>
      </c>
      <c r="B359" s="59">
        <v>200</v>
      </c>
      <c r="C359" s="67">
        <v>902</v>
      </c>
      <c r="D359" s="68">
        <v>8</v>
      </c>
      <c r="E359" s="68">
        <v>4</v>
      </c>
      <c r="F359" s="69" t="s">
        <v>700</v>
      </c>
      <c r="G359" s="67" t="s">
        <v>581</v>
      </c>
      <c r="H359" s="70">
        <v>135500</v>
      </c>
      <c r="I359" s="71">
        <v>82000</v>
      </c>
      <c r="J359" s="57">
        <f t="shared" si="10"/>
        <v>53500</v>
      </c>
      <c r="K359" s="72">
        <v>82000</v>
      </c>
      <c r="L359" s="44">
        <f t="shared" si="11"/>
        <v>0</v>
      </c>
    </row>
    <row r="360" spans="1:12" ht="63">
      <c r="A360" s="66" t="s">
        <v>582</v>
      </c>
      <c r="B360" s="59">
        <v>200</v>
      </c>
      <c r="C360" s="67">
        <v>902</v>
      </c>
      <c r="D360" s="68">
        <v>8</v>
      </c>
      <c r="E360" s="68">
        <v>4</v>
      </c>
      <c r="F360" s="69" t="s">
        <v>700</v>
      </c>
      <c r="G360" s="67" t="s">
        <v>583</v>
      </c>
      <c r="H360" s="70">
        <v>307700</v>
      </c>
      <c r="I360" s="71">
        <v>147699.20000000001</v>
      </c>
      <c r="J360" s="57">
        <f t="shared" si="10"/>
        <v>160000.79999999999</v>
      </c>
      <c r="K360" s="72">
        <v>147699.20000000001</v>
      </c>
      <c r="L360" s="44">
        <f t="shared" si="11"/>
        <v>0</v>
      </c>
    </row>
    <row r="361" spans="1:12" ht="31.5">
      <c r="A361" s="66" t="s">
        <v>556</v>
      </c>
      <c r="B361" s="59">
        <v>200</v>
      </c>
      <c r="C361" s="67">
        <v>902</v>
      </c>
      <c r="D361" s="68">
        <v>8</v>
      </c>
      <c r="E361" s="68">
        <v>4</v>
      </c>
      <c r="F361" s="69" t="s">
        <v>700</v>
      </c>
      <c r="G361" s="67" t="s">
        <v>557</v>
      </c>
      <c r="H361" s="70">
        <v>80000</v>
      </c>
      <c r="I361" s="71">
        <v>45000</v>
      </c>
      <c r="J361" s="57">
        <f t="shared" si="10"/>
        <v>35000</v>
      </c>
      <c r="K361" s="72">
        <v>45000</v>
      </c>
      <c r="L361" s="44">
        <f t="shared" si="11"/>
        <v>0</v>
      </c>
    </row>
    <row r="362" spans="1:12" ht="47.25">
      <c r="A362" s="66" t="s">
        <v>421</v>
      </c>
      <c r="B362" s="59">
        <v>200</v>
      </c>
      <c r="C362" s="67">
        <v>902</v>
      </c>
      <c r="D362" s="68">
        <v>8</v>
      </c>
      <c r="E362" s="68">
        <v>4</v>
      </c>
      <c r="F362" s="69" t="s">
        <v>700</v>
      </c>
      <c r="G362" s="67" t="s">
        <v>422</v>
      </c>
      <c r="H362" s="70">
        <v>45000</v>
      </c>
      <c r="I362" s="71">
        <v>34650</v>
      </c>
      <c r="J362" s="57">
        <f t="shared" si="10"/>
        <v>10350</v>
      </c>
      <c r="K362" s="72">
        <v>34650</v>
      </c>
      <c r="L362" s="44">
        <f t="shared" si="11"/>
        <v>0</v>
      </c>
    </row>
    <row r="363" spans="1:12" ht="47.25">
      <c r="A363" s="73" t="s">
        <v>640</v>
      </c>
      <c r="B363" s="59">
        <v>200</v>
      </c>
      <c r="C363" s="60">
        <v>902</v>
      </c>
      <c r="D363" s="61">
        <v>8</v>
      </c>
      <c r="E363" s="61">
        <v>4</v>
      </c>
      <c r="F363" s="62" t="s">
        <v>641</v>
      </c>
      <c r="G363" s="60" t="s">
        <v>395</v>
      </c>
      <c r="H363" s="63">
        <v>18169100</v>
      </c>
      <c r="I363" s="64">
        <v>8737588.1099999994</v>
      </c>
      <c r="J363" s="57">
        <f t="shared" si="10"/>
        <v>9431511.8900000006</v>
      </c>
      <c r="K363" s="74">
        <v>8737588.1099999994</v>
      </c>
      <c r="L363" s="44">
        <f t="shared" si="11"/>
        <v>0</v>
      </c>
    </row>
    <row r="364" spans="1:12" ht="31.5">
      <c r="A364" s="73" t="s">
        <v>708</v>
      </c>
      <c r="B364" s="59">
        <v>200</v>
      </c>
      <c r="C364" s="60">
        <v>902</v>
      </c>
      <c r="D364" s="61">
        <v>8</v>
      </c>
      <c r="E364" s="61">
        <v>4</v>
      </c>
      <c r="F364" s="62" t="s">
        <v>709</v>
      </c>
      <c r="G364" s="60" t="s">
        <v>395</v>
      </c>
      <c r="H364" s="63">
        <v>13087900</v>
      </c>
      <c r="I364" s="64">
        <v>6170144.5800000001</v>
      </c>
      <c r="J364" s="57">
        <f t="shared" si="10"/>
        <v>6917755.4199999999</v>
      </c>
      <c r="K364" s="74">
        <v>6170144.5800000001</v>
      </c>
      <c r="L364" s="44">
        <f t="shared" si="11"/>
        <v>0</v>
      </c>
    </row>
    <row r="365" spans="1:12" ht="31.5">
      <c r="A365" s="73" t="s">
        <v>710</v>
      </c>
      <c r="B365" s="59">
        <v>200</v>
      </c>
      <c r="C365" s="60">
        <v>902</v>
      </c>
      <c r="D365" s="61">
        <v>8</v>
      </c>
      <c r="E365" s="61">
        <v>4</v>
      </c>
      <c r="F365" s="62" t="s">
        <v>711</v>
      </c>
      <c r="G365" s="60" t="s">
        <v>395</v>
      </c>
      <c r="H365" s="63">
        <v>10935300</v>
      </c>
      <c r="I365" s="64">
        <v>5275375.22</v>
      </c>
      <c r="J365" s="57">
        <f t="shared" si="10"/>
        <v>5659924.7800000003</v>
      </c>
      <c r="K365" s="74">
        <v>5275375.22</v>
      </c>
      <c r="L365" s="44">
        <f t="shared" si="11"/>
        <v>0</v>
      </c>
    </row>
    <row r="366" spans="1:12" ht="31.5">
      <c r="A366" s="66" t="s">
        <v>578</v>
      </c>
      <c r="B366" s="59">
        <v>200</v>
      </c>
      <c r="C366" s="67">
        <v>902</v>
      </c>
      <c r="D366" s="68">
        <v>8</v>
      </c>
      <c r="E366" s="68">
        <v>4</v>
      </c>
      <c r="F366" s="69" t="s">
        <v>711</v>
      </c>
      <c r="G366" s="67" t="s">
        <v>579</v>
      </c>
      <c r="H366" s="70">
        <v>8398800</v>
      </c>
      <c r="I366" s="71">
        <v>3970756.36</v>
      </c>
      <c r="J366" s="57">
        <f t="shared" si="10"/>
        <v>4428043.6400000006</v>
      </c>
      <c r="K366" s="72">
        <v>3970756.36</v>
      </c>
      <c r="L366" s="44">
        <f t="shared" si="11"/>
        <v>0</v>
      </c>
    </row>
    <row r="367" spans="1:12" ht="63">
      <c r="A367" s="66" t="s">
        <v>582</v>
      </c>
      <c r="B367" s="59">
        <v>200</v>
      </c>
      <c r="C367" s="67">
        <v>902</v>
      </c>
      <c r="D367" s="68">
        <v>8</v>
      </c>
      <c r="E367" s="68">
        <v>4</v>
      </c>
      <c r="F367" s="69" t="s">
        <v>711</v>
      </c>
      <c r="G367" s="67" t="s">
        <v>583</v>
      </c>
      <c r="H367" s="70">
        <v>2536500</v>
      </c>
      <c r="I367" s="71">
        <v>1304618.8600000001</v>
      </c>
      <c r="J367" s="57">
        <f t="shared" si="10"/>
        <v>1231881.1399999999</v>
      </c>
      <c r="K367" s="72">
        <v>1304618.8600000001</v>
      </c>
      <c r="L367" s="44">
        <f t="shared" si="11"/>
        <v>0</v>
      </c>
    </row>
    <row r="368" spans="1:12" ht="31.5">
      <c r="A368" s="73" t="s">
        <v>712</v>
      </c>
      <c r="B368" s="59">
        <v>200</v>
      </c>
      <c r="C368" s="60">
        <v>902</v>
      </c>
      <c r="D368" s="61">
        <v>8</v>
      </c>
      <c r="E368" s="61">
        <v>4</v>
      </c>
      <c r="F368" s="62" t="s">
        <v>713</v>
      </c>
      <c r="G368" s="60" t="s">
        <v>395</v>
      </c>
      <c r="H368" s="63">
        <v>2152600</v>
      </c>
      <c r="I368" s="64">
        <v>894769.36</v>
      </c>
      <c r="J368" s="57">
        <f t="shared" si="10"/>
        <v>1257830.6400000001</v>
      </c>
      <c r="K368" s="74">
        <v>894769.36</v>
      </c>
      <c r="L368" s="44">
        <f t="shared" si="11"/>
        <v>0</v>
      </c>
    </row>
    <row r="369" spans="1:12" ht="47.25">
      <c r="A369" s="66" t="s">
        <v>580</v>
      </c>
      <c r="B369" s="59">
        <v>200</v>
      </c>
      <c r="C369" s="67">
        <v>902</v>
      </c>
      <c r="D369" s="68">
        <v>8</v>
      </c>
      <c r="E369" s="68">
        <v>4</v>
      </c>
      <c r="F369" s="69" t="s">
        <v>713</v>
      </c>
      <c r="G369" s="67" t="s">
        <v>581</v>
      </c>
      <c r="H369" s="70">
        <v>386000</v>
      </c>
      <c r="I369" s="71">
        <v>113800</v>
      </c>
      <c r="J369" s="57">
        <f t="shared" si="10"/>
        <v>272200</v>
      </c>
      <c r="K369" s="72">
        <v>113800</v>
      </c>
      <c r="L369" s="44">
        <f t="shared" si="11"/>
        <v>0</v>
      </c>
    </row>
    <row r="370" spans="1:12" ht="31.5">
      <c r="A370" s="66" t="s">
        <v>556</v>
      </c>
      <c r="B370" s="59">
        <v>200</v>
      </c>
      <c r="C370" s="67">
        <v>902</v>
      </c>
      <c r="D370" s="68">
        <v>8</v>
      </c>
      <c r="E370" s="68">
        <v>4</v>
      </c>
      <c r="F370" s="69" t="s">
        <v>713</v>
      </c>
      <c r="G370" s="67" t="s">
        <v>557</v>
      </c>
      <c r="H370" s="70">
        <v>885900</v>
      </c>
      <c r="I370" s="71">
        <v>409735.54</v>
      </c>
      <c r="J370" s="57">
        <f t="shared" si="10"/>
        <v>476164.46</v>
      </c>
      <c r="K370" s="72">
        <v>409735.54</v>
      </c>
      <c r="L370" s="44">
        <f t="shared" si="11"/>
        <v>0</v>
      </c>
    </row>
    <row r="371" spans="1:12" ht="47.25">
      <c r="A371" s="66" t="s">
        <v>421</v>
      </c>
      <c r="B371" s="59">
        <v>200</v>
      </c>
      <c r="C371" s="67">
        <v>902</v>
      </c>
      <c r="D371" s="68">
        <v>8</v>
      </c>
      <c r="E371" s="68">
        <v>4</v>
      </c>
      <c r="F371" s="69" t="s">
        <v>713</v>
      </c>
      <c r="G371" s="67" t="s">
        <v>422</v>
      </c>
      <c r="H371" s="70">
        <v>880500</v>
      </c>
      <c r="I371" s="71">
        <v>371233.82</v>
      </c>
      <c r="J371" s="57">
        <f t="shared" si="10"/>
        <v>509266.18</v>
      </c>
      <c r="K371" s="72">
        <v>371233.82</v>
      </c>
      <c r="L371" s="44">
        <f t="shared" si="11"/>
        <v>0</v>
      </c>
    </row>
    <row r="372" spans="1:12" ht="31.5">
      <c r="A372" s="66" t="s">
        <v>558</v>
      </c>
      <c r="B372" s="59">
        <v>200</v>
      </c>
      <c r="C372" s="67">
        <v>902</v>
      </c>
      <c r="D372" s="68">
        <v>8</v>
      </c>
      <c r="E372" s="68">
        <v>4</v>
      </c>
      <c r="F372" s="69" t="s">
        <v>713</v>
      </c>
      <c r="G372" s="67" t="s">
        <v>559</v>
      </c>
      <c r="H372" s="70">
        <v>200</v>
      </c>
      <c r="I372" s="71">
        <v>0</v>
      </c>
      <c r="J372" s="57">
        <f t="shared" si="10"/>
        <v>200</v>
      </c>
      <c r="K372" s="72">
        <v>0</v>
      </c>
      <c r="L372" s="44">
        <f t="shared" si="11"/>
        <v>0</v>
      </c>
    </row>
    <row r="373" spans="1:12" ht="63">
      <c r="A373" s="73" t="s">
        <v>642</v>
      </c>
      <c r="B373" s="59">
        <v>200</v>
      </c>
      <c r="C373" s="60">
        <v>902</v>
      </c>
      <c r="D373" s="61">
        <v>8</v>
      </c>
      <c r="E373" s="61">
        <v>4</v>
      </c>
      <c r="F373" s="62" t="s">
        <v>643</v>
      </c>
      <c r="G373" s="60" t="s">
        <v>395</v>
      </c>
      <c r="H373" s="63">
        <v>5081200</v>
      </c>
      <c r="I373" s="64">
        <v>2567443.5299999998</v>
      </c>
      <c r="J373" s="57">
        <f t="shared" si="10"/>
        <v>2513756.4700000002</v>
      </c>
      <c r="K373" s="74">
        <v>2567443.5299999998</v>
      </c>
      <c r="L373" s="44">
        <f t="shared" si="11"/>
        <v>0</v>
      </c>
    </row>
    <row r="374" spans="1:12" ht="63">
      <c r="A374" s="73" t="s">
        <v>714</v>
      </c>
      <c r="B374" s="59">
        <v>200</v>
      </c>
      <c r="C374" s="60">
        <v>902</v>
      </c>
      <c r="D374" s="61">
        <v>8</v>
      </c>
      <c r="E374" s="61">
        <v>4</v>
      </c>
      <c r="F374" s="62" t="s">
        <v>715</v>
      </c>
      <c r="G374" s="60" t="s">
        <v>395</v>
      </c>
      <c r="H374" s="63">
        <v>4321200</v>
      </c>
      <c r="I374" s="64">
        <v>2296174.09</v>
      </c>
      <c r="J374" s="57">
        <f t="shared" si="10"/>
        <v>2025025.9100000001</v>
      </c>
      <c r="K374" s="74">
        <v>2296174.09</v>
      </c>
      <c r="L374" s="44">
        <f t="shared" si="11"/>
        <v>0</v>
      </c>
    </row>
    <row r="375" spans="1:12">
      <c r="A375" s="66" t="s">
        <v>550</v>
      </c>
      <c r="B375" s="59">
        <v>200</v>
      </c>
      <c r="C375" s="67">
        <v>902</v>
      </c>
      <c r="D375" s="68">
        <v>8</v>
      </c>
      <c r="E375" s="68">
        <v>4</v>
      </c>
      <c r="F375" s="69" t="s">
        <v>715</v>
      </c>
      <c r="G375" s="67" t="s">
        <v>551</v>
      </c>
      <c r="H375" s="70">
        <v>3318900</v>
      </c>
      <c r="I375" s="71">
        <v>1677201.15</v>
      </c>
      <c r="J375" s="57">
        <f t="shared" si="10"/>
        <v>1641698.85</v>
      </c>
      <c r="K375" s="72">
        <v>1677201.15</v>
      </c>
      <c r="L375" s="44">
        <f t="shared" si="11"/>
        <v>0</v>
      </c>
    </row>
    <row r="376" spans="1:12" ht="63">
      <c r="A376" s="66" t="s">
        <v>552</v>
      </c>
      <c r="B376" s="59">
        <v>200</v>
      </c>
      <c r="C376" s="67">
        <v>902</v>
      </c>
      <c r="D376" s="68">
        <v>8</v>
      </c>
      <c r="E376" s="68">
        <v>4</v>
      </c>
      <c r="F376" s="69" t="s">
        <v>715</v>
      </c>
      <c r="G376" s="67" t="s">
        <v>553</v>
      </c>
      <c r="H376" s="70">
        <v>1002300</v>
      </c>
      <c r="I376" s="71">
        <v>618972.93999999994</v>
      </c>
      <c r="J376" s="57">
        <f t="shared" si="10"/>
        <v>383327.06000000006</v>
      </c>
      <c r="K376" s="72">
        <v>618972.93999999994</v>
      </c>
      <c r="L376" s="44">
        <f t="shared" si="11"/>
        <v>0</v>
      </c>
    </row>
    <row r="377" spans="1:12" ht="47.25">
      <c r="A377" s="73" t="s">
        <v>716</v>
      </c>
      <c r="B377" s="59">
        <v>200</v>
      </c>
      <c r="C377" s="60">
        <v>902</v>
      </c>
      <c r="D377" s="61">
        <v>8</v>
      </c>
      <c r="E377" s="61">
        <v>4</v>
      </c>
      <c r="F377" s="62" t="s">
        <v>717</v>
      </c>
      <c r="G377" s="60" t="s">
        <v>395</v>
      </c>
      <c r="H377" s="63">
        <v>760000</v>
      </c>
      <c r="I377" s="64">
        <v>271269.44</v>
      </c>
      <c r="J377" s="57">
        <f t="shared" si="10"/>
        <v>488730.56</v>
      </c>
      <c r="K377" s="74">
        <v>271269.44</v>
      </c>
      <c r="L377" s="44">
        <f t="shared" si="11"/>
        <v>0</v>
      </c>
    </row>
    <row r="378" spans="1:12" ht="31.5">
      <c r="A378" s="66" t="s">
        <v>419</v>
      </c>
      <c r="B378" s="59">
        <v>200</v>
      </c>
      <c r="C378" s="67">
        <v>902</v>
      </c>
      <c r="D378" s="68">
        <v>8</v>
      </c>
      <c r="E378" s="68">
        <v>4</v>
      </c>
      <c r="F378" s="69" t="s">
        <v>717</v>
      </c>
      <c r="G378" s="67" t="s">
        <v>420</v>
      </c>
      <c r="H378" s="70">
        <v>43800</v>
      </c>
      <c r="I378" s="71">
        <v>0</v>
      </c>
      <c r="J378" s="57">
        <f t="shared" si="10"/>
        <v>43800</v>
      </c>
      <c r="K378" s="72">
        <v>0</v>
      </c>
      <c r="L378" s="44">
        <f t="shared" si="11"/>
        <v>0</v>
      </c>
    </row>
    <row r="379" spans="1:12" ht="31.5">
      <c r="A379" s="66" t="s">
        <v>556</v>
      </c>
      <c r="B379" s="59">
        <v>200</v>
      </c>
      <c r="C379" s="67">
        <v>902</v>
      </c>
      <c r="D379" s="68">
        <v>8</v>
      </c>
      <c r="E379" s="68">
        <v>4</v>
      </c>
      <c r="F379" s="69" t="s">
        <v>717</v>
      </c>
      <c r="G379" s="67" t="s">
        <v>557</v>
      </c>
      <c r="H379" s="70">
        <v>515839</v>
      </c>
      <c r="I379" s="71">
        <v>195274.84</v>
      </c>
      <c r="J379" s="57">
        <f t="shared" si="10"/>
        <v>320564.16000000003</v>
      </c>
      <c r="K379" s="72">
        <v>195274.84</v>
      </c>
      <c r="L379" s="44">
        <f t="shared" si="11"/>
        <v>0</v>
      </c>
    </row>
    <row r="380" spans="1:12" ht="47.25">
      <c r="A380" s="66" t="s">
        <v>421</v>
      </c>
      <c r="B380" s="59">
        <v>200</v>
      </c>
      <c r="C380" s="67">
        <v>902</v>
      </c>
      <c r="D380" s="68">
        <v>8</v>
      </c>
      <c r="E380" s="68">
        <v>4</v>
      </c>
      <c r="F380" s="69" t="s">
        <v>717</v>
      </c>
      <c r="G380" s="67" t="s">
        <v>422</v>
      </c>
      <c r="H380" s="70">
        <v>194900</v>
      </c>
      <c r="I380" s="71">
        <v>73478.600000000006</v>
      </c>
      <c r="J380" s="57">
        <f t="shared" si="10"/>
        <v>121421.4</v>
      </c>
      <c r="K380" s="72">
        <v>73478.600000000006</v>
      </c>
      <c r="L380" s="44">
        <f t="shared" si="11"/>
        <v>0</v>
      </c>
    </row>
    <row r="381" spans="1:12" ht="31.5">
      <c r="A381" s="66" t="s">
        <v>558</v>
      </c>
      <c r="B381" s="59">
        <v>200</v>
      </c>
      <c r="C381" s="67">
        <v>902</v>
      </c>
      <c r="D381" s="68">
        <v>8</v>
      </c>
      <c r="E381" s="68">
        <v>4</v>
      </c>
      <c r="F381" s="69" t="s">
        <v>717</v>
      </c>
      <c r="G381" s="67" t="s">
        <v>559</v>
      </c>
      <c r="H381" s="70">
        <v>5461</v>
      </c>
      <c r="I381" s="71">
        <v>2516</v>
      </c>
      <c r="J381" s="57">
        <f t="shared" si="10"/>
        <v>2945</v>
      </c>
      <c r="K381" s="72">
        <v>2516</v>
      </c>
      <c r="L381" s="44">
        <f t="shared" si="11"/>
        <v>0</v>
      </c>
    </row>
    <row r="382" spans="1:12" ht="78.75">
      <c r="A382" s="73" t="s">
        <v>591</v>
      </c>
      <c r="B382" s="59">
        <v>200</v>
      </c>
      <c r="C382" s="60">
        <v>902</v>
      </c>
      <c r="D382" s="61">
        <v>8</v>
      </c>
      <c r="E382" s="61">
        <v>4</v>
      </c>
      <c r="F382" s="62" t="s">
        <v>592</v>
      </c>
      <c r="G382" s="60" t="s">
        <v>395</v>
      </c>
      <c r="H382" s="63">
        <v>140000</v>
      </c>
      <c r="I382" s="64">
        <v>0</v>
      </c>
      <c r="J382" s="57">
        <f t="shared" si="10"/>
        <v>140000</v>
      </c>
      <c r="K382" s="74">
        <v>0</v>
      </c>
      <c r="L382" s="44">
        <f t="shared" si="11"/>
        <v>0</v>
      </c>
    </row>
    <row r="383" spans="1:12" ht="110.25">
      <c r="A383" s="73" t="s">
        <v>593</v>
      </c>
      <c r="B383" s="59">
        <v>200</v>
      </c>
      <c r="C383" s="60">
        <v>902</v>
      </c>
      <c r="D383" s="61">
        <v>8</v>
      </c>
      <c r="E383" s="61">
        <v>4</v>
      </c>
      <c r="F383" s="62" t="s">
        <v>594</v>
      </c>
      <c r="G383" s="60" t="s">
        <v>395</v>
      </c>
      <c r="H383" s="63">
        <v>100000</v>
      </c>
      <c r="I383" s="64">
        <v>0</v>
      </c>
      <c r="J383" s="57">
        <f t="shared" si="10"/>
        <v>100000</v>
      </c>
      <c r="K383" s="74">
        <v>0</v>
      </c>
      <c r="L383" s="44">
        <f t="shared" si="11"/>
        <v>0</v>
      </c>
    </row>
    <row r="384" spans="1:12" ht="78.75">
      <c r="A384" s="73" t="s">
        <v>595</v>
      </c>
      <c r="B384" s="59">
        <v>200</v>
      </c>
      <c r="C384" s="60">
        <v>902</v>
      </c>
      <c r="D384" s="61">
        <v>8</v>
      </c>
      <c r="E384" s="61">
        <v>4</v>
      </c>
      <c r="F384" s="62" t="s">
        <v>596</v>
      </c>
      <c r="G384" s="60" t="s">
        <v>395</v>
      </c>
      <c r="H384" s="63">
        <v>100000</v>
      </c>
      <c r="I384" s="64">
        <v>0</v>
      </c>
      <c r="J384" s="57">
        <f t="shared" si="10"/>
        <v>100000</v>
      </c>
      <c r="K384" s="74">
        <v>0</v>
      </c>
      <c r="L384" s="44">
        <f t="shared" si="11"/>
        <v>0</v>
      </c>
    </row>
    <row r="385" spans="1:12">
      <c r="A385" s="66" t="s">
        <v>404</v>
      </c>
      <c r="B385" s="59">
        <v>200</v>
      </c>
      <c r="C385" s="67">
        <v>902</v>
      </c>
      <c r="D385" s="68">
        <v>8</v>
      </c>
      <c r="E385" s="68">
        <v>4</v>
      </c>
      <c r="F385" s="69" t="s">
        <v>596</v>
      </c>
      <c r="G385" s="67" t="s">
        <v>405</v>
      </c>
      <c r="H385" s="70">
        <v>100000</v>
      </c>
      <c r="I385" s="71">
        <v>0</v>
      </c>
      <c r="J385" s="57">
        <f t="shared" si="10"/>
        <v>100000</v>
      </c>
      <c r="K385" s="72">
        <v>0</v>
      </c>
      <c r="L385" s="44">
        <f t="shared" si="11"/>
        <v>0</v>
      </c>
    </row>
    <row r="386" spans="1:12" ht="94.5">
      <c r="A386" s="73" t="s">
        <v>597</v>
      </c>
      <c r="B386" s="59">
        <v>200</v>
      </c>
      <c r="C386" s="60">
        <v>902</v>
      </c>
      <c r="D386" s="61">
        <v>8</v>
      </c>
      <c r="E386" s="61">
        <v>4</v>
      </c>
      <c r="F386" s="62" t="s">
        <v>598</v>
      </c>
      <c r="G386" s="60" t="s">
        <v>395</v>
      </c>
      <c r="H386" s="63">
        <v>40000</v>
      </c>
      <c r="I386" s="64">
        <v>0</v>
      </c>
      <c r="J386" s="57">
        <f t="shared" si="10"/>
        <v>40000</v>
      </c>
      <c r="K386" s="74">
        <v>0</v>
      </c>
      <c r="L386" s="44">
        <f t="shared" si="11"/>
        <v>0</v>
      </c>
    </row>
    <row r="387" spans="1:12" ht="63">
      <c r="A387" s="73" t="s">
        <v>599</v>
      </c>
      <c r="B387" s="59">
        <v>200</v>
      </c>
      <c r="C387" s="60">
        <v>902</v>
      </c>
      <c r="D387" s="61">
        <v>8</v>
      </c>
      <c r="E387" s="61">
        <v>4</v>
      </c>
      <c r="F387" s="62" t="s">
        <v>600</v>
      </c>
      <c r="G387" s="60" t="s">
        <v>395</v>
      </c>
      <c r="H387" s="63">
        <v>40000</v>
      </c>
      <c r="I387" s="64">
        <v>0</v>
      </c>
      <c r="J387" s="57">
        <f t="shared" si="10"/>
        <v>40000</v>
      </c>
      <c r="K387" s="74">
        <v>0</v>
      </c>
      <c r="L387" s="44">
        <f t="shared" si="11"/>
        <v>0</v>
      </c>
    </row>
    <row r="388" spans="1:12" ht="63">
      <c r="A388" s="73" t="s">
        <v>601</v>
      </c>
      <c r="B388" s="59">
        <v>200</v>
      </c>
      <c r="C388" s="60">
        <v>902</v>
      </c>
      <c r="D388" s="61">
        <v>8</v>
      </c>
      <c r="E388" s="61">
        <v>4</v>
      </c>
      <c r="F388" s="62" t="s">
        <v>602</v>
      </c>
      <c r="G388" s="60" t="s">
        <v>395</v>
      </c>
      <c r="H388" s="63">
        <v>40000</v>
      </c>
      <c r="I388" s="64">
        <v>0</v>
      </c>
      <c r="J388" s="57">
        <f t="shared" si="10"/>
        <v>40000</v>
      </c>
      <c r="K388" s="74">
        <v>0</v>
      </c>
      <c r="L388" s="44">
        <f t="shared" si="11"/>
        <v>0</v>
      </c>
    </row>
    <row r="389" spans="1:12" ht="47.25">
      <c r="A389" s="66" t="s">
        <v>421</v>
      </c>
      <c r="B389" s="59">
        <v>200</v>
      </c>
      <c r="C389" s="67">
        <v>902</v>
      </c>
      <c r="D389" s="68">
        <v>8</v>
      </c>
      <c r="E389" s="68">
        <v>4</v>
      </c>
      <c r="F389" s="69" t="s">
        <v>602</v>
      </c>
      <c r="G389" s="67" t="s">
        <v>422</v>
      </c>
      <c r="H389" s="70">
        <v>40000</v>
      </c>
      <c r="I389" s="71">
        <v>0</v>
      </c>
      <c r="J389" s="57">
        <f t="shared" si="10"/>
        <v>40000</v>
      </c>
      <c r="K389" s="72">
        <v>0</v>
      </c>
      <c r="L389" s="44">
        <f t="shared" si="11"/>
        <v>0</v>
      </c>
    </row>
    <row r="390" spans="1:12">
      <c r="A390" s="66" t="s">
        <v>603</v>
      </c>
      <c r="B390" s="59">
        <v>200</v>
      </c>
      <c r="C390" s="67">
        <v>902</v>
      </c>
      <c r="D390" s="68">
        <v>10</v>
      </c>
      <c r="E390" s="68" t="s">
        <v>390</v>
      </c>
      <c r="F390" s="69" t="s">
        <v>390</v>
      </c>
      <c r="G390" s="67" t="s">
        <v>390</v>
      </c>
      <c r="H390" s="70">
        <v>988400</v>
      </c>
      <c r="I390" s="71">
        <v>546106.16</v>
      </c>
      <c r="J390" s="57">
        <f t="shared" si="10"/>
        <v>442293.83999999997</v>
      </c>
      <c r="K390" s="72">
        <v>546106.16</v>
      </c>
      <c r="L390" s="44">
        <f t="shared" si="11"/>
        <v>0</v>
      </c>
    </row>
    <row r="391" spans="1:12">
      <c r="A391" s="66" t="s">
        <v>612</v>
      </c>
      <c r="B391" s="59">
        <v>200</v>
      </c>
      <c r="C391" s="67">
        <v>902</v>
      </c>
      <c r="D391" s="68">
        <v>10</v>
      </c>
      <c r="E391" s="68">
        <v>4</v>
      </c>
      <c r="F391" s="69" t="s">
        <v>390</v>
      </c>
      <c r="G391" s="67" t="s">
        <v>390</v>
      </c>
      <c r="H391" s="70">
        <v>988400</v>
      </c>
      <c r="I391" s="71">
        <v>546106.16</v>
      </c>
      <c r="J391" s="57">
        <f t="shared" si="10"/>
        <v>442293.83999999997</v>
      </c>
      <c r="K391" s="72">
        <v>546106.16</v>
      </c>
      <c r="L391" s="44">
        <f t="shared" si="11"/>
        <v>0</v>
      </c>
    </row>
    <row r="392" spans="1:12" ht="47.25">
      <c r="A392" s="73" t="s">
        <v>437</v>
      </c>
      <c r="B392" s="59">
        <v>200</v>
      </c>
      <c r="C392" s="60">
        <v>902</v>
      </c>
      <c r="D392" s="61">
        <v>10</v>
      </c>
      <c r="E392" s="61">
        <v>4</v>
      </c>
      <c r="F392" s="62" t="s">
        <v>438</v>
      </c>
      <c r="G392" s="60" t="s">
        <v>395</v>
      </c>
      <c r="H392" s="63">
        <v>988400</v>
      </c>
      <c r="I392" s="64">
        <v>546106.16</v>
      </c>
      <c r="J392" s="57">
        <f t="shared" ref="J392:J455" si="12">H392-I392</f>
        <v>442293.83999999997</v>
      </c>
      <c r="K392" s="74">
        <v>546106.16</v>
      </c>
      <c r="L392" s="44">
        <f t="shared" si="11"/>
        <v>0</v>
      </c>
    </row>
    <row r="393" spans="1:12" ht="63">
      <c r="A393" s="73" t="s">
        <v>613</v>
      </c>
      <c r="B393" s="59">
        <v>200</v>
      </c>
      <c r="C393" s="60">
        <v>902</v>
      </c>
      <c r="D393" s="61">
        <v>10</v>
      </c>
      <c r="E393" s="61">
        <v>4</v>
      </c>
      <c r="F393" s="62" t="s">
        <v>614</v>
      </c>
      <c r="G393" s="60" t="s">
        <v>395</v>
      </c>
      <c r="H393" s="63">
        <v>988400</v>
      </c>
      <c r="I393" s="64">
        <v>546106.16</v>
      </c>
      <c r="J393" s="57">
        <f t="shared" si="12"/>
        <v>442293.83999999997</v>
      </c>
      <c r="K393" s="74">
        <v>546106.16</v>
      </c>
      <c r="L393" s="44">
        <f t="shared" ref="L393:L456" si="13">I393-K393</f>
        <v>0</v>
      </c>
    </row>
    <row r="394" spans="1:12" ht="47.25">
      <c r="A394" s="73" t="s">
        <v>615</v>
      </c>
      <c r="B394" s="59">
        <v>200</v>
      </c>
      <c r="C394" s="60">
        <v>902</v>
      </c>
      <c r="D394" s="61">
        <v>10</v>
      </c>
      <c r="E394" s="61">
        <v>4</v>
      </c>
      <c r="F394" s="62" t="s">
        <v>616</v>
      </c>
      <c r="G394" s="60" t="s">
        <v>395</v>
      </c>
      <c r="H394" s="63">
        <v>988400</v>
      </c>
      <c r="I394" s="64">
        <v>546106.16</v>
      </c>
      <c r="J394" s="57">
        <f t="shared" si="12"/>
        <v>442293.83999999997</v>
      </c>
      <c r="K394" s="74">
        <v>546106.16</v>
      </c>
      <c r="L394" s="44">
        <f t="shared" si="13"/>
        <v>0</v>
      </c>
    </row>
    <row r="395" spans="1:12" ht="78.75">
      <c r="A395" s="73" t="s">
        <v>617</v>
      </c>
      <c r="B395" s="59">
        <v>200</v>
      </c>
      <c r="C395" s="60">
        <v>902</v>
      </c>
      <c r="D395" s="61">
        <v>10</v>
      </c>
      <c r="E395" s="61">
        <v>4</v>
      </c>
      <c r="F395" s="62" t="s">
        <v>618</v>
      </c>
      <c r="G395" s="60" t="s">
        <v>395</v>
      </c>
      <c r="H395" s="63">
        <v>964000</v>
      </c>
      <c r="I395" s="64">
        <v>546106.16</v>
      </c>
      <c r="J395" s="57">
        <f t="shared" si="12"/>
        <v>417893.83999999997</v>
      </c>
      <c r="K395" s="74">
        <v>546106.16</v>
      </c>
      <c r="L395" s="44">
        <f t="shared" si="13"/>
        <v>0</v>
      </c>
    </row>
    <row r="396" spans="1:12" ht="47.25">
      <c r="A396" s="66" t="s">
        <v>609</v>
      </c>
      <c r="B396" s="59">
        <v>200</v>
      </c>
      <c r="C396" s="67">
        <v>902</v>
      </c>
      <c r="D396" s="68">
        <v>10</v>
      </c>
      <c r="E396" s="68">
        <v>4</v>
      </c>
      <c r="F396" s="69" t="s">
        <v>618</v>
      </c>
      <c r="G396" s="67" t="s">
        <v>610</v>
      </c>
      <c r="H396" s="70">
        <v>864000</v>
      </c>
      <c r="I396" s="71">
        <v>494000.21</v>
      </c>
      <c r="J396" s="57">
        <f t="shared" si="12"/>
        <v>369999.79</v>
      </c>
      <c r="K396" s="72">
        <v>494000.21</v>
      </c>
      <c r="L396" s="44">
        <f t="shared" si="13"/>
        <v>0</v>
      </c>
    </row>
    <row r="397" spans="1:12">
      <c r="A397" s="66" t="s">
        <v>619</v>
      </c>
      <c r="B397" s="59">
        <v>200</v>
      </c>
      <c r="C397" s="67">
        <v>902</v>
      </c>
      <c r="D397" s="68">
        <v>10</v>
      </c>
      <c r="E397" s="68">
        <v>4</v>
      </c>
      <c r="F397" s="69" t="s">
        <v>618</v>
      </c>
      <c r="G397" s="67" t="s">
        <v>620</v>
      </c>
      <c r="H397" s="70">
        <v>100000</v>
      </c>
      <c r="I397" s="71">
        <v>52105.95</v>
      </c>
      <c r="J397" s="57">
        <f t="shared" si="12"/>
        <v>47894.05</v>
      </c>
      <c r="K397" s="72">
        <v>52105.95</v>
      </c>
      <c r="L397" s="44">
        <f t="shared" si="13"/>
        <v>0</v>
      </c>
    </row>
    <row r="398" spans="1:12" ht="63">
      <c r="A398" s="73" t="s">
        <v>621</v>
      </c>
      <c r="B398" s="59">
        <v>200</v>
      </c>
      <c r="C398" s="60">
        <v>902</v>
      </c>
      <c r="D398" s="61">
        <v>10</v>
      </c>
      <c r="E398" s="61">
        <v>4</v>
      </c>
      <c r="F398" s="62" t="s">
        <v>622</v>
      </c>
      <c r="G398" s="60" t="s">
        <v>395</v>
      </c>
      <c r="H398" s="63">
        <v>24400</v>
      </c>
      <c r="I398" s="64">
        <v>0</v>
      </c>
      <c r="J398" s="57">
        <f t="shared" si="12"/>
        <v>24400</v>
      </c>
      <c r="K398" s="74">
        <v>0</v>
      </c>
      <c r="L398" s="44">
        <f t="shared" si="13"/>
        <v>0</v>
      </c>
    </row>
    <row r="399" spans="1:12" ht="47.25">
      <c r="A399" s="66" t="s">
        <v>623</v>
      </c>
      <c r="B399" s="59">
        <v>200</v>
      </c>
      <c r="C399" s="67">
        <v>902</v>
      </c>
      <c r="D399" s="68">
        <v>10</v>
      </c>
      <c r="E399" s="68">
        <v>4</v>
      </c>
      <c r="F399" s="69" t="s">
        <v>622</v>
      </c>
      <c r="G399" s="67" t="s">
        <v>624</v>
      </c>
      <c r="H399" s="70">
        <v>24400</v>
      </c>
      <c r="I399" s="71">
        <v>0</v>
      </c>
      <c r="J399" s="57">
        <f t="shared" si="12"/>
        <v>24400</v>
      </c>
      <c r="K399" s="72">
        <v>0</v>
      </c>
      <c r="L399" s="44">
        <f t="shared" si="13"/>
        <v>0</v>
      </c>
    </row>
    <row r="400" spans="1:12" ht="31.5">
      <c r="A400" s="58" t="s">
        <v>269</v>
      </c>
      <c r="B400" s="59">
        <v>200</v>
      </c>
      <c r="C400" s="60">
        <v>903</v>
      </c>
      <c r="D400" s="61" t="s">
        <v>390</v>
      </c>
      <c r="E400" s="61" t="s">
        <v>390</v>
      </c>
      <c r="F400" s="62" t="s">
        <v>390</v>
      </c>
      <c r="G400" s="60" t="s">
        <v>390</v>
      </c>
      <c r="H400" s="63">
        <v>3411786380</v>
      </c>
      <c r="I400" s="64">
        <v>2144640670.4400001</v>
      </c>
      <c r="J400" s="57">
        <f t="shared" si="12"/>
        <v>1267145709.5599999</v>
      </c>
      <c r="K400" s="74">
        <v>2144640670.4400001</v>
      </c>
      <c r="L400" s="44">
        <f t="shared" si="13"/>
        <v>0</v>
      </c>
    </row>
    <row r="401" spans="1:12">
      <c r="A401" s="66" t="s">
        <v>718</v>
      </c>
      <c r="B401" s="59">
        <v>200</v>
      </c>
      <c r="C401" s="67">
        <v>903</v>
      </c>
      <c r="D401" s="68">
        <v>1</v>
      </c>
      <c r="E401" s="68" t="s">
        <v>390</v>
      </c>
      <c r="F401" s="69" t="s">
        <v>390</v>
      </c>
      <c r="G401" s="67" t="s">
        <v>390</v>
      </c>
      <c r="H401" s="70">
        <v>36081800</v>
      </c>
      <c r="I401" s="71">
        <v>15849367.99</v>
      </c>
      <c r="J401" s="57">
        <f t="shared" si="12"/>
        <v>20232432.009999998</v>
      </c>
      <c r="K401" s="72">
        <v>15849367.99</v>
      </c>
      <c r="L401" s="44">
        <f t="shared" si="13"/>
        <v>0</v>
      </c>
    </row>
    <row r="402" spans="1:12" ht="63">
      <c r="A402" s="66" t="s">
        <v>719</v>
      </c>
      <c r="B402" s="59">
        <v>200</v>
      </c>
      <c r="C402" s="67">
        <v>903</v>
      </c>
      <c r="D402" s="68">
        <v>1</v>
      </c>
      <c r="E402" s="68">
        <v>4</v>
      </c>
      <c r="F402" s="69" t="s">
        <v>390</v>
      </c>
      <c r="G402" s="67" t="s">
        <v>390</v>
      </c>
      <c r="H402" s="70">
        <v>12491000</v>
      </c>
      <c r="I402" s="71">
        <v>6208222</v>
      </c>
      <c r="J402" s="57">
        <f t="shared" si="12"/>
        <v>6282778</v>
      </c>
      <c r="K402" s="72">
        <v>6208222</v>
      </c>
      <c r="L402" s="44">
        <f t="shared" si="13"/>
        <v>0</v>
      </c>
    </row>
    <row r="403" spans="1:12" ht="78.75">
      <c r="A403" s="73" t="s">
        <v>591</v>
      </c>
      <c r="B403" s="59">
        <v>200</v>
      </c>
      <c r="C403" s="60">
        <v>903</v>
      </c>
      <c r="D403" s="61">
        <v>1</v>
      </c>
      <c r="E403" s="61">
        <v>4</v>
      </c>
      <c r="F403" s="62" t="s">
        <v>592</v>
      </c>
      <c r="G403" s="60" t="s">
        <v>395</v>
      </c>
      <c r="H403" s="63">
        <v>12491000</v>
      </c>
      <c r="I403" s="64">
        <v>6208222</v>
      </c>
      <c r="J403" s="57">
        <f t="shared" si="12"/>
        <v>6282778</v>
      </c>
      <c r="K403" s="74">
        <v>6208222</v>
      </c>
      <c r="L403" s="44">
        <f t="shared" si="13"/>
        <v>0</v>
      </c>
    </row>
    <row r="404" spans="1:12" ht="110.25">
      <c r="A404" s="73" t="s">
        <v>593</v>
      </c>
      <c r="B404" s="59">
        <v>200</v>
      </c>
      <c r="C404" s="60">
        <v>903</v>
      </c>
      <c r="D404" s="61">
        <v>1</v>
      </c>
      <c r="E404" s="61">
        <v>4</v>
      </c>
      <c r="F404" s="62" t="s">
        <v>594</v>
      </c>
      <c r="G404" s="60" t="s">
        <v>395</v>
      </c>
      <c r="H404" s="63">
        <v>12491000</v>
      </c>
      <c r="I404" s="64">
        <v>6208222</v>
      </c>
      <c r="J404" s="57">
        <f t="shared" si="12"/>
        <v>6282778</v>
      </c>
      <c r="K404" s="74">
        <v>6208222</v>
      </c>
      <c r="L404" s="44">
        <f t="shared" si="13"/>
        <v>0</v>
      </c>
    </row>
    <row r="405" spans="1:12" ht="31.5">
      <c r="A405" s="73" t="s">
        <v>720</v>
      </c>
      <c r="B405" s="59">
        <v>200</v>
      </c>
      <c r="C405" s="60">
        <v>903</v>
      </c>
      <c r="D405" s="61">
        <v>1</v>
      </c>
      <c r="E405" s="61">
        <v>4</v>
      </c>
      <c r="F405" s="62" t="s">
        <v>721</v>
      </c>
      <c r="G405" s="60" t="s">
        <v>395</v>
      </c>
      <c r="H405" s="63">
        <v>12491000</v>
      </c>
      <c r="I405" s="64">
        <v>6208222</v>
      </c>
      <c r="J405" s="57">
        <f t="shared" si="12"/>
        <v>6282778</v>
      </c>
      <c r="K405" s="74">
        <v>6208222</v>
      </c>
      <c r="L405" s="44">
        <f t="shared" si="13"/>
        <v>0</v>
      </c>
    </row>
    <row r="406" spans="1:12" ht="63">
      <c r="A406" s="73" t="s">
        <v>722</v>
      </c>
      <c r="B406" s="59">
        <v>200</v>
      </c>
      <c r="C406" s="60">
        <v>903</v>
      </c>
      <c r="D406" s="61">
        <v>1</v>
      </c>
      <c r="E406" s="61">
        <v>4</v>
      </c>
      <c r="F406" s="62" t="s">
        <v>723</v>
      </c>
      <c r="G406" s="60" t="s">
        <v>395</v>
      </c>
      <c r="H406" s="63">
        <v>12491000</v>
      </c>
      <c r="I406" s="64">
        <v>6208222</v>
      </c>
      <c r="J406" s="57">
        <f t="shared" si="12"/>
        <v>6282778</v>
      </c>
      <c r="K406" s="74">
        <v>6208222</v>
      </c>
      <c r="L406" s="44">
        <f t="shared" si="13"/>
        <v>0</v>
      </c>
    </row>
    <row r="407" spans="1:12">
      <c r="A407" s="66" t="s">
        <v>724</v>
      </c>
      <c r="B407" s="59">
        <v>200</v>
      </c>
      <c r="C407" s="67">
        <v>903</v>
      </c>
      <c r="D407" s="68">
        <v>1</v>
      </c>
      <c r="E407" s="68">
        <v>4</v>
      </c>
      <c r="F407" s="69" t="s">
        <v>723</v>
      </c>
      <c r="G407" s="67" t="s">
        <v>725</v>
      </c>
      <c r="H407" s="70">
        <v>12491000</v>
      </c>
      <c r="I407" s="71">
        <v>6208222</v>
      </c>
      <c r="J407" s="57">
        <f t="shared" si="12"/>
        <v>6282778</v>
      </c>
      <c r="K407" s="72">
        <v>6208222</v>
      </c>
      <c r="L407" s="44">
        <f t="shared" si="13"/>
        <v>0</v>
      </c>
    </row>
    <row r="408" spans="1:12" ht="31.5">
      <c r="A408" s="66" t="s">
        <v>726</v>
      </c>
      <c r="B408" s="59">
        <v>200</v>
      </c>
      <c r="C408" s="67">
        <v>903</v>
      </c>
      <c r="D408" s="68">
        <v>1</v>
      </c>
      <c r="E408" s="68">
        <v>12</v>
      </c>
      <c r="F408" s="69" t="s">
        <v>390</v>
      </c>
      <c r="G408" s="67" t="s">
        <v>390</v>
      </c>
      <c r="H408" s="70">
        <v>18590800</v>
      </c>
      <c r="I408" s="71">
        <v>8571145.9900000002</v>
      </c>
      <c r="J408" s="57">
        <f t="shared" si="12"/>
        <v>10019654.01</v>
      </c>
      <c r="K408" s="72">
        <v>8571145.9900000002</v>
      </c>
      <c r="L408" s="44">
        <f t="shared" si="13"/>
        <v>0</v>
      </c>
    </row>
    <row r="409" spans="1:12" ht="47.25">
      <c r="A409" s="73" t="s">
        <v>425</v>
      </c>
      <c r="B409" s="59">
        <v>200</v>
      </c>
      <c r="C409" s="60">
        <v>903</v>
      </c>
      <c r="D409" s="61">
        <v>1</v>
      </c>
      <c r="E409" s="61">
        <v>12</v>
      </c>
      <c r="F409" s="62" t="s">
        <v>426</v>
      </c>
      <c r="G409" s="60" t="s">
        <v>395</v>
      </c>
      <c r="H409" s="63">
        <v>200000</v>
      </c>
      <c r="I409" s="64">
        <v>199978</v>
      </c>
      <c r="J409" s="57">
        <f t="shared" si="12"/>
        <v>22</v>
      </c>
      <c r="K409" s="74">
        <v>199978</v>
      </c>
      <c r="L409" s="44">
        <f t="shared" si="13"/>
        <v>0</v>
      </c>
    </row>
    <row r="410" spans="1:12" ht="78.75">
      <c r="A410" s="73" t="s">
        <v>427</v>
      </c>
      <c r="B410" s="59">
        <v>200</v>
      </c>
      <c r="C410" s="60">
        <v>903</v>
      </c>
      <c r="D410" s="61">
        <v>1</v>
      </c>
      <c r="E410" s="61">
        <v>12</v>
      </c>
      <c r="F410" s="62" t="s">
        <v>428</v>
      </c>
      <c r="G410" s="60" t="s">
        <v>395</v>
      </c>
      <c r="H410" s="63">
        <v>200000</v>
      </c>
      <c r="I410" s="64">
        <v>199978</v>
      </c>
      <c r="J410" s="57">
        <f t="shared" si="12"/>
        <v>22</v>
      </c>
      <c r="K410" s="74">
        <v>199978</v>
      </c>
      <c r="L410" s="44">
        <f t="shared" si="13"/>
        <v>0</v>
      </c>
    </row>
    <row r="411" spans="1:12" ht="94.5">
      <c r="A411" s="73" t="s">
        <v>429</v>
      </c>
      <c r="B411" s="59">
        <v>200</v>
      </c>
      <c r="C411" s="60">
        <v>903</v>
      </c>
      <c r="D411" s="61">
        <v>1</v>
      </c>
      <c r="E411" s="61">
        <v>12</v>
      </c>
      <c r="F411" s="62" t="s">
        <v>430</v>
      </c>
      <c r="G411" s="60" t="s">
        <v>395</v>
      </c>
      <c r="H411" s="63">
        <v>200000</v>
      </c>
      <c r="I411" s="64">
        <v>199978</v>
      </c>
      <c r="J411" s="57">
        <f t="shared" si="12"/>
        <v>22</v>
      </c>
      <c r="K411" s="74">
        <v>199978</v>
      </c>
      <c r="L411" s="44">
        <f t="shared" si="13"/>
        <v>0</v>
      </c>
    </row>
    <row r="412" spans="1:12" ht="63">
      <c r="A412" s="73" t="s">
        <v>431</v>
      </c>
      <c r="B412" s="59">
        <v>200</v>
      </c>
      <c r="C412" s="60">
        <v>903</v>
      </c>
      <c r="D412" s="61">
        <v>1</v>
      </c>
      <c r="E412" s="61">
        <v>12</v>
      </c>
      <c r="F412" s="62" t="s">
        <v>432</v>
      </c>
      <c r="G412" s="60" t="s">
        <v>395</v>
      </c>
      <c r="H412" s="63">
        <v>200000</v>
      </c>
      <c r="I412" s="64">
        <v>199978</v>
      </c>
      <c r="J412" s="57">
        <f t="shared" si="12"/>
        <v>22</v>
      </c>
      <c r="K412" s="74">
        <v>199978</v>
      </c>
      <c r="L412" s="44">
        <f t="shared" si="13"/>
        <v>0</v>
      </c>
    </row>
    <row r="413" spans="1:12">
      <c r="A413" s="66" t="s">
        <v>404</v>
      </c>
      <c r="B413" s="59">
        <v>200</v>
      </c>
      <c r="C413" s="67">
        <v>903</v>
      </c>
      <c r="D413" s="68">
        <v>1</v>
      </c>
      <c r="E413" s="68">
        <v>12</v>
      </c>
      <c r="F413" s="69" t="s">
        <v>432</v>
      </c>
      <c r="G413" s="67" t="s">
        <v>405</v>
      </c>
      <c r="H413" s="70">
        <v>200000</v>
      </c>
      <c r="I413" s="71">
        <v>199978</v>
      </c>
      <c r="J413" s="57">
        <f t="shared" si="12"/>
        <v>22</v>
      </c>
      <c r="K413" s="72">
        <v>199978</v>
      </c>
      <c r="L413" s="44">
        <f t="shared" si="13"/>
        <v>0</v>
      </c>
    </row>
    <row r="414" spans="1:12" ht="47.25">
      <c r="A414" s="73" t="s">
        <v>393</v>
      </c>
      <c r="B414" s="59">
        <v>200</v>
      </c>
      <c r="C414" s="60">
        <v>903</v>
      </c>
      <c r="D414" s="61">
        <v>1</v>
      </c>
      <c r="E414" s="61">
        <v>12</v>
      </c>
      <c r="F414" s="62" t="s">
        <v>394</v>
      </c>
      <c r="G414" s="60" t="s">
        <v>395</v>
      </c>
      <c r="H414" s="63">
        <v>18390800</v>
      </c>
      <c r="I414" s="64">
        <v>8371167.9900000002</v>
      </c>
      <c r="J414" s="57">
        <f t="shared" si="12"/>
        <v>10019632.01</v>
      </c>
      <c r="K414" s="74">
        <v>8371167.9900000002</v>
      </c>
      <c r="L414" s="44">
        <f t="shared" si="13"/>
        <v>0</v>
      </c>
    </row>
    <row r="415" spans="1:12" ht="47.25">
      <c r="A415" s="73" t="s">
        <v>727</v>
      </c>
      <c r="B415" s="59">
        <v>200</v>
      </c>
      <c r="C415" s="60">
        <v>903</v>
      </c>
      <c r="D415" s="61">
        <v>1</v>
      </c>
      <c r="E415" s="61">
        <v>12</v>
      </c>
      <c r="F415" s="62" t="s">
        <v>728</v>
      </c>
      <c r="G415" s="60" t="s">
        <v>395</v>
      </c>
      <c r="H415" s="63">
        <v>18390800</v>
      </c>
      <c r="I415" s="64">
        <v>8371167.9900000002</v>
      </c>
      <c r="J415" s="57">
        <f t="shared" si="12"/>
        <v>10019632.01</v>
      </c>
      <c r="K415" s="74">
        <v>8371167.9900000002</v>
      </c>
      <c r="L415" s="44">
        <f t="shared" si="13"/>
        <v>0</v>
      </c>
    </row>
    <row r="416" spans="1:12" ht="31.5">
      <c r="A416" s="73" t="s">
        <v>729</v>
      </c>
      <c r="B416" s="59">
        <v>200</v>
      </c>
      <c r="C416" s="60">
        <v>903</v>
      </c>
      <c r="D416" s="61">
        <v>1</v>
      </c>
      <c r="E416" s="61">
        <v>12</v>
      </c>
      <c r="F416" s="62" t="s">
        <v>730</v>
      </c>
      <c r="G416" s="60" t="s">
        <v>395</v>
      </c>
      <c r="H416" s="63">
        <v>2500000</v>
      </c>
      <c r="I416" s="64">
        <v>460000</v>
      </c>
      <c r="J416" s="57">
        <f t="shared" si="12"/>
        <v>2040000</v>
      </c>
      <c r="K416" s="74">
        <v>460000</v>
      </c>
      <c r="L416" s="44">
        <f t="shared" si="13"/>
        <v>0</v>
      </c>
    </row>
    <row r="417" spans="1:12" ht="31.5">
      <c r="A417" s="66" t="s">
        <v>731</v>
      </c>
      <c r="B417" s="59">
        <v>200</v>
      </c>
      <c r="C417" s="67">
        <v>903</v>
      </c>
      <c r="D417" s="68">
        <v>1</v>
      </c>
      <c r="E417" s="68">
        <v>12</v>
      </c>
      <c r="F417" s="69" t="s">
        <v>730</v>
      </c>
      <c r="G417" s="67" t="s">
        <v>732</v>
      </c>
      <c r="H417" s="70">
        <v>2200000</v>
      </c>
      <c r="I417" s="71">
        <v>460000</v>
      </c>
      <c r="J417" s="57">
        <f t="shared" si="12"/>
        <v>1740000</v>
      </c>
      <c r="K417" s="72">
        <v>460000</v>
      </c>
      <c r="L417" s="44">
        <f t="shared" si="13"/>
        <v>0</v>
      </c>
    </row>
    <row r="418" spans="1:12">
      <c r="A418" s="66" t="s">
        <v>404</v>
      </c>
      <c r="B418" s="59">
        <v>200</v>
      </c>
      <c r="C418" s="67">
        <v>903</v>
      </c>
      <c r="D418" s="68">
        <v>1</v>
      </c>
      <c r="E418" s="68">
        <v>12</v>
      </c>
      <c r="F418" s="69" t="s">
        <v>730</v>
      </c>
      <c r="G418" s="67" t="s">
        <v>405</v>
      </c>
      <c r="H418" s="70">
        <v>300000</v>
      </c>
      <c r="I418" s="71">
        <v>0</v>
      </c>
      <c r="J418" s="57">
        <f t="shared" si="12"/>
        <v>300000</v>
      </c>
      <c r="K418" s="72">
        <v>0</v>
      </c>
      <c r="L418" s="44">
        <f t="shared" si="13"/>
        <v>0</v>
      </c>
    </row>
    <row r="419" spans="1:12" ht="31.5">
      <c r="A419" s="73" t="s">
        <v>733</v>
      </c>
      <c r="B419" s="59">
        <v>200</v>
      </c>
      <c r="C419" s="60">
        <v>903</v>
      </c>
      <c r="D419" s="61">
        <v>1</v>
      </c>
      <c r="E419" s="61">
        <v>12</v>
      </c>
      <c r="F419" s="62" t="s">
        <v>734</v>
      </c>
      <c r="G419" s="60" t="s">
        <v>395</v>
      </c>
      <c r="H419" s="63">
        <v>15890800</v>
      </c>
      <c r="I419" s="64">
        <v>7911167.9900000002</v>
      </c>
      <c r="J419" s="57">
        <f t="shared" si="12"/>
        <v>7979632.0099999998</v>
      </c>
      <c r="K419" s="74">
        <v>7911167.9900000002</v>
      </c>
      <c r="L419" s="44">
        <f t="shared" si="13"/>
        <v>0</v>
      </c>
    </row>
    <row r="420" spans="1:12" ht="78.75">
      <c r="A420" s="66" t="s">
        <v>402</v>
      </c>
      <c r="B420" s="59">
        <v>200</v>
      </c>
      <c r="C420" s="67">
        <v>903</v>
      </c>
      <c r="D420" s="68">
        <v>1</v>
      </c>
      <c r="E420" s="68">
        <v>12</v>
      </c>
      <c r="F420" s="69" t="s">
        <v>734</v>
      </c>
      <c r="G420" s="67" t="s">
        <v>403</v>
      </c>
      <c r="H420" s="70">
        <v>15624600</v>
      </c>
      <c r="I420" s="71">
        <v>7786300</v>
      </c>
      <c r="J420" s="57">
        <f t="shared" si="12"/>
        <v>7838300</v>
      </c>
      <c r="K420" s="72">
        <v>7786300</v>
      </c>
      <c r="L420" s="44">
        <f t="shared" si="13"/>
        <v>0</v>
      </c>
    </row>
    <row r="421" spans="1:12">
      <c r="A421" s="66" t="s">
        <v>404</v>
      </c>
      <c r="B421" s="59">
        <v>200</v>
      </c>
      <c r="C421" s="67">
        <v>903</v>
      </c>
      <c r="D421" s="68">
        <v>1</v>
      </c>
      <c r="E421" s="68">
        <v>12</v>
      </c>
      <c r="F421" s="69" t="s">
        <v>734</v>
      </c>
      <c r="G421" s="67" t="s">
        <v>405</v>
      </c>
      <c r="H421" s="70">
        <v>266200</v>
      </c>
      <c r="I421" s="71">
        <v>124867.99</v>
      </c>
      <c r="J421" s="57">
        <f t="shared" si="12"/>
        <v>141332.01</v>
      </c>
      <c r="K421" s="72">
        <v>124867.99</v>
      </c>
      <c r="L421" s="44">
        <f t="shared" si="13"/>
        <v>0</v>
      </c>
    </row>
    <row r="422" spans="1:12">
      <c r="A422" s="66" t="s">
        <v>735</v>
      </c>
      <c r="B422" s="59">
        <v>200</v>
      </c>
      <c r="C422" s="67">
        <v>903</v>
      </c>
      <c r="D422" s="68">
        <v>1</v>
      </c>
      <c r="E422" s="68">
        <v>13</v>
      </c>
      <c r="F422" s="69" t="s">
        <v>390</v>
      </c>
      <c r="G422" s="67" t="s">
        <v>390</v>
      </c>
      <c r="H422" s="70">
        <v>5000000</v>
      </c>
      <c r="I422" s="71">
        <v>1070000</v>
      </c>
      <c r="J422" s="57">
        <f t="shared" si="12"/>
        <v>3930000</v>
      </c>
      <c r="K422" s="72">
        <v>1070000</v>
      </c>
      <c r="L422" s="44">
        <f t="shared" si="13"/>
        <v>0</v>
      </c>
    </row>
    <row r="423" spans="1:12" ht="31.5">
      <c r="A423" s="73" t="s">
        <v>626</v>
      </c>
      <c r="B423" s="59">
        <v>200</v>
      </c>
      <c r="C423" s="60">
        <v>903</v>
      </c>
      <c r="D423" s="61">
        <v>1</v>
      </c>
      <c r="E423" s="61">
        <v>13</v>
      </c>
      <c r="F423" s="62" t="s">
        <v>627</v>
      </c>
      <c r="G423" s="60" t="s">
        <v>395</v>
      </c>
      <c r="H423" s="63">
        <v>5000000</v>
      </c>
      <c r="I423" s="64">
        <v>1070000</v>
      </c>
      <c r="J423" s="57">
        <f t="shared" si="12"/>
        <v>3930000</v>
      </c>
      <c r="K423" s="74">
        <v>1070000</v>
      </c>
      <c r="L423" s="44">
        <f t="shared" si="13"/>
        <v>0</v>
      </c>
    </row>
    <row r="424" spans="1:12" ht="78.75">
      <c r="A424" s="73" t="s">
        <v>736</v>
      </c>
      <c r="B424" s="59">
        <v>200</v>
      </c>
      <c r="C424" s="60">
        <v>903</v>
      </c>
      <c r="D424" s="61">
        <v>1</v>
      </c>
      <c r="E424" s="61">
        <v>13</v>
      </c>
      <c r="F424" s="62" t="s">
        <v>737</v>
      </c>
      <c r="G424" s="60" t="s">
        <v>395</v>
      </c>
      <c r="H424" s="63">
        <v>5000000</v>
      </c>
      <c r="I424" s="64">
        <v>1070000</v>
      </c>
      <c r="J424" s="57">
        <f t="shared" si="12"/>
        <v>3930000</v>
      </c>
      <c r="K424" s="74">
        <v>1070000</v>
      </c>
      <c r="L424" s="44">
        <f t="shared" si="13"/>
        <v>0</v>
      </c>
    </row>
    <row r="425" spans="1:12" ht="78.75">
      <c r="A425" s="73" t="s">
        <v>738</v>
      </c>
      <c r="B425" s="59">
        <v>200</v>
      </c>
      <c r="C425" s="60">
        <v>903</v>
      </c>
      <c r="D425" s="61">
        <v>1</v>
      </c>
      <c r="E425" s="61">
        <v>13</v>
      </c>
      <c r="F425" s="62" t="s">
        <v>739</v>
      </c>
      <c r="G425" s="60" t="s">
        <v>395</v>
      </c>
      <c r="H425" s="63">
        <v>5000000</v>
      </c>
      <c r="I425" s="64">
        <v>1070000</v>
      </c>
      <c r="J425" s="57">
        <f t="shared" si="12"/>
        <v>3930000</v>
      </c>
      <c r="K425" s="74">
        <v>1070000</v>
      </c>
      <c r="L425" s="44">
        <f t="shared" si="13"/>
        <v>0</v>
      </c>
    </row>
    <row r="426" spans="1:12" ht="47.25">
      <c r="A426" s="66" t="s">
        <v>421</v>
      </c>
      <c r="B426" s="59">
        <v>200</v>
      </c>
      <c r="C426" s="67">
        <v>903</v>
      </c>
      <c r="D426" s="68">
        <v>1</v>
      </c>
      <c r="E426" s="68">
        <v>13</v>
      </c>
      <c r="F426" s="69" t="s">
        <v>739</v>
      </c>
      <c r="G426" s="67" t="s">
        <v>422</v>
      </c>
      <c r="H426" s="70">
        <v>3500000</v>
      </c>
      <c r="I426" s="71">
        <v>70000</v>
      </c>
      <c r="J426" s="57">
        <f t="shared" si="12"/>
        <v>3430000</v>
      </c>
      <c r="K426" s="72">
        <v>70000</v>
      </c>
      <c r="L426" s="44">
        <f t="shared" si="13"/>
        <v>0</v>
      </c>
    </row>
    <row r="427" spans="1:12">
      <c r="A427" s="66" t="s">
        <v>404</v>
      </c>
      <c r="B427" s="59">
        <v>200</v>
      </c>
      <c r="C427" s="67">
        <v>903</v>
      </c>
      <c r="D427" s="68">
        <v>1</v>
      </c>
      <c r="E427" s="68">
        <v>13</v>
      </c>
      <c r="F427" s="69" t="s">
        <v>739</v>
      </c>
      <c r="G427" s="67" t="s">
        <v>405</v>
      </c>
      <c r="H427" s="70">
        <v>1500000</v>
      </c>
      <c r="I427" s="71">
        <v>1000000</v>
      </c>
      <c r="J427" s="57">
        <f t="shared" si="12"/>
        <v>500000</v>
      </c>
      <c r="K427" s="72">
        <v>1000000</v>
      </c>
      <c r="L427" s="44">
        <f t="shared" si="13"/>
        <v>0</v>
      </c>
    </row>
    <row r="428" spans="1:12">
      <c r="A428" s="66" t="s">
        <v>740</v>
      </c>
      <c r="B428" s="59">
        <v>200</v>
      </c>
      <c r="C428" s="67">
        <v>903</v>
      </c>
      <c r="D428" s="68">
        <v>4</v>
      </c>
      <c r="E428" s="68" t="s">
        <v>390</v>
      </c>
      <c r="F428" s="69" t="s">
        <v>390</v>
      </c>
      <c r="G428" s="67" t="s">
        <v>390</v>
      </c>
      <c r="H428" s="70">
        <v>0</v>
      </c>
      <c r="I428" s="71">
        <v>0</v>
      </c>
      <c r="J428" s="57">
        <f t="shared" si="12"/>
        <v>0</v>
      </c>
      <c r="K428" s="72">
        <v>0</v>
      </c>
      <c r="L428" s="44">
        <f t="shared" si="13"/>
        <v>0</v>
      </c>
    </row>
    <row r="429" spans="1:12" ht="31.5">
      <c r="A429" s="66" t="s">
        <v>741</v>
      </c>
      <c r="B429" s="59">
        <v>200</v>
      </c>
      <c r="C429" s="67">
        <v>903</v>
      </c>
      <c r="D429" s="68">
        <v>4</v>
      </c>
      <c r="E429" s="68">
        <v>12</v>
      </c>
      <c r="F429" s="69" t="s">
        <v>390</v>
      </c>
      <c r="G429" s="67" t="s">
        <v>390</v>
      </c>
      <c r="H429" s="70">
        <v>0</v>
      </c>
      <c r="I429" s="71">
        <v>0</v>
      </c>
      <c r="J429" s="57">
        <f t="shared" si="12"/>
        <v>0</v>
      </c>
      <c r="K429" s="72">
        <v>0</v>
      </c>
      <c r="L429" s="44">
        <f t="shared" si="13"/>
        <v>0</v>
      </c>
    </row>
    <row r="430" spans="1:12" ht="47.25">
      <c r="A430" s="73" t="s">
        <v>425</v>
      </c>
      <c r="B430" s="59">
        <v>200</v>
      </c>
      <c r="C430" s="60">
        <v>903</v>
      </c>
      <c r="D430" s="61">
        <v>4</v>
      </c>
      <c r="E430" s="61">
        <v>12</v>
      </c>
      <c r="F430" s="62" t="s">
        <v>426</v>
      </c>
      <c r="G430" s="60" t="s">
        <v>395</v>
      </c>
      <c r="H430" s="63">
        <v>0</v>
      </c>
      <c r="I430" s="64">
        <v>0</v>
      </c>
      <c r="J430" s="57">
        <f t="shared" si="12"/>
        <v>0</v>
      </c>
      <c r="K430" s="74">
        <v>0</v>
      </c>
      <c r="L430" s="44">
        <f t="shared" si="13"/>
        <v>0</v>
      </c>
    </row>
    <row r="431" spans="1:12" ht="78.75">
      <c r="A431" s="73" t="s">
        <v>742</v>
      </c>
      <c r="B431" s="59">
        <v>200</v>
      </c>
      <c r="C431" s="60">
        <v>903</v>
      </c>
      <c r="D431" s="61">
        <v>4</v>
      </c>
      <c r="E431" s="61">
        <v>12</v>
      </c>
      <c r="F431" s="62" t="s">
        <v>743</v>
      </c>
      <c r="G431" s="60" t="s">
        <v>395</v>
      </c>
      <c r="H431" s="63">
        <v>0</v>
      </c>
      <c r="I431" s="64">
        <v>0</v>
      </c>
      <c r="J431" s="57">
        <f t="shared" si="12"/>
        <v>0</v>
      </c>
      <c r="K431" s="74">
        <v>0</v>
      </c>
      <c r="L431" s="44">
        <f t="shared" si="13"/>
        <v>0</v>
      </c>
    </row>
    <row r="432" spans="1:12" ht="31.5">
      <c r="A432" s="73" t="s">
        <v>744</v>
      </c>
      <c r="B432" s="59">
        <v>200</v>
      </c>
      <c r="C432" s="60">
        <v>903</v>
      </c>
      <c r="D432" s="61">
        <v>4</v>
      </c>
      <c r="E432" s="61">
        <v>12</v>
      </c>
      <c r="F432" s="62" t="s">
        <v>745</v>
      </c>
      <c r="G432" s="60" t="s">
        <v>395</v>
      </c>
      <c r="H432" s="63">
        <v>0</v>
      </c>
      <c r="I432" s="64">
        <v>0</v>
      </c>
      <c r="J432" s="57">
        <f t="shared" si="12"/>
        <v>0</v>
      </c>
      <c r="K432" s="74">
        <v>0</v>
      </c>
      <c r="L432" s="44">
        <f t="shared" si="13"/>
        <v>0</v>
      </c>
    </row>
    <row r="433" spans="1:12" ht="31.5">
      <c r="A433" s="73" t="s">
        <v>746</v>
      </c>
      <c r="B433" s="59">
        <v>200</v>
      </c>
      <c r="C433" s="60">
        <v>903</v>
      </c>
      <c r="D433" s="61">
        <v>4</v>
      </c>
      <c r="E433" s="61">
        <v>12</v>
      </c>
      <c r="F433" s="62" t="s">
        <v>747</v>
      </c>
      <c r="G433" s="60" t="s">
        <v>395</v>
      </c>
      <c r="H433" s="63">
        <v>0</v>
      </c>
      <c r="I433" s="64">
        <v>0</v>
      </c>
      <c r="J433" s="57">
        <f t="shared" si="12"/>
        <v>0</v>
      </c>
      <c r="K433" s="74">
        <v>0</v>
      </c>
      <c r="L433" s="44">
        <f t="shared" si="13"/>
        <v>0</v>
      </c>
    </row>
    <row r="434" spans="1:12">
      <c r="A434" s="66" t="s">
        <v>404</v>
      </c>
      <c r="B434" s="59">
        <v>200</v>
      </c>
      <c r="C434" s="67">
        <v>903</v>
      </c>
      <c r="D434" s="68">
        <v>4</v>
      </c>
      <c r="E434" s="68">
        <v>12</v>
      </c>
      <c r="F434" s="69" t="s">
        <v>747</v>
      </c>
      <c r="G434" s="67" t="s">
        <v>405</v>
      </c>
      <c r="H434" s="70">
        <v>0</v>
      </c>
      <c r="I434" s="71">
        <v>0</v>
      </c>
      <c r="J434" s="57">
        <f t="shared" si="12"/>
        <v>0</v>
      </c>
      <c r="K434" s="72">
        <v>0</v>
      </c>
      <c r="L434" s="44">
        <f t="shared" si="13"/>
        <v>0</v>
      </c>
    </row>
    <row r="435" spans="1:12">
      <c r="A435" s="66" t="s">
        <v>391</v>
      </c>
      <c r="B435" s="59">
        <v>200</v>
      </c>
      <c r="C435" s="67">
        <v>903</v>
      </c>
      <c r="D435" s="68">
        <v>7</v>
      </c>
      <c r="E435" s="68" t="s">
        <v>390</v>
      </c>
      <c r="F435" s="69" t="s">
        <v>390</v>
      </c>
      <c r="G435" s="67" t="s">
        <v>390</v>
      </c>
      <c r="H435" s="70">
        <v>3270321680</v>
      </c>
      <c r="I435" s="71">
        <v>2066597706.1600001</v>
      </c>
      <c r="J435" s="57">
        <f t="shared" si="12"/>
        <v>1203723973.8399999</v>
      </c>
      <c r="K435" s="72">
        <v>2066597706.1600001</v>
      </c>
      <c r="L435" s="44">
        <f t="shared" si="13"/>
        <v>0</v>
      </c>
    </row>
    <row r="436" spans="1:12">
      <c r="A436" s="66" t="s">
        <v>748</v>
      </c>
      <c r="B436" s="59">
        <v>200</v>
      </c>
      <c r="C436" s="67">
        <v>903</v>
      </c>
      <c r="D436" s="68">
        <v>7</v>
      </c>
      <c r="E436" s="68">
        <v>1</v>
      </c>
      <c r="F436" s="69" t="s">
        <v>390</v>
      </c>
      <c r="G436" s="67" t="s">
        <v>390</v>
      </c>
      <c r="H436" s="70">
        <v>32734170</v>
      </c>
      <c r="I436" s="71">
        <v>29428101</v>
      </c>
      <c r="J436" s="57">
        <f t="shared" si="12"/>
        <v>3306069</v>
      </c>
      <c r="K436" s="72">
        <v>29428101</v>
      </c>
      <c r="L436" s="44">
        <f t="shared" si="13"/>
        <v>0</v>
      </c>
    </row>
    <row r="437" spans="1:12" ht="47.25">
      <c r="A437" s="73" t="s">
        <v>437</v>
      </c>
      <c r="B437" s="59">
        <v>200</v>
      </c>
      <c r="C437" s="60">
        <v>903</v>
      </c>
      <c r="D437" s="61">
        <v>7</v>
      </c>
      <c r="E437" s="61">
        <v>1</v>
      </c>
      <c r="F437" s="62" t="s">
        <v>438</v>
      </c>
      <c r="G437" s="60" t="s">
        <v>395</v>
      </c>
      <c r="H437" s="63">
        <v>308570</v>
      </c>
      <c r="I437" s="64">
        <v>0</v>
      </c>
      <c r="J437" s="57">
        <f t="shared" si="12"/>
        <v>308570</v>
      </c>
      <c r="K437" s="74">
        <v>0</v>
      </c>
      <c r="L437" s="44">
        <f t="shared" si="13"/>
        <v>0</v>
      </c>
    </row>
    <row r="438" spans="1:12" ht="47.25">
      <c r="A438" s="73" t="s">
        <v>439</v>
      </c>
      <c r="B438" s="59">
        <v>200</v>
      </c>
      <c r="C438" s="60">
        <v>903</v>
      </c>
      <c r="D438" s="61">
        <v>7</v>
      </c>
      <c r="E438" s="61">
        <v>1</v>
      </c>
      <c r="F438" s="62" t="s">
        <v>440</v>
      </c>
      <c r="G438" s="60" t="s">
        <v>395</v>
      </c>
      <c r="H438" s="63">
        <v>308570</v>
      </c>
      <c r="I438" s="64">
        <v>0</v>
      </c>
      <c r="J438" s="57">
        <f t="shared" si="12"/>
        <v>308570</v>
      </c>
      <c r="K438" s="74">
        <v>0</v>
      </c>
      <c r="L438" s="44">
        <f t="shared" si="13"/>
        <v>0</v>
      </c>
    </row>
    <row r="439" spans="1:12" ht="47.25">
      <c r="A439" s="73" t="s">
        <v>441</v>
      </c>
      <c r="B439" s="59">
        <v>200</v>
      </c>
      <c r="C439" s="60">
        <v>903</v>
      </c>
      <c r="D439" s="61">
        <v>7</v>
      </c>
      <c r="E439" s="61">
        <v>1</v>
      </c>
      <c r="F439" s="62" t="s">
        <v>442</v>
      </c>
      <c r="G439" s="60" t="s">
        <v>395</v>
      </c>
      <c r="H439" s="63">
        <v>308570</v>
      </c>
      <c r="I439" s="64">
        <v>0</v>
      </c>
      <c r="J439" s="57">
        <f t="shared" si="12"/>
        <v>308570</v>
      </c>
      <c r="K439" s="74">
        <v>0</v>
      </c>
      <c r="L439" s="44">
        <f t="shared" si="13"/>
        <v>0</v>
      </c>
    </row>
    <row r="440" spans="1:12" ht="47.25">
      <c r="A440" s="73" t="s">
        <v>749</v>
      </c>
      <c r="B440" s="59">
        <v>200</v>
      </c>
      <c r="C440" s="60">
        <v>903</v>
      </c>
      <c r="D440" s="61">
        <v>7</v>
      </c>
      <c r="E440" s="61">
        <v>1</v>
      </c>
      <c r="F440" s="62" t="s">
        <v>750</v>
      </c>
      <c r="G440" s="60" t="s">
        <v>395</v>
      </c>
      <c r="H440" s="63">
        <v>308570</v>
      </c>
      <c r="I440" s="64">
        <v>0</v>
      </c>
      <c r="J440" s="57">
        <f t="shared" si="12"/>
        <v>308570</v>
      </c>
      <c r="K440" s="74">
        <v>0</v>
      </c>
      <c r="L440" s="44">
        <f t="shared" si="13"/>
        <v>0</v>
      </c>
    </row>
    <row r="441" spans="1:12" ht="63">
      <c r="A441" s="66" t="s">
        <v>634</v>
      </c>
      <c r="B441" s="59">
        <v>200</v>
      </c>
      <c r="C441" s="67">
        <v>903</v>
      </c>
      <c r="D441" s="68">
        <v>7</v>
      </c>
      <c r="E441" s="68">
        <v>1</v>
      </c>
      <c r="F441" s="69" t="s">
        <v>750</v>
      </c>
      <c r="G441" s="67" t="s">
        <v>635</v>
      </c>
      <c r="H441" s="70">
        <v>308570</v>
      </c>
      <c r="I441" s="71">
        <v>0</v>
      </c>
      <c r="J441" s="57">
        <f t="shared" si="12"/>
        <v>308570</v>
      </c>
      <c r="K441" s="72">
        <v>0</v>
      </c>
      <c r="L441" s="44">
        <f t="shared" si="13"/>
        <v>0</v>
      </c>
    </row>
    <row r="442" spans="1:12" ht="47.25">
      <c r="A442" s="73" t="s">
        <v>393</v>
      </c>
      <c r="B442" s="59">
        <v>200</v>
      </c>
      <c r="C442" s="60">
        <v>903</v>
      </c>
      <c r="D442" s="61">
        <v>7</v>
      </c>
      <c r="E442" s="61">
        <v>1</v>
      </c>
      <c r="F442" s="62" t="s">
        <v>394</v>
      </c>
      <c r="G442" s="60" t="s">
        <v>395</v>
      </c>
      <c r="H442" s="63">
        <v>32425600</v>
      </c>
      <c r="I442" s="64">
        <v>29428101</v>
      </c>
      <c r="J442" s="57">
        <f t="shared" si="12"/>
        <v>2997499</v>
      </c>
      <c r="K442" s="74">
        <v>29428101</v>
      </c>
      <c r="L442" s="44">
        <f t="shared" si="13"/>
        <v>0</v>
      </c>
    </row>
    <row r="443" spans="1:12" ht="47.25">
      <c r="A443" s="73" t="s">
        <v>393</v>
      </c>
      <c r="B443" s="59">
        <v>200</v>
      </c>
      <c r="C443" s="60">
        <v>903</v>
      </c>
      <c r="D443" s="61">
        <v>7</v>
      </c>
      <c r="E443" s="61">
        <v>1</v>
      </c>
      <c r="F443" s="62" t="s">
        <v>751</v>
      </c>
      <c r="G443" s="60" t="s">
        <v>395</v>
      </c>
      <c r="H443" s="63">
        <v>32425600</v>
      </c>
      <c r="I443" s="64">
        <v>29428101</v>
      </c>
      <c r="J443" s="57">
        <f t="shared" si="12"/>
        <v>2997499</v>
      </c>
      <c r="K443" s="74">
        <v>29428101</v>
      </c>
      <c r="L443" s="44">
        <f t="shared" si="13"/>
        <v>0</v>
      </c>
    </row>
    <row r="444" spans="1:12" ht="31.5">
      <c r="A444" s="73" t="s">
        <v>752</v>
      </c>
      <c r="B444" s="59">
        <v>200</v>
      </c>
      <c r="C444" s="60">
        <v>903</v>
      </c>
      <c r="D444" s="61">
        <v>7</v>
      </c>
      <c r="E444" s="61">
        <v>1</v>
      </c>
      <c r="F444" s="62" t="s">
        <v>753</v>
      </c>
      <c r="G444" s="60" t="s">
        <v>395</v>
      </c>
      <c r="H444" s="63">
        <v>32425600</v>
      </c>
      <c r="I444" s="64">
        <v>29428101</v>
      </c>
      <c r="J444" s="57">
        <f t="shared" si="12"/>
        <v>2997499</v>
      </c>
      <c r="K444" s="74">
        <v>29428101</v>
      </c>
      <c r="L444" s="44">
        <f t="shared" si="13"/>
        <v>0</v>
      </c>
    </row>
    <row r="445" spans="1:12" ht="173.25">
      <c r="A445" s="73" t="s">
        <v>754</v>
      </c>
      <c r="B445" s="59">
        <v>200</v>
      </c>
      <c r="C445" s="60">
        <v>903</v>
      </c>
      <c r="D445" s="61">
        <v>7</v>
      </c>
      <c r="E445" s="61">
        <v>1</v>
      </c>
      <c r="F445" s="62" t="s">
        <v>755</v>
      </c>
      <c r="G445" s="60" t="s">
        <v>395</v>
      </c>
      <c r="H445" s="63">
        <v>20000000</v>
      </c>
      <c r="I445" s="64">
        <v>17002501</v>
      </c>
      <c r="J445" s="57">
        <f t="shared" si="12"/>
        <v>2997499</v>
      </c>
      <c r="K445" s="74">
        <v>17002501</v>
      </c>
      <c r="L445" s="44">
        <f t="shared" si="13"/>
        <v>0</v>
      </c>
    </row>
    <row r="446" spans="1:12" ht="78.75">
      <c r="A446" s="66" t="s">
        <v>756</v>
      </c>
      <c r="B446" s="59">
        <v>200</v>
      </c>
      <c r="C446" s="67">
        <v>903</v>
      </c>
      <c r="D446" s="68">
        <v>7</v>
      </c>
      <c r="E446" s="68">
        <v>1</v>
      </c>
      <c r="F446" s="69" t="s">
        <v>755</v>
      </c>
      <c r="G446" s="67" t="s">
        <v>757</v>
      </c>
      <c r="H446" s="70">
        <v>0</v>
      </c>
      <c r="I446" s="71">
        <v>0</v>
      </c>
      <c r="J446" s="57">
        <f t="shared" si="12"/>
        <v>0</v>
      </c>
      <c r="K446" s="72">
        <v>0</v>
      </c>
      <c r="L446" s="44">
        <f t="shared" si="13"/>
        <v>0</v>
      </c>
    </row>
    <row r="447" spans="1:12" ht="78.75">
      <c r="A447" s="66" t="s">
        <v>756</v>
      </c>
      <c r="B447" s="59">
        <v>200</v>
      </c>
      <c r="C447" s="67">
        <v>903</v>
      </c>
      <c r="D447" s="68">
        <v>7</v>
      </c>
      <c r="E447" s="68">
        <v>1</v>
      </c>
      <c r="F447" s="69" t="s">
        <v>755</v>
      </c>
      <c r="G447" s="67" t="s">
        <v>758</v>
      </c>
      <c r="H447" s="70">
        <v>20000000</v>
      </c>
      <c r="I447" s="71">
        <v>17002501</v>
      </c>
      <c r="J447" s="57">
        <f t="shared" si="12"/>
        <v>2997499</v>
      </c>
      <c r="K447" s="72">
        <v>17002501</v>
      </c>
      <c r="L447" s="44">
        <f t="shared" si="13"/>
        <v>0</v>
      </c>
    </row>
    <row r="448" spans="1:12" ht="47.25">
      <c r="A448" s="73" t="s">
        <v>759</v>
      </c>
      <c r="B448" s="59">
        <v>200</v>
      </c>
      <c r="C448" s="60">
        <v>903</v>
      </c>
      <c r="D448" s="61">
        <v>7</v>
      </c>
      <c r="E448" s="61">
        <v>1</v>
      </c>
      <c r="F448" s="62" t="s">
        <v>760</v>
      </c>
      <c r="G448" s="60" t="s">
        <v>395</v>
      </c>
      <c r="H448" s="63">
        <v>12425600</v>
      </c>
      <c r="I448" s="64">
        <v>12425600</v>
      </c>
      <c r="J448" s="57">
        <f t="shared" si="12"/>
        <v>0</v>
      </c>
      <c r="K448" s="74">
        <v>12425600</v>
      </c>
      <c r="L448" s="44">
        <f t="shared" si="13"/>
        <v>0</v>
      </c>
    </row>
    <row r="449" spans="1:12" ht="63">
      <c r="A449" s="66" t="s">
        <v>634</v>
      </c>
      <c r="B449" s="59">
        <v>200</v>
      </c>
      <c r="C449" s="67">
        <v>903</v>
      </c>
      <c r="D449" s="68">
        <v>7</v>
      </c>
      <c r="E449" s="68">
        <v>1</v>
      </c>
      <c r="F449" s="69" t="s">
        <v>760</v>
      </c>
      <c r="G449" s="67" t="s">
        <v>635</v>
      </c>
      <c r="H449" s="70">
        <v>12425600</v>
      </c>
      <c r="I449" s="71">
        <v>12425600</v>
      </c>
      <c r="J449" s="57">
        <f t="shared" si="12"/>
        <v>0</v>
      </c>
      <c r="K449" s="72">
        <v>12425600</v>
      </c>
      <c r="L449" s="44">
        <f t="shared" si="13"/>
        <v>0</v>
      </c>
    </row>
    <row r="450" spans="1:12">
      <c r="A450" s="66" t="s">
        <v>761</v>
      </c>
      <c r="B450" s="59">
        <v>200</v>
      </c>
      <c r="C450" s="67">
        <v>903</v>
      </c>
      <c r="D450" s="68">
        <v>7</v>
      </c>
      <c r="E450" s="68">
        <v>2</v>
      </c>
      <c r="F450" s="69" t="s">
        <v>390</v>
      </c>
      <c r="G450" s="67" t="s">
        <v>390</v>
      </c>
      <c r="H450" s="70">
        <v>2857964989</v>
      </c>
      <c r="I450" s="71">
        <v>1821983072.55</v>
      </c>
      <c r="J450" s="57">
        <f t="shared" si="12"/>
        <v>1035981916.45</v>
      </c>
      <c r="K450" s="72">
        <v>1821983072.55</v>
      </c>
      <c r="L450" s="44">
        <f t="shared" si="13"/>
        <v>0</v>
      </c>
    </row>
    <row r="451" spans="1:12" ht="47.25">
      <c r="A451" s="73" t="s">
        <v>425</v>
      </c>
      <c r="B451" s="59">
        <v>200</v>
      </c>
      <c r="C451" s="60">
        <v>903</v>
      </c>
      <c r="D451" s="61">
        <v>7</v>
      </c>
      <c r="E451" s="61">
        <v>2</v>
      </c>
      <c r="F451" s="62" t="s">
        <v>426</v>
      </c>
      <c r="G451" s="60" t="s">
        <v>395</v>
      </c>
      <c r="H451" s="63">
        <v>1449080</v>
      </c>
      <c r="I451" s="64">
        <v>1448890</v>
      </c>
      <c r="J451" s="57">
        <f t="shared" si="12"/>
        <v>190</v>
      </c>
      <c r="K451" s="74">
        <v>1448890</v>
      </c>
      <c r="L451" s="44">
        <f t="shared" si="13"/>
        <v>0</v>
      </c>
    </row>
    <row r="452" spans="1:12" ht="78.75">
      <c r="A452" s="73" t="s">
        <v>427</v>
      </c>
      <c r="B452" s="59">
        <v>200</v>
      </c>
      <c r="C452" s="60">
        <v>903</v>
      </c>
      <c r="D452" s="61">
        <v>7</v>
      </c>
      <c r="E452" s="61">
        <v>2</v>
      </c>
      <c r="F452" s="62" t="s">
        <v>428</v>
      </c>
      <c r="G452" s="60" t="s">
        <v>395</v>
      </c>
      <c r="H452" s="63">
        <v>1449080</v>
      </c>
      <c r="I452" s="64">
        <v>1448890</v>
      </c>
      <c r="J452" s="57">
        <f t="shared" si="12"/>
        <v>190</v>
      </c>
      <c r="K452" s="74">
        <v>1448890</v>
      </c>
      <c r="L452" s="44">
        <f t="shared" si="13"/>
        <v>0</v>
      </c>
    </row>
    <row r="453" spans="1:12" ht="94.5">
      <c r="A453" s="73" t="s">
        <v>429</v>
      </c>
      <c r="B453" s="59">
        <v>200</v>
      </c>
      <c r="C453" s="60">
        <v>903</v>
      </c>
      <c r="D453" s="61">
        <v>7</v>
      </c>
      <c r="E453" s="61">
        <v>2</v>
      </c>
      <c r="F453" s="62" t="s">
        <v>430</v>
      </c>
      <c r="G453" s="60" t="s">
        <v>395</v>
      </c>
      <c r="H453" s="63">
        <v>1449080</v>
      </c>
      <c r="I453" s="64">
        <v>1448890</v>
      </c>
      <c r="J453" s="57">
        <f t="shared" si="12"/>
        <v>190</v>
      </c>
      <c r="K453" s="74">
        <v>1448890</v>
      </c>
      <c r="L453" s="44">
        <f t="shared" si="13"/>
        <v>0</v>
      </c>
    </row>
    <row r="454" spans="1:12" ht="47.25">
      <c r="A454" s="73" t="s">
        <v>658</v>
      </c>
      <c r="B454" s="59">
        <v>200</v>
      </c>
      <c r="C454" s="60">
        <v>903</v>
      </c>
      <c r="D454" s="61">
        <v>7</v>
      </c>
      <c r="E454" s="61">
        <v>2</v>
      </c>
      <c r="F454" s="62" t="s">
        <v>659</v>
      </c>
      <c r="G454" s="60" t="s">
        <v>395</v>
      </c>
      <c r="H454" s="63">
        <v>1449080</v>
      </c>
      <c r="I454" s="64">
        <v>1448890</v>
      </c>
      <c r="J454" s="57">
        <f t="shared" si="12"/>
        <v>190</v>
      </c>
      <c r="K454" s="74">
        <v>1448890</v>
      </c>
      <c r="L454" s="44">
        <f t="shared" si="13"/>
        <v>0</v>
      </c>
    </row>
    <row r="455" spans="1:12" ht="63">
      <c r="A455" s="66" t="s">
        <v>634</v>
      </c>
      <c r="B455" s="59">
        <v>200</v>
      </c>
      <c r="C455" s="67">
        <v>903</v>
      </c>
      <c r="D455" s="68">
        <v>7</v>
      </c>
      <c r="E455" s="68">
        <v>2</v>
      </c>
      <c r="F455" s="69" t="s">
        <v>659</v>
      </c>
      <c r="G455" s="67" t="s">
        <v>635</v>
      </c>
      <c r="H455" s="70">
        <v>1449080</v>
      </c>
      <c r="I455" s="71">
        <v>1448890</v>
      </c>
      <c r="J455" s="57">
        <f t="shared" si="12"/>
        <v>190</v>
      </c>
      <c r="K455" s="72">
        <v>1448890</v>
      </c>
      <c r="L455" s="44">
        <f t="shared" si="13"/>
        <v>0</v>
      </c>
    </row>
    <row r="456" spans="1:12" ht="47.25">
      <c r="A456" s="73" t="s">
        <v>437</v>
      </c>
      <c r="B456" s="59">
        <v>200</v>
      </c>
      <c r="C456" s="60">
        <v>903</v>
      </c>
      <c r="D456" s="61">
        <v>7</v>
      </c>
      <c r="E456" s="61">
        <v>2</v>
      </c>
      <c r="F456" s="62" t="s">
        <v>438</v>
      </c>
      <c r="G456" s="60" t="s">
        <v>395</v>
      </c>
      <c r="H456" s="63">
        <v>28240830</v>
      </c>
      <c r="I456" s="64">
        <v>10774583.780000001</v>
      </c>
      <c r="J456" s="57">
        <f t="shared" ref="J456:J519" si="14">H456-I456</f>
        <v>17466246.219999999</v>
      </c>
      <c r="K456" s="74">
        <v>10774583.780000001</v>
      </c>
      <c r="L456" s="44">
        <f t="shared" si="13"/>
        <v>0</v>
      </c>
    </row>
    <row r="457" spans="1:12" ht="63">
      <c r="A457" s="73" t="s">
        <v>613</v>
      </c>
      <c r="B457" s="59">
        <v>200</v>
      </c>
      <c r="C457" s="60">
        <v>903</v>
      </c>
      <c r="D457" s="61">
        <v>7</v>
      </c>
      <c r="E457" s="61">
        <v>2</v>
      </c>
      <c r="F457" s="62" t="s">
        <v>614</v>
      </c>
      <c r="G457" s="60" t="s">
        <v>395</v>
      </c>
      <c r="H457" s="63">
        <v>1350900</v>
      </c>
      <c r="I457" s="64">
        <v>735023.78</v>
      </c>
      <c r="J457" s="57">
        <f t="shared" si="14"/>
        <v>615876.22</v>
      </c>
      <c r="K457" s="74">
        <v>735023.78</v>
      </c>
      <c r="L457" s="44">
        <f t="shared" ref="L457:L520" si="15">I457-K457</f>
        <v>0</v>
      </c>
    </row>
    <row r="458" spans="1:12" ht="47.25">
      <c r="A458" s="73" t="s">
        <v>615</v>
      </c>
      <c r="B458" s="59">
        <v>200</v>
      </c>
      <c r="C458" s="60">
        <v>903</v>
      </c>
      <c r="D458" s="61">
        <v>7</v>
      </c>
      <c r="E458" s="61">
        <v>2</v>
      </c>
      <c r="F458" s="62" t="s">
        <v>616</v>
      </c>
      <c r="G458" s="60" t="s">
        <v>395</v>
      </c>
      <c r="H458" s="63">
        <v>1350900</v>
      </c>
      <c r="I458" s="64">
        <v>735023.78</v>
      </c>
      <c r="J458" s="57">
        <f t="shared" si="14"/>
        <v>615876.22</v>
      </c>
      <c r="K458" s="74">
        <v>735023.78</v>
      </c>
      <c r="L458" s="44">
        <f t="shared" si="15"/>
        <v>0</v>
      </c>
    </row>
    <row r="459" spans="1:12" ht="78.75">
      <c r="A459" s="73" t="s">
        <v>617</v>
      </c>
      <c r="B459" s="59">
        <v>200</v>
      </c>
      <c r="C459" s="60">
        <v>903</v>
      </c>
      <c r="D459" s="61">
        <v>7</v>
      </c>
      <c r="E459" s="61">
        <v>2</v>
      </c>
      <c r="F459" s="62" t="s">
        <v>618</v>
      </c>
      <c r="G459" s="60" t="s">
        <v>395</v>
      </c>
      <c r="H459" s="63">
        <v>1350900</v>
      </c>
      <c r="I459" s="64">
        <v>735023.78</v>
      </c>
      <c r="J459" s="57">
        <f t="shared" si="14"/>
        <v>615876.22</v>
      </c>
      <c r="K459" s="74">
        <v>735023.78</v>
      </c>
      <c r="L459" s="44">
        <f t="shared" si="15"/>
        <v>0</v>
      </c>
    </row>
    <row r="460" spans="1:12" ht="47.25">
      <c r="A460" s="66" t="s">
        <v>421</v>
      </c>
      <c r="B460" s="59">
        <v>200</v>
      </c>
      <c r="C460" s="67">
        <v>903</v>
      </c>
      <c r="D460" s="68">
        <v>7</v>
      </c>
      <c r="E460" s="68">
        <v>2</v>
      </c>
      <c r="F460" s="69" t="s">
        <v>618</v>
      </c>
      <c r="G460" s="67" t="s">
        <v>422</v>
      </c>
      <c r="H460" s="70">
        <v>1350900</v>
      </c>
      <c r="I460" s="71">
        <v>735023.78</v>
      </c>
      <c r="J460" s="57">
        <f t="shared" si="14"/>
        <v>615876.22</v>
      </c>
      <c r="K460" s="72">
        <v>735023.78</v>
      </c>
      <c r="L460" s="44">
        <f t="shared" si="15"/>
        <v>0</v>
      </c>
    </row>
    <row r="461" spans="1:12" ht="47.25">
      <c r="A461" s="73" t="s">
        <v>439</v>
      </c>
      <c r="B461" s="59">
        <v>200</v>
      </c>
      <c r="C461" s="60">
        <v>903</v>
      </c>
      <c r="D461" s="61">
        <v>7</v>
      </c>
      <c r="E461" s="61">
        <v>2</v>
      </c>
      <c r="F461" s="62" t="s">
        <v>440</v>
      </c>
      <c r="G461" s="60" t="s">
        <v>395</v>
      </c>
      <c r="H461" s="63">
        <v>26889930</v>
      </c>
      <c r="I461" s="64">
        <v>10039560</v>
      </c>
      <c r="J461" s="57">
        <f t="shared" si="14"/>
        <v>16850370</v>
      </c>
      <c r="K461" s="74">
        <v>10039560</v>
      </c>
      <c r="L461" s="44">
        <f t="shared" si="15"/>
        <v>0</v>
      </c>
    </row>
    <row r="462" spans="1:12" ht="47.25">
      <c r="A462" s="73" t="s">
        <v>441</v>
      </c>
      <c r="B462" s="59">
        <v>200</v>
      </c>
      <c r="C462" s="60">
        <v>903</v>
      </c>
      <c r="D462" s="61">
        <v>7</v>
      </c>
      <c r="E462" s="61">
        <v>2</v>
      </c>
      <c r="F462" s="62" t="s">
        <v>442</v>
      </c>
      <c r="G462" s="60" t="s">
        <v>395</v>
      </c>
      <c r="H462" s="63">
        <v>26889930</v>
      </c>
      <c r="I462" s="64">
        <v>10039560</v>
      </c>
      <c r="J462" s="57">
        <f t="shared" si="14"/>
        <v>16850370</v>
      </c>
      <c r="K462" s="74">
        <v>10039560</v>
      </c>
      <c r="L462" s="44">
        <f t="shared" si="15"/>
        <v>0</v>
      </c>
    </row>
    <row r="463" spans="1:12" ht="47.25">
      <c r="A463" s="73" t="s">
        <v>762</v>
      </c>
      <c r="B463" s="59">
        <v>200</v>
      </c>
      <c r="C463" s="60">
        <v>903</v>
      </c>
      <c r="D463" s="61">
        <v>7</v>
      </c>
      <c r="E463" s="61">
        <v>2</v>
      </c>
      <c r="F463" s="62" t="s">
        <v>763</v>
      </c>
      <c r="G463" s="60" t="s">
        <v>395</v>
      </c>
      <c r="H463" s="63">
        <v>4980000</v>
      </c>
      <c r="I463" s="64">
        <v>3549060</v>
      </c>
      <c r="J463" s="57">
        <f t="shared" si="14"/>
        <v>1430940</v>
      </c>
      <c r="K463" s="74">
        <v>3549060</v>
      </c>
      <c r="L463" s="44">
        <f t="shared" si="15"/>
        <v>0</v>
      </c>
    </row>
    <row r="464" spans="1:12" ht="47.25">
      <c r="A464" s="66" t="s">
        <v>421</v>
      </c>
      <c r="B464" s="59">
        <v>200</v>
      </c>
      <c r="C464" s="67">
        <v>903</v>
      </c>
      <c r="D464" s="68">
        <v>7</v>
      </c>
      <c r="E464" s="68">
        <v>2</v>
      </c>
      <c r="F464" s="69" t="s">
        <v>763</v>
      </c>
      <c r="G464" s="67" t="s">
        <v>422</v>
      </c>
      <c r="H464" s="70">
        <v>4980000</v>
      </c>
      <c r="I464" s="71">
        <v>3549060</v>
      </c>
      <c r="J464" s="57">
        <f t="shared" si="14"/>
        <v>1430940</v>
      </c>
      <c r="K464" s="72">
        <v>3549060</v>
      </c>
      <c r="L464" s="44">
        <f t="shared" si="15"/>
        <v>0</v>
      </c>
    </row>
    <row r="465" spans="1:12" ht="31.5">
      <c r="A465" s="73" t="s">
        <v>764</v>
      </c>
      <c r="B465" s="59">
        <v>200</v>
      </c>
      <c r="C465" s="60">
        <v>903</v>
      </c>
      <c r="D465" s="61">
        <v>7</v>
      </c>
      <c r="E465" s="61">
        <v>2</v>
      </c>
      <c r="F465" s="62" t="s">
        <v>765</v>
      </c>
      <c r="G465" s="60" t="s">
        <v>395</v>
      </c>
      <c r="H465" s="63">
        <v>13000000</v>
      </c>
      <c r="I465" s="64">
        <v>6490500</v>
      </c>
      <c r="J465" s="57">
        <f t="shared" si="14"/>
        <v>6509500</v>
      </c>
      <c r="K465" s="74">
        <v>6490500</v>
      </c>
      <c r="L465" s="44">
        <f t="shared" si="15"/>
        <v>0</v>
      </c>
    </row>
    <row r="466" spans="1:12" ht="78.75">
      <c r="A466" s="66" t="s">
        <v>402</v>
      </c>
      <c r="B466" s="59">
        <v>200</v>
      </c>
      <c r="C466" s="67">
        <v>903</v>
      </c>
      <c r="D466" s="68">
        <v>7</v>
      </c>
      <c r="E466" s="68">
        <v>2</v>
      </c>
      <c r="F466" s="69" t="s">
        <v>765</v>
      </c>
      <c r="G466" s="67" t="s">
        <v>403</v>
      </c>
      <c r="H466" s="70">
        <v>12962300</v>
      </c>
      <c r="I466" s="71">
        <v>6481000</v>
      </c>
      <c r="J466" s="57">
        <f t="shared" si="14"/>
        <v>6481300</v>
      </c>
      <c r="K466" s="72">
        <v>6481000</v>
      </c>
      <c r="L466" s="44">
        <f t="shared" si="15"/>
        <v>0</v>
      </c>
    </row>
    <row r="467" spans="1:12">
      <c r="A467" s="66" t="s">
        <v>404</v>
      </c>
      <c r="B467" s="59">
        <v>200</v>
      </c>
      <c r="C467" s="67">
        <v>903</v>
      </c>
      <c r="D467" s="68">
        <v>7</v>
      </c>
      <c r="E467" s="68">
        <v>2</v>
      </c>
      <c r="F467" s="69" t="s">
        <v>765</v>
      </c>
      <c r="G467" s="67" t="s">
        <v>405</v>
      </c>
      <c r="H467" s="70">
        <v>37700</v>
      </c>
      <c r="I467" s="71">
        <v>9500</v>
      </c>
      <c r="J467" s="57">
        <f t="shared" si="14"/>
        <v>28200</v>
      </c>
      <c r="K467" s="72">
        <v>9500</v>
      </c>
      <c r="L467" s="44">
        <f t="shared" si="15"/>
        <v>0</v>
      </c>
    </row>
    <row r="468" spans="1:12" ht="47.25">
      <c r="A468" s="73" t="s">
        <v>443</v>
      </c>
      <c r="B468" s="59">
        <v>200</v>
      </c>
      <c r="C468" s="60">
        <v>903</v>
      </c>
      <c r="D468" s="61">
        <v>7</v>
      </c>
      <c r="E468" s="61">
        <v>2</v>
      </c>
      <c r="F468" s="62" t="s">
        <v>444</v>
      </c>
      <c r="G468" s="60" t="s">
        <v>395</v>
      </c>
      <c r="H468" s="63">
        <v>8369930</v>
      </c>
      <c r="I468" s="64">
        <v>0</v>
      </c>
      <c r="J468" s="57">
        <f t="shared" si="14"/>
        <v>8369930</v>
      </c>
      <c r="K468" s="74">
        <v>0</v>
      </c>
      <c r="L468" s="44">
        <f t="shared" si="15"/>
        <v>0</v>
      </c>
    </row>
    <row r="469" spans="1:12" ht="47.25">
      <c r="A469" s="66" t="s">
        <v>421</v>
      </c>
      <c r="B469" s="59">
        <v>200</v>
      </c>
      <c r="C469" s="67">
        <v>903</v>
      </c>
      <c r="D469" s="68">
        <v>7</v>
      </c>
      <c r="E469" s="68">
        <v>2</v>
      </c>
      <c r="F469" s="69" t="s">
        <v>444</v>
      </c>
      <c r="G469" s="67" t="s">
        <v>422</v>
      </c>
      <c r="H469" s="70">
        <v>39930</v>
      </c>
      <c r="I469" s="71">
        <v>0</v>
      </c>
      <c r="J469" s="57">
        <f t="shared" si="14"/>
        <v>39930</v>
      </c>
      <c r="K469" s="72">
        <v>0</v>
      </c>
      <c r="L469" s="44">
        <f t="shared" si="15"/>
        <v>0</v>
      </c>
    </row>
    <row r="470" spans="1:12">
      <c r="A470" s="66" t="s">
        <v>404</v>
      </c>
      <c r="B470" s="59">
        <v>200</v>
      </c>
      <c r="C470" s="67">
        <v>903</v>
      </c>
      <c r="D470" s="68">
        <v>7</v>
      </c>
      <c r="E470" s="68">
        <v>2</v>
      </c>
      <c r="F470" s="69" t="s">
        <v>444</v>
      </c>
      <c r="G470" s="67" t="s">
        <v>405</v>
      </c>
      <c r="H470" s="70">
        <v>8330000</v>
      </c>
      <c r="I470" s="71">
        <v>0</v>
      </c>
      <c r="J470" s="57">
        <f t="shared" si="14"/>
        <v>8330000</v>
      </c>
      <c r="K470" s="72">
        <v>0</v>
      </c>
      <c r="L470" s="44">
        <f t="shared" si="15"/>
        <v>0</v>
      </c>
    </row>
    <row r="471" spans="1:12" ht="47.25">
      <c r="A471" s="73" t="s">
        <v>749</v>
      </c>
      <c r="B471" s="59">
        <v>200</v>
      </c>
      <c r="C471" s="60">
        <v>903</v>
      </c>
      <c r="D471" s="61">
        <v>7</v>
      </c>
      <c r="E471" s="61">
        <v>2</v>
      </c>
      <c r="F471" s="62" t="s">
        <v>750</v>
      </c>
      <c r="G471" s="60" t="s">
        <v>395</v>
      </c>
      <c r="H471" s="63">
        <v>540000</v>
      </c>
      <c r="I471" s="64">
        <v>0</v>
      </c>
      <c r="J471" s="57">
        <f t="shared" si="14"/>
        <v>540000</v>
      </c>
      <c r="K471" s="74">
        <v>0</v>
      </c>
      <c r="L471" s="44">
        <f t="shared" si="15"/>
        <v>0</v>
      </c>
    </row>
    <row r="472" spans="1:12" ht="63">
      <c r="A472" s="66" t="s">
        <v>634</v>
      </c>
      <c r="B472" s="59">
        <v>200</v>
      </c>
      <c r="C472" s="67">
        <v>903</v>
      </c>
      <c r="D472" s="68">
        <v>7</v>
      </c>
      <c r="E472" s="68">
        <v>2</v>
      </c>
      <c r="F472" s="69" t="s">
        <v>750</v>
      </c>
      <c r="G472" s="67" t="s">
        <v>635</v>
      </c>
      <c r="H472" s="70">
        <v>540000</v>
      </c>
      <c r="I472" s="71">
        <v>0</v>
      </c>
      <c r="J472" s="57">
        <f t="shared" si="14"/>
        <v>540000</v>
      </c>
      <c r="K472" s="72">
        <v>0</v>
      </c>
      <c r="L472" s="44">
        <f t="shared" si="15"/>
        <v>0</v>
      </c>
    </row>
    <row r="473" spans="1:12" ht="47.25">
      <c r="A473" s="73" t="s">
        <v>393</v>
      </c>
      <c r="B473" s="59">
        <v>200</v>
      </c>
      <c r="C473" s="60">
        <v>903</v>
      </c>
      <c r="D473" s="61">
        <v>7</v>
      </c>
      <c r="E473" s="61">
        <v>2</v>
      </c>
      <c r="F473" s="62" t="s">
        <v>394</v>
      </c>
      <c r="G473" s="60" t="s">
        <v>395</v>
      </c>
      <c r="H473" s="63">
        <v>2828275079</v>
      </c>
      <c r="I473" s="64">
        <v>1809759598.77</v>
      </c>
      <c r="J473" s="57">
        <f t="shared" si="14"/>
        <v>1018515480.23</v>
      </c>
      <c r="K473" s="74">
        <v>1809759598.77</v>
      </c>
      <c r="L473" s="44">
        <f t="shared" si="15"/>
        <v>0</v>
      </c>
    </row>
    <row r="474" spans="1:12" ht="47.25">
      <c r="A474" s="73" t="s">
        <v>766</v>
      </c>
      <c r="B474" s="59">
        <v>200</v>
      </c>
      <c r="C474" s="60">
        <v>903</v>
      </c>
      <c r="D474" s="61">
        <v>7</v>
      </c>
      <c r="E474" s="61">
        <v>2</v>
      </c>
      <c r="F474" s="62" t="s">
        <v>767</v>
      </c>
      <c r="G474" s="60" t="s">
        <v>395</v>
      </c>
      <c r="H474" s="63">
        <v>2828275079</v>
      </c>
      <c r="I474" s="64">
        <v>1809759598.77</v>
      </c>
      <c r="J474" s="57">
        <f t="shared" si="14"/>
        <v>1018515480.23</v>
      </c>
      <c r="K474" s="74">
        <v>1809759598.77</v>
      </c>
      <c r="L474" s="44">
        <f t="shared" si="15"/>
        <v>0</v>
      </c>
    </row>
    <row r="475" spans="1:12" ht="63">
      <c r="A475" s="73" t="s">
        <v>768</v>
      </c>
      <c r="B475" s="59">
        <v>200</v>
      </c>
      <c r="C475" s="60">
        <v>903</v>
      </c>
      <c r="D475" s="61">
        <v>7</v>
      </c>
      <c r="E475" s="61">
        <v>2</v>
      </c>
      <c r="F475" s="62" t="s">
        <v>769</v>
      </c>
      <c r="G475" s="60" t="s">
        <v>395</v>
      </c>
      <c r="H475" s="63">
        <v>2666275079</v>
      </c>
      <c r="I475" s="64">
        <v>1766784248.77</v>
      </c>
      <c r="J475" s="57">
        <f t="shared" si="14"/>
        <v>899490830.23000002</v>
      </c>
      <c r="K475" s="74">
        <v>1766784248.77</v>
      </c>
      <c r="L475" s="44">
        <f t="shared" si="15"/>
        <v>0</v>
      </c>
    </row>
    <row r="476" spans="1:12" ht="47.25">
      <c r="A476" s="73" t="s">
        <v>770</v>
      </c>
      <c r="B476" s="59">
        <v>200</v>
      </c>
      <c r="C476" s="60">
        <v>903</v>
      </c>
      <c r="D476" s="61">
        <v>7</v>
      </c>
      <c r="E476" s="61">
        <v>2</v>
      </c>
      <c r="F476" s="62" t="s">
        <v>771</v>
      </c>
      <c r="G476" s="60" t="s">
        <v>395</v>
      </c>
      <c r="H476" s="63">
        <v>247330600</v>
      </c>
      <c r="I476" s="64">
        <v>136909680.00999999</v>
      </c>
      <c r="J476" s="57">
        <f t="shared" si="14"/>
        <v>110420919.99000001</v>
      </c>
      <c r="K476" s="74">
        <v>136909680.00999999</v>
      </c>
      <c r="L476" s="44">
        <f t="shared" si="15"/>
        <v>0</v>
      </c>
    </row>
    <row r="477" spans="1:12">
      <c r="A477" s="66" t="s">
        <v>550</v>
      </c>
      <c r="B477" s="59">
        <v>200</v>
      </c>
      <c r="C477" s="67">
        <v>903</v>
      </c>
      <c r="D477" s="68">
        <v>7</v>
      </c>
      <c r="E477" s="68">
        <v>2</v>
      </c>
      <c r="F477" s="69" t="s">
        <v>771</v>
      </c>
      <c r="G477" s="67" t="s">
        <v>551</v>
      </c>
      <c r="H477" s="70">
        <v>79526200</v>
      </c>
      <c r="I477" s="71">
        <v>43002694.729999997</v>
      </c>
      <c r="J477" s="57">
        <f t="shared" si="14"/>
        <v>36523505.270000003</v>
      </c>
      <c r="K477" s="72">
        <v>43002694.729999997</v>
      </c>
      <c r="L477" s="44">
        <f t="shared" si="15"/>
        <v>0</v>
      </c>
    </row>
    <row r="478" spans="1:12" ht="31.5">
      <c r="A478" s="66" t="s">
        <v>419</v>
      </c>
      <c r="B478" s="59">
        <v>200</v>
      </c>
      <c r="C478" s="67">
        <v>903</v>
      </c>
      <c r="D478" s="68">
        <v>7</v>
      </c>
      <c r="E478" s="68">
        <v>2</v>
      </c>
      <c r="F478" s="69" t="s">
        <v>771</v>
      </c>
      <c r="G478" s="67" t="s">
        <v>420</v>
      </c>
      <c r="H478" s="70">
        <v>118000</v>
      </c>
      <c r="I478" s="71">
        <v>107948.54</v>
      </c>
      <c r="J478" s="57">
        <f t="shared" si="14"/>
        <v>10051.460000000006</v>
      </c>
      <c r="K478" s="72">
        <v>107948.54</v>
      </c>
      <c r="L478" s="44">
        <f t="shared" si="15"/>
        <v>0</v>
      </c>
    </row>
    <row r="479" spans="1:12" ht="63">
      <c r="A479" s="66" t="s">
        <v>552</v>
      </c>
      <c r="B479" s="59">
        <v>200</v>
      </c>
      <c r="C479" s="67">
        <v>903</v>
      </c>
      <c r="D479" s="68">
        <v>7</v>
      </c>
      <c r="E479" s="68">
        <v>2</v>
      </c>
      <c r="F479" s="69" t="s">
        <v>771</v>
      </c>
      <c r="G479" s="67" t="s">
        <v>553</v>
      </c>
      <c r="H479" s="70">
        <v>24302300</v>
      </c>
      <c r="I479" s="71">
        <v>13715338.91</v>
      </c>
      <c r="J479" s="57">
        <f t="shared" si="14"/>
        <v>10586961.09</v>
      </c>
      <c r="K479" s="72">
        <v>13715338.91</v>
      </c>
      <c r="L479" s="44">
        <f t="shared" si="15"/>
        <v>0</v>
      </c>
    </row>
    <row r="480" spans="1:12" ht="31.5">
      <c r="A480" s="66" t="s">
        <v>556</v>
      </c>
      <c r="B480" s="59">
        <v>200</v>
      </c>
      <c r="C480" s="67">
        <v>903</v>
      </c>
      <c r="D480" s="68">
        <v>7</v>
      </c>
      <c r="E480" s="68">
        <v>2</v>
      </c>
      <c r="F480" s="69" t="s">
        <v>771</v>
      </c>
      <c r="G480" s="67" t="s">
        <v>557</v>
      </c>
      <c r="H480" s="70">
        <v>751100</v>
      </c>
      <c r="I480" s="71">
        <v>341113.63</v>
      </c>
      <c r="J480" s="57">
        <f t="shared" si="14"/>
        <v>409986.37</v>
      </c>
      <c r="K480" s="72">
        <v>341113.63</v>
      </c>
      <c r="L480" s="44">
        <f t="shared" si="15"/>
        <v>0</v>
      </c>
    </row>
    <row r="481" spans="1:12" ht="47.25">
      <c r="A481" s="66" t="s">
        <v>421</v>
      </c>
      <c r="B481" s="59">
        <v>200</v>
      </c>
      <c r="C481" s="67">
        <v>903</v>
      </c>
      <c r="D481" s="68">
        <v>7</v>
      </c>
      <c r="E481" s="68">
        <v>2</v>
      </c>
      <c r="F481" s="69" t="s">
        <v>771</v>
      </c>
      <c r="G481" s="67" t="s">
        <v>422</v>
      </c>
      <c r="H481" s="70">
        <v>48579400</v>
      </c>
      <c r="I481" s="71">
        <v>24532785.239999998</v>
      </c>
      <c r="J481" s="57">
        <f t="shared" si="14"/>
        <v>24046614.760000002</v>
      </c>
      <c r="K481" s="72">
        <v>24532785.239999998</v>
      </c>
      <c r="L481" s="44">
        <f t="shared" si="15"/>
        <v>0</v>
      </c>
    </row>
    <row r="482" spans="1:12" ht="78.75">
      <c r="A482" s="66" t="s">
        <v>402</v>
      </c>
      <c r="B482" s="59">
        <v>200</v>
      </c>
      <c r="C482" s="67">
        <v>903</v>
      </c>
      <c r="D482" s="68">
        <v>7</v>
      </c>
      <c r="E482" s="68">
        <v>2</v>
      </c>
      <c r="F482" s="69" t="s">
        <v>771</v>
      </c>
      <c r="G482" s="67" t="s">
        <v>403</v>
      </c>
      <c r="H482" s="70">
        <v>83876800</v>
      </c>
      <c r="I482" s="71">
        <v>49449000</v>
      </c>
      <c r="J482" s="57">
        <f t="shared" si="14"/>
        <v>34427800</v>
      </c>
      <c r="K482" s="72">
        <v>49449000</v>
      </c>
      <c r="L482" s="44">
        <f t="shared" si="15"/>
        <v>0</v>
      </c>
    </row>
    <row r="483" spans="1:12">
      <c r="A483" s="66" t="s">
        <v>404</v>
      </c>
      <c r="B483" s="59">
        <v>200</v>
      </c>
      <c r="C483" s="67">
        <v>903</v>
      </c>
      <c r="D483" s="68">
        <v>7</v>
      </c>
      <c r="E483" s="68">
        <v>2</v>
      </c>
      <c r="F483" s="69" t="s">
        <v>771</v>
      </c>
      <c r="G483" s="67" t="s">
        <v>405</v>
      </c>
      <c r="H483" s="70">
        <v>9370500</v>
      </c>
      <c r="I483" s="71">
        <v>5563177.6699999999</v>
      </c>
      <c r="J483" s="57">
        <f t="shared" si="14"/>
        <v>3807322.33</v>
      </c>
      <c r="K483" s="72">
        <v>5563177.6699999999</v>
      </c>
      <c r="L483" s="44">
        <f t="shared" si="15"/>
        <v>0</v>
      </c>
    </row>
    <row r="484" spans="1:12" ht="47.25">
      <c r="A484" s="66" t="s">
        <v>772</v>
      </c>
      <c r="B484" s="59">
        <v>200</v>
      </c>
      <c r="C484" s="67">
        <v>903</v>
      </c>
      <c r="D484" s="68">
        <v>7</v>
      </c>
      <c r="E484" s="68">
        <v>2</v>
      </c>
      <c r="F484" s="69" t="s">
        <v>771</v>
      </c>
      <c r="G484" s="67" t="s">
        <v>773</v>
      </c>
      <c r="H484" s="70">
        <v>2139.0700000000002</v>
      </c>
      <c r="I484" s="71">
        <v>2139.0700000000002</v>
      </c>
      <c r="J484" s="57">
        <f t="shared" si="14"/>
        <v>0</v>
      </c>
      <c r="K484" s="72">
        <v>2139.0700000000002</v>
      </c>
      <c r="L484" s="44">
        <f t="shared" si="15"/>
        <v>0</v>
      </c>
    </row>
    <row r="485" spans="1:12" ht="31.5">
      <c r="A485" s="66" t="s">
        <v>558</v>
      </c>
      <c r="B485" s="59">
        <v>200</v>
      </c>
      <c r="C485" s="67">
        <v>903</v>
      </c>
      <c r="D485" s="68">
        <v>7</v>
      </c>
      <c r="E485" s="68">
        <v>2</v>
      </c>
      <c r="F485" s="69" t="s">
        <v>771</v>
      </c>
      <c r="G485" s="67" t="s">
        <v>559</v>
      </c>
      <c r="H485" s="70">
        <v>750118.93</v>
      </c>
      <c r="I485" s="71">
        <v>185896.72</v>
      </c>
      <c r="J485" s="57">
        <f t="shared" si="14"/>
        <v>564222.21000000008</v>
      </c>
      <c r="K485" s="72">
        <v>185896.72</v>
      </c>
      <c r="L485" s="44">
        <f t="shared" si="15"/>
        <v>0</v>
      </c>
    </row>
    <row r="486" spans="1:12">
      <c r="A486" s="66" t="s">
        <v>560</v>
      </c>
      <c r="B486" s="59">
        <v>200</v>
      </c>
      <c r="C486" s="67">
        <v>903</v>
      </c>
      <c r="D486" s="68">
        <v>7</v>
      </c>
      <c r="E486" s="68">
        <v>2</v>
      </c>
      <c r="F486" s="69" t="s">
        <v>771</v>
      </c>
      <c r="G486" s="67" t="s">
        <v>561</v>
      </c>
      <c r="H486" s="70">
        <v>51500</v>
      </c>
      <c r="I486" s="71">
        <v>7043.5</v>
      </c>
      <c r="J486" s="57">
        <f t="shared" si="14"/>
        <v>44456.5</v>
      </c>
      <c r="K486" s="72">
        <v>7043.5</v>
      </c>
      <c r="L486" s="44">
        <f t="shared" si="15"/>
        <v>0</v>
      </c>
    </row>
    <row r="487" spans="1:12">
      <c r="A487" s="66" t="s">
        <v>774</v>
      </c>
      <c r="B487" s="59">
        <v>200</v>
      </c>
      <c r="C487" s="67">
        <v>903</v>
      </c>
      <c r="D487" s="68">
        <v>7</v>
      </c>
      <c r="E487" s="68">
        <v>2</v>
      </c>
      <c r="F487" s="69" t="s">
        <v>771</v>
      </c>
      <c r="G487" s="67" t="s">
        <v>775</v>
      </c>
      <c r="H487" s="70">
        <v>2542</v>
      </c>
      <c r="I487" s="71">
        <v>2542</v>
      </c>
      <c r="J487" s="57">
        <f t="shared" si="14"/>
        <v>0</v>
      </c>
      <c r="K487" s="72">
        <v>2542</v>
      </c>
      <c r="L487" s="44">
        <f t="shared" si="15"/>
        <v>0</v>
      </c>
    </row>
    <row r="488" spans="1:12" ht="47.25">
      <c r="A488" s="73" t="s">
        <v>776</v>
      </c>
      <c r="B488" s="59">
        <v>200</v>
      </c>
      <c r="C488" s="60">
        <v>903</v>
      </c>
      <c r="D488" s="61">
        <v>7</v>
      </c>
      <c r="E488" s="61">
        <v>2</v>
      </c>
      <c r="F488" s="62" t="s">
        <v>777</v>
      </c>
      <c r="G488" s="60" t="s">
        <v>395</v>
      </c>
      <c r="H488" s="63">
        <v>15995200</v>
      </c>
      <c r="I488" s="64">
        <v>7757286.9500000002</v>
      </c>
      <c r="J488" s="57">
        <f t="shared" si="14"/>
        <v>8237913.0499999998</v>
      </c>
      <c r="K488" s="74">
        <v>7757286.9500000002</v>
      </c>
      <c r="L488" s="44">
        <f t="shared" si="15"/>
        <v>0</v>
      </c>
    </row>
    <row r="489" spans="1:12" ht="47.25">
      <c r="A489" s="66" t="s">
        <v>421</v>
      </c>
      <c r="B489" s="59">
        <v>200</v>
      </c>
      <c r="C489" s="67">
        <v>903</v>
      </c>
      <c r="D489" s="68">
        <v>7</v>
      </c>
      <c r="E489" s="68">
        <v>2</v>
      </c>
      <c r="F489" s="69" t="s">
        <v>777</v>
      </c>
      <c r="G489" s="67" t="s">
        <v>422</v>
      </c>
      <c r="H489" s="70">
        <v>15995200</v>
      </c>
      <c r="I489" s="71">
        <v>7757286.9500000002</v>
      </c>
      <c r="J489" s="57">
        <f t="shared" si="14"/>
        <v>8237913.0499999998</v>
      </c>
      <c r="K489" s="72">
        <v>7757286.9500000002</v>
      </c>
      <c r="L489" s="44">
        <f t="shared" si="15"/>
        <v>0</v>
      </c>
    </row>
    <row r="490" spans="1:12" ht="31.5">
      <c r="A490" s="73" t="s">
        <v>778</v>
      </c>
      <c r="B490" s="59">
        <v>200</v>
      </c>
      <c r="C490" s="60">
        <v>903</v>
      </c>
      <c r="D490" s="61">
        <v>7</v>
      </c>
      <c r="E490" s="61">
        <v>2</v>
      </c>
      <c r="F490" s="62" t="s">
        <v>779</v>
      </c>
      <c r="G490" s="60" t="s">
        <v>395</v>
      </c>
      <c r="H490" s="63">
        <v>13000000</v>
      </c>
      <c r="I490" s="64">
        <v>5211287.8099999996</v>
      </c>
      <c r="J490" s="57">
        <f t="shared" si="14"/>
        <v>7788712.1900000004</v>
      </c>
      <c r="K490" s="74">
        <v>5211287.8099999996</v>
      </c>
      <c r="L490" s="44">
        <f t="shared" si="15"/>
        <v>0</v>
      </c>
    </row>
    <row r="491" spans="1:12" ht="31.5">
      <c r="A491" s="66" t="s">
        <v>556</v>
      </c>
      <c r="B491" s="59">
        <v>200</v>
      </c>
      <c r="C491" s="67">
        <v>903</v>
      </c>
      <c r="D491" s="68">
        <v>7</v>
      </c>
      <c r="E491" s="68">
        <v>2</v>
      </c>
      <c r="F491" s="69" t="s">
        <v>779</v>
      </c>
      <c r="G491" s="67" t="s">
        <v>557</v>
      </c>
      <c r="H491" s="70">
        <v>13000000</v>
      </c>
      <c r="I491" s="71">
        <v>5211287.8099999996</v>
      </c>
      <c r="J491" s="57">
        <f t="shared" si="14"/>
        <v>7788712.1900000004</v>
      </c>
      <c r="K491" s="72">
        <v>5211287.8099999996</v>
      </c>
      <c r="L491" s="44">
        <f t="shared" si="15"/>
        <v>0</v>
      </c>
    </row>
    <row r="492" spans="1:12" ht="47.25">
      <c r="A492" s="73" t="s">
        <v>780</v>
      </c>
      <c r="B492" s="59">
        <v>200</v>
      </c>
      <c r="C492" s="60">
        <v>903</v>
      </c>
      <c r="D492" s="61">
        <v>7</v>
      </c>
      <c r="E492" s="61">
        <v>2</v>
      </c>
      <c r="F492" s="62" t="s">
        <v>781</v>
      </c>
      <c r="G492" s="60" t="s">
        <v>395</v>
      </c>
      <c r="H492" s="63">
        <v>4080000</v>
      </c>
      <c r="I492" s="64">
        <v>0</v>
      </c>
      <c r="J492" s="57">
        <f t="shared" si="14"/>
        <v>4080000</v>
      </c>
      <c r="K492" s="74">
        <v>0</v>
      </c>
      <c r="L492" s="44">
        <f t="shared" si="15"/>
        <v>0</v>
      </c>
    </row>
    <row r="493" spans="1:12" ht="31.5">
      <c r="A493" s="66" t="s">
        <v>556</v>
      </c>
      <c r="B493" s="59">
        <v>200</v>
      </c>
      <c r="C493" s="67">
        <v>903</v>
      </c>
      <c r="D493" s="68">
        <v>7</v>
      </c>
      <c r="E493" s="68">
        <v>2</v>
      </c>
      <c r="F493" s="69" t="s">
        <v>781</v>
      </c>
      <c r="G493" s="67" t="s">
        <v>557</v>
      </c>
      <c r="H493" s="70">
        <v>4080000</v>
      </c>
      <c r="I493" s="71">
        <v>0</v>
      </c>
      <c r="J493" s="57">
        <f t="shared" si="14"/>
        <v>4080000</v>
      </c>
      <c r="K493" s="72">
        <v>0</v>
      </c>
      <c r="L493" s="44">
        <f t="shared" si="15"/>
        <v>0</v>
      </c>
    </row>
    <row r="494" spans="1:12">
      <c r="A494" s="66" t="s">
        <v>404</v>
      </c>
      <c r="B494" s="59">
        <v>200</v>
      </c>
      <c r="C494" s="67">
        <v>903</v>
      </c>
      <c r="D494" s="68">
        <v>7</v>
      </c>
      <c r="E494" s="68">
        <v>2</v>
      </c>
      <c r="F494" s="69" t="s">
        <v>781</v>
      </c>
      <c r="G494" s="67" t="s">
        <v>405</v>
      </c>
      <c r="H494" s="70">
        <v>0</v>
      </c>
      <c r="I494" s="71">
        <v>0</v>
      </c>
      <c r="J494" s="57">
        <f t="shared" si="14"/>
        <v>0</v>
      </c>
      <c r="K494" s="72">
        <v>0</v>
      </c>
      <c r="L494" s="44">
        <f t="shared" si="15"/>
        <v>0</v>
      </c>
    </row>
    <row r="495" spans="1:12" ht="47.25">
      <c r="A495" s="73" t="s">
        <v>782</v>
      </c>
      <c r="B495" s="59">
        <v>200</v>
      </c>
      <c r="C495" s="60">
        <v>903</v>
      </c>
      <c r="D495" s="61">
        <v>7</v>
      </c>
      <c r="E495" s="61">
        <v>2</v>
      </c>
      <c r="F495" s="62" t="s">
        <v>783</v>
      </c>
      <c r="G495" s="60" t="s">
        <v>395</v>
      </c>
      <c r="H495" s="63">
        <v>20050000</v>
      </c>
      <c r="I495" s="64">
        <v>12034600</v>
      </c>
      <c r="J495" s="57">
        <f t="shared" si="14"/>
        <v>8015400</v>
      </c>
      <c r="K495" s="74">
        <v>12034600</v>
      </c>
      <c r="L495" s="44">
        <f t="shared" si="15"/>
        <v>0</v>
      </c>
    </row>
    <row r="496" spans="1:12" ht="47.25">
      <c r="A496" s="66" t="s">
        <v>609</v>
      </c>
      <c r="B496" s="59">
        <v>200</v>
      </c>
      <c r="C496" s="67">
        <v>903</v>
      </c>
      <c r="D496" s="68">
        <v>7</v>
      </c>
      <c r="E496" s="68">
        <v>2</v>
      </c>
      <c r="F496" s="69" t="s">
        <v>783</v>
      </c>
      <c r="G496" s="67" t="s">
        <v>610</v>
      </c>
      <c r="H496" s="70">
        <v>2565900</v>
      </c>
      <c r="I496" s="71">
        <v>84600</v>
      </c>
      <c r="J496" s="57">
        <f t="shared" si="14"/>
        <v>2481300</v>
      </c>
      <c r="K496" s="72">
        <v>84600</v>
      </c>
      <c r="L496" s="44">
        <f t="shared" si="15"/>
        <v>0</v>
      </c>
    </row>
    <row r="497" spans="1:12" ht="78.75">
      <c r="A497" s="66" t="s">
        <v>402</v>
      </c>
      <c r="B497" s="59">
        <v>200</v>
      </c>
      <c r="C497" s="67">
        <v>903</v>
      </c>
      <c r="D497" s="68">
        <v>7</v>
      </c>
      <c r="E497" s="68">
        <v>2</v>
      </c>
      <c r="F497" s="69" t="s">
        <v>783</v>
      </c>
      <c r="G497" s="67" t="s">
        <v>403</v>
      </c>
      <c r="H497" s="70">
        <v>17132100</v>
      </c>
      <c r="I497" s="71">
        <v>11950000</v>
      </c>
      <c r="J497" s="57">
        <f t="shared" si="14"/>
        <v>5182100</v>
      </c>
      <c r="K497" s="72">
        <v>11950000</v>
      </c>
      <c r="L497" s="44">
        <f t="shared" si="15"/>
        <v>0</v>
      </c>
    </row>
    <row r="498" spans="1:12">
      <c r="A498" s="66" t="s">
        <v>404</v>
      </c>
      <c r="B498" s="59">
        <v>200</v>
      </c>
      <c r="C498" s="67">
        <v>903</v>
      </c>
      <c r="D498" s="68">
        <v>7</v>
      </c>
      <c r="E498" s="68">
        <v>2</v>
      </c>
      <c r="F498" s="69" t="s">
        <v>783</v>
      </c>
      <c r="G498" s="67" t="s">
        <v>405</v>
      </c>
      <c r="H498" s="70">
        <v>352000</v>
      </c>
      <c r="I498" s="71">
        <v>0</v>
      </c>
      <c r="J498" s="57">
        <f t="shared" si="14"/>
        <v>352000</v>
      </c>
      <c r="K498" s="72">
        <v>0</v>
      </c>
      <c r="L498" s="44">
        <f t="shared" si="15"/>
        <v>0</v>
      </c>
    </row>
    <row r="499" spans="1:12" ht="31.5">
      <c r="A499" s="73" t="s">
        <v>784</v>
      </c>
      <c r="B499" s="59">
        <v>200</v>
      </c>
      <c r="C499" s="60">
        <v>903</v>
      </c>
      <c r="D499" s="61">
        <v>7</v>
      </c>
      <c r="E499" s="61">
        <v>2</v>
      </c>
      <c r="F499" s="62" t="s">
        <v>785</v>
      </c>
      <c r="G499" s="60" t="s">
        <v>395</v>
      </c>
      <c r="H499" s="63">
        <v>3500000</v>
      </c>
      <c r="I499" s="64">
        <v>0</v>
      </c>
      <c r="J499" s="57">
        <f t="shared" si="14"/>
        <v>3500000</v>
      </c>
      <c r="K499" s="74">
        <v>0</v>
      </c>
      <c r="L499" s="44">
        <f t="shared" si="15"/>
        <v>0</v>
      </c>
    </row>
    <row r="500" spans="1:12" ht="31.5">
      <c r="A500" s="66" t="s">
        <v>568</v>
      </c>
      <c r="B500" s="59">
        <v>200</v>
      </c>
      <c r="C500" s="67">
        <v>903</v>
      </c>
      <c r="D500" s="68">
        <v>7</v>
      </c>
      <c r="E500" s="68">
        <v>2</v>
      </c>
      <c r="F500" s="69" t="s">
        <v>785</v>
      </c>
      <c r="G500" s="67" t="s">
        <v>569</v>
      </c>
      <c r="H500" s="70">
        <v>3500000</v>
      </c>
      <c r="I500" s="71">
        <v>0</v>
      </c>
      <c r="J500" s="57">
        <f t="shared" si="14"/>
        <v>3500000</v>
      </c>
      <c r="K500" s="72">
        <v>0</v>
      </c>
      <c r="L500" s="44">
        <f t="shared" si="15"/>
        <v>0</v>
      </c>
    </row>
    <row r="501" spans="1:12">
      <c r="A501" s="73" t="s">
        <v>786</v>
      </c>
      <c r="B501" s="59">
        <v>200</v>
      </c>
      <c r="C501" s="60">
        <v>903</v>
      </c>
      <c r="D501" s="61">
        <v>7</v>
      </c>
      <c r="E501" s="61">
        <v>2</v>
      </c>
      <c r="F501" s="62" t="s">
        <v>787</v>
      </c>
      <c r="G501" s="60" t="s">
        <v>395</v>
      </c>
      <c r="H501" s="63">
        <v>150000</v>
      </c>
      <c r="I501" s="64">
        <v>0</v>
      </c>
      <c r="J501" s="57">
        <f t="shared" si="14"/>
        <v>150000</v>
      </c>
      <c r="K501" s="74">
        <v>0</v>
      </c>
      <c r="L501" s="44">
        <f t="shared" si="15"/>
        <v>0</v>
      </c>
    </row>
    <row r="502" spans="1:12">
      <c r="A502" s="66" t="s">
        <v>788</v>
      </c>
      <c r="B502" s="59">
        <v>200</v>
      </c>
      <c r="C502" s="67">
        <v>903</v>
      </c>
      <c r="D502" s="68">
        <v>7</v>
      </c>
      <c r="E502" s="68">
        <v>2</v>
      </c>
      <c r="F502" s="69" t="s">
        <v>787</v>
      </c>
      <c r="G502" s="67" t="s">
        <v>789</v>
      </c>
      <c r="H502" s="70">
        <v>150000</v>
      </c>
      <c r="I502" s="71">
        <v>0</v>
      </c>
      <c r="J502" s="57">
        <f t="shared" si="14"/>
        <v>150000</v>
      </c>
      <c r="K502" s="72">
        <v>0</v>
      </c>
      <c r="L502" s="44">
        <f t="shared" si="15"/>
        <v>0</v>
      </c>
    </row>
    <row r="503" spans="1:12" ht="63">
      <c r="A503" s="73" t="s">
        <v>790</v>
      </c>
      <c r="B503" s="59">
        <v>200</v>
      </c>
      <c r="C503" s="60">
        <v>903</v>
      </c>
      <c r="D503" s="61">
        <v>7</v>
      </c>
      <c r="E503" s="61">
        <v>2</v>
      </c>
      <c r="F503" s="62" t="s">
        <v>791</v>
      </c>
      <c r="G503" s="60" t="s">
        <v>395</v>
      </c>
      <c r="H503" s="63">
        <v>18485700</v>
      </c>
      <c r="I503" s="64">
        <v>18485700</v>
      </c>
      <c r="J503" s="57">
        <f t="shared" si="14"/>
        <v>0</v>
      </c>
      <c r="K503" s="74">
        <v>18485700</v>
      </c>
      <c r="L503" s="44">
        <f t="shared" si="15"/>
        <v>0</v>
      </c>
    </row>
    <row r="504" spans="1:12" ht="63">
      <c r="A504" s="66" t="s">
        <v>634</v>
      </c>
      <c r="B504" s="59">
        <v>200</v>
      </c>
      <c r="C504" s="67">
        <v>903</v>
      </c>
      <c r="D504" s="68">
        <v>7</v>
      </c>
      <c r="E504" s="68">
        <v>2</v>
      </c>
      <c r="F504" s="69" t="s">
        <v>791</v>
      </c>
      <c r="G504" s="67" t="s">
        <v>635</v>
      </c>
      <c r="H504" s="70">
        <v>18485700</v>
      </c>
      <c r="I504" s="71">
        <v>18485700</v>
      </c>
      <c r="J504" s="57">
        <f t="shared" si="14"/>
        <v>0</v>
      </c>
      <c r="K504" s="72">
        <v>18485700</v>
      </c>
      <c r="L504" s="44">
        <f t="shared" si="15"/>
        <v>0</v>
      </c>
    </row>
    <row r="505" spans="1:12" ht="173.25">
      <c r="A505" s="73" t="s">
        <v>792</v>
      </c>
      <c r="B505" s="59">
        <v>200</v>
      </c>
      <c r="C505" s="60">
        <v>903</v>
      </c>
      <c r="D505" s="61">
        <v>7</v>
      </c>
      <c r="E505" s="61">
        <v>2</v>
      </c>
      <c r="F505" s="62" t="s">
        <v>793</v>
      </c>
      <c r="G505" s="60" t="s">
        <v>395</v>
      </c>
      <c r="H505" s="63">
        <v>2267759000</v>
      </c>
      <c r="I505" s="64">
        <v>1549021000</v>
      </c>
      <c r="J505" s="57">
        <f t="shared" si="14"/>
        <v>718738000</v>
      </c>
      <c r="K505" s="74">
        <v>1549021000</v>
      </c>
      <c r="L505" s="44">
        <f t="shared" si="15"/>
        <v>0</v>
      </c>
    </row>
    <row r="506" spans="1:12">
      <c r="A506" s="66" t="s">
        <v>724</v>
      </c>
      <c r="B506" s="59">
        <v>200</v>
      </c>
      <c r="C506" s="67">
        <v>903</v>
      </c>
      <c r="D506" s="68">
        <v>7</v>
      </c>
      <c r="E506" s="68">
        <v>2</v>
      </c>
      <c r="F506" s="69" t="s">
        <v>793</v>
      </c>
      <c r="G506" s="67" t="s">
        <v>725</v>
      </c>
      <c r="H506" s="70">
        <v>2267759000</v>
      </c>
      <c r="I506" s="71">
        <v>1549021000</v>
      </c>
      <c r="J506" s="57">
        <f t="shared" si="14"/>
        <v>718738000</v>
      </c>
      <c r="K506" s="72">
        <v>1549021000</v>
      </c>
      <c r="L506" s="44">
        <f t="shared" si="15"/>
        <v>0</v>
      </c>
    </row>
    <row r="507" spans="1:12" ht="31.5">
      <c r="A507" s="73" t="s">
        <v>794</v>
      </c>
      <c r="B507" s="59">
        <v>200</v>
      </c>
      <c r="C507" s="60">
        <v>903</v>
      </c>
      <c r="D507" s="61">
        <v>7</v>
      </c>
      <c r="E507" s="61">
        <v>2</v>
      </c>
      <c r="F507" s="62" t="s">
        <v>795</v>
      </c>
      <c r="G507" s="60" t="s">
        <v>395</v>
      </c>
      <c r="H507" s="63">
        <v>24150000</v>
      </c>
      <c r="I507" s="64">
        <v>13410000</v>
      </c>
      <c r="J507" s="57">
        <f t="shared" si="14"/>
        <v>10740000</v>
      </c>
      <c r="K507" s="74">
        <v>13410000</v>
      </c>
      <c r="L507" s="44">
        <f t="shared" si="15"/>
        <v>0</v>
      </c>
    </row>
    <row r="508" spans="1:12" ht="63">
      <c r="A508" s="66" t="s">
        <v>634</v>
      </c>
      <c r="B508" s="59">
        <v>200</v>
      </c>
      <c r="C508" s="67">
        <v>903</v>
      </c>
      <c r="D508" s="68">
        <v>7</v>
      </c>
      <c r="E508" s="68">
        <v>2</v>
      </c>
      <c r="F508" s="69" t="s">
        <v>795</v>
      </c>
      <c r="G508" s="67" t="s">
        <v>635</v>
      </c>
      <c r="H508" s="70">
        <v>24150000</v>
      </c>
      <c r="I508" s="71">
        <v>13410000</v>
      </c>
      <c r="J508" s="57">
        <f t="shared" si="14"/>
        <v>10740000</v>
      </c>
      <c r="K508" s="72">
        <v>13410000</v>
      </c>
      <c r="L508" s="44">
        <f t="shared" si="15"/>
        <v>0</v>
      </c>
    </row>
    <row r="509" spans="1:12" ht="47.25">
      <c r="A509" s="73" t="s">
        <v>796</v>
      </c>
      <c r="B509" s="59">
        <v>200</v>
      </c>
      <c r="C509" s="60">
        <v>903</v>
      </c>
      <c r="D509" s="61">
        <v>7</v>
      </c>
      <c r="E509" s="61">
        <v>2</v>
      </c>
      <c r="F509" s="62" t="s">
        <v>797</v>
      </c>
      <c r="G509" s="60" t="s">
        <v>395</v>
      </c>
      <c r="H509" s="63">
        <v>23436600</v>
      </c>
      <c r="I509" s="64">
        <v>15429115</v>
      </c>
      <c r="J509" s="57">
        <f t="shared" si="14"/>
        <v>8007485</v>
      </c>
      <c r="K509" s="74">
        <v>15429115</v>
      </c>
      <c r="L509" s="44">
        <f t="shared" si="15"/>
        <v>0</v>
      </c>
    </row>
    <row r="510" spans="1:12" ht="63">
      <c r="A510" s="66" t="s">
        <v>634</v>
      </c>
      <c r="B510" s="59">
        <v>200</v>
      </c>
      <c r="C510" s="67">
        <v>903</v>
      </c>
      <c r="D510" s="68">
        <v>7</v>
      </c>
      <c r="E510" s="68">
        <v>2</v>
      </c>
      <c r="F510" s="69" t="s">
        <v>797</v>
      </c>
      <c r="G510" s="67" t="s">
        <v>635</v>
      </c>
      <c r="H510" s="70">
        <v>23436600</v>
      </c>
      <c r="I510" s="71">
        <v>15429115</v>
      </c>
      <c r="J510" s="57">
        <f t="shared" si="14"/>
        <v>8007485</v>
      </c>
      <c r="K510" s="72">
        <v>15429115</v>
      </c>
      <c r="L510" s="44">
        <f t="shared" si="15"/>
        <v>0</v>
      </c>
    </row>
    <row r="511" spans="1:12" ht="63">
      <c r="A511" s="73" t="s">
        <v>798</v>
      </c>
      <c r="B511" s="59">
        <v>200</v>
      </c>
      <c r="C511" s="60">
        <v>903</v>
      </c>
      <c r="D511" s="61">
        <v>7</v>
      </c>
      <c r="E511" s="61">
        <v>2</v>
      </c>
      <c r="F511" s="62" t="s">
        <v>799</v>
      </c>
      <c r="G511" s="60" t="s">
        <v>395</v>
      </c>
      <c r="H511" s="63">
        <v>8000000</v>
      </c>
      <c r="I511" s="64">
        <v>8000000</v>
      </c>
      <c r="J511" s="57">
        <f t="shared" si="14"/>
        <v>0</v>
      </c>
      <c r="K511" s="74">
        <v>8000000</v>
      </c>
      <c r="L511" s="44">
        <f t="shared" si="15"/>
        <v>0</v>
      </c>
    </row>
    <row r="512" spans="1:12" ht="63">
      <c r="A512" s="66" t="s">
        <v>634</v>
      </c>
      <c r="B512" s="59">
        <v>200</v>
      </c>
      <c r="C512" s="67">
        <v>903</v>
      </c>
      <c r="D512" s="68">
        <v>7</v>
      </c>
      <c r="E512" s="68">
        <v>2</v>
      </c>
      <c r="F512" s="69" t="s">
        <v>799</v>
      </c>
      <c r="G512" s="67" t="s">
        <v>635</v>
      </c>
      <c r="H512" s="70">
        <v>8000000</v>
      </c>
      <c r="I512" s="71">
        <v>8000000</v>
      </c>
      <c r="J512" s="57">
        <f t="shared" si="14"/>
        <v>0</v>
      </c>
      <c r="K512" s="72">
        <v>8000000</v>
      </c>
      <c r="L512" s="44">
        <f t="shared" si="15"/>
        <v>0</v>
      </c>
    </row>
    <row r="513" spans="1:12" ht="31.5">
      <c r="A513" s="73" t="s">
        <v>800</v>
      </c>
      <c r="B513" s="59">
        <v>200</v>
      </c>
      <c r="C513" s="60">
        <v>903</v>
      </c>
      <c r="D513" s="61">
        <v>7</v>
      </c>
      <c r="E513" s="61">
        <v>2</v>
      </c>
      <c r="F513" s="62" t="s">
        <v>801</v>
      </c>
      <c r="G513" s="60" t="s">
        <v>395</v>
      </c>
      <c r="H513" s="63">
        <v>0</v>
      </c>
      <c r="I513" s="64">
        <v>0</v>
      </c>
      <c r="J513" s="57">
        <f t="shared" si="14"/>
        <v>0</v>
      </c>
      <c r="K513" s="74">
        <v>0</v>
      </c>
      <c r="L513" s="44">
        <f t="shared" si="15"/>
        <v>0</v>
      </c>
    </row>
    <row r="514" spans="1:12">
      <c r="A514" s="66" t="s">
        <v>788</v>
      </c>
      <c r="B514" s="59">
        <v>200</v>
      </c>
      <c r="C514" s="67">
        <v>903</v>
      </c>
      <c r="D514" s="68">
        <v>7</v>
      </c>
      <c r="E514" s="68">
        <v>2</v>
      </c>
      <c r="F514" s="69" t="s">
        <v>801</v>
      </c>
      <c r="G514" s="67" t="s">
        <v>789</v>
      </c>
      <c r="H514" s="70">
        <v>0</v>
      </c>
      <c r="I514" s="71">
        <v>0</v>
      </c>
      <c r="J514" s="57">
        <f t="shared" si="14"/>
        <v>0</v>
      </c>
      <c r="K514" s="72">
        <v>0</v>
      </c>
      <c r="L514" s="44">
        <f t="shared" si="15"/>
        <v>0</v>
      </c>
    </row>
    <row r="515" spans="1:12" ht="63">
      <c r="A515" s="73" t="s">
        <v>802</v>
      </c>
      <c r="B515" s="59">
        <v>200</v>
      </c>
      <c r="C515" s="60">
        <v>903</v>
      </c>
      <c r="D515" s="61">
        <v>7</v>
      </c>
      <c r="E515" s="61">
        <v>2</v>
      </c>
      <c r="F515" s="62" t="s">
        <v>803</v>
      </c>
      <c r="G515" s="60" t="s">
        <v>395</v>
      </c>
      <c r="H515" s="63">
        <v>19812400</v>
      </c>
      <c r="I515" s="64">
        <v>0</v>
      </c>
      <c r="J515" s="57">
        <f t="shared" si="14"/>
        <v>19812400</v>
      </c>
      <c r="K515" s="74">
        <v>0</v>
      </c>
      <c r="L515" s="44">
        <f t="shared" si="15"/>
        <v>0</v>
      </c>
    </row>
    <row r="516" spans="1:12" ht="63">
      <c r="A516" s="66" t="s">
        <v>634</v>
      </c>
      <c r="B516" s="59">
        <v>200</v>
      </c>
      <c r="C516" s="67">
        <v>903</v>
      </c>
      <c r="D516" s="68">
        <v>7</v>
      </c>
      <c r="E516" s="68">
        <v>2</v>
      </c>
      <c r="F516" s="69" t="s">
        <v>803</v>
      </c>
      <c r="G516" s="67" t="s">
        <v>635</v>
      </c>
      <c r="H516" s="70">
        <v>19812400</v>
      </c>
      <c r="I516" s="71">
        <v>0</v>
      </c>
      <c r="J516" s="57">
        <f t="shared" si="14"/>
        <v>19812400</v>
      </c>
      <c r="K516" s="72">
        <v>0</v>
      </c>
      <c r="L516" s="44">
        <f t="shared" si="15"/>
        <v>0</v>
      </c>
    </row>
    <row r="517" spans="1:12" ht="47.25">
      <c r="A517" s="73" t="s">
        <v>804</v>
      </c>
      <c r="B517" s="59">
        <v>200</v>
      </c>
      <c r="C517" s="60">
        <v>903</v>
      </c>
      <c r="D517" s="61">
        <v>7</v>
      </c>
      <c r="E517" s="61">
        <v>2</v>
      </c>
      <c r="F517" s="62" t="s">
        <v>805</v>
      </c>
      <c r="G517" s="60" t="s">
        <v>395</v>
      </c>
      <c r="H517" s="63">
        <v>525579</v>
      </c>
      <c r="I517" s="64">
        <v>525579</v>
      </c>
      <c r="J517" s="57">
        <f t="shared" si="14"/>
        <v>0</v>
      </c>
      <c r="K517" s="74">
        <v>525579</v>
      </c>
      <c r="L517" s="44">
        <f t="shared" si="15"/>
        <v>0</v>
      </c>
    </row>
    <row r="518" spans="1:12">
      <c r="A518" s="66" t="s">
        <v>404</v>
      </c>
      <c r="B518" s="59">
        <v>200</v>
      </c>
      <c r="C518" s="67">
        <v>903</v>
      </c>
      <c r="D518" s="68">
        <v>7</v>
      </c>
      <c r="E518" s="68">
        <v>2</v>
      </c>
      <c r="F518" s="69" t="s">
        <v>805</v>
      </c>
      <c r="G518" s="67" t="s">
        <v>405</v>
      </c>
      <c r="H518" s="70">
        <v>525579</v>
      </c>
      <c r="I518" s="71">
        <v>525579</v>
      </c>
      <c r="J518" s="57">
        <f t="shared" si="14"/>
        <v>0</v>
      </c>
      <c r="K518" s="72">
        <v>525579</v>
      </c>
      <c r="L518" s="44">
        <f t="shared" si="15"/>
        <v>0</v>
      </c>
    </row>
    <row r="519" spans="1:12" ht="63">
      <c r="A519" s="73" t="s">
        <v>806</v>
      </c>
      <c r="B519" s="59">
        <v>200</v>
      </c>
      <c r="C519" s="60">
        <v>903</v>
      </c>
      <c r="D519" s="61">
        <v>7</v>
      </c>
      <c r="E519" s="61">
        <v>2</v>
      </c>
      <c r="F519" s="62" t="s">
        <v>807</v>
      </c>
      <c r="G519" s="60" t="s">
        <v>395</v>
      </c>
      <c r="H519" s="63">
        <v>162000000</v>
      </c>
      <c r="I519" s="64">
        <v>42975350</v>
      </c>
      <c r="J519" s="57">
        <f t="shared" si="14"/>
        <v>119024650</v>
      </c>
      <c r="K519" s="74">
        <v>42975350</v>
      </c>
      <c r="L519" s="44">
        <f t="shared" si="15"/>
        <v>0</v>
      </c>
    </row>
    <row r="520" spans="1:12" ht="31.5">
      <c r="A520" s="73" t="s">
        <v>808</v>
      </c>
      <c r="B520" s="59">
        <v>200</v>
      </c>
      <c r="C520" s="60">
        <v>903</v>
      </c>
      <c r="D520" s="61">
        <v>7</v>
      </c>
      <c r="E520" s="61">
        <v>2</v>
      </c>
      <c r="F520" s="62" t="s">
        <v>809</v>
      </c>
      <c r="G520" s="60" t="s">
        <v>395</v>
      </c>
      <c r="H520" s="63">
        <v>60000000</v>
      </c>
      <c r="I520" s="64">
        <v>2164350</v>
      </c>
      <c r="J520" s="57">
        <f t="shared" ref="J520:J583" si="16">H520-I520</f>
        <v>57835650</v>
      </c>
      <c r="K520" s="74">
        <v>2164350</v>
      </c>
      <c r="L520" s="44">
        <f t="shared" si="15"/>
        <v>0</v>
      </c>
    </row>
    <row r="521" spans="1:12" ht="47.25">
      <c r="A521" s="66" t="s">
        <v>810</v>
      </c>
      <c r="B521" s="59">
        <v>200</v>
      </c>
      <c r="C521" s="67">
        <v>903</v>
      </c>
      <c r="D521" s="68">
        <v>7</v>
      </c>
      <c r="E521" s="68">
        <v>2</v>
      </c>
      <c r="F521" s="69" t="s">
        <v>809</v>
      </c>
      <c r="G521" s="67" t="s">
        <v>811</v>
      </c>
      <c r="H521" s="70">
        <v>55000000</v>
      </c>
      <c r="I521" s="71">
        <v>2164350</v>
      </c>
      <c r="J521" s="57">
        <f t="shared" si="16"/>
        <v>52835650</v>
      </c>
      <c r="K521" s="72">
        <v>2164350</v>
      </c>
      <c r="L521" s="44">
        <f t="shared" ref="L521:L584" si="17">I521-K521</f>
        <v>0</v>
      </c>
    </row>
    <row r="522" spans="1:12" ht="47.25">
      <c r="A522" s="66" t="s">
        <v>421</v>
      </c>
      <c r="B522" s="59">
        <v>200</v>
      </c>
      <c r="C522" s="67">
        <v>903</v>
      </c>
      <c r="D522" s="68">
        <v>7</v>
      </c>
      <c r="E522" s="68">
        <v>2</v>
      </c>
      <c r="F522" s="69" t="s">
        <v>809</v>
      </c>
      <c r="G522" s="67" t="s">
        <v>422</v>
      </c>
      <c r="H522" s="70">
        <v>5000000</v>
      </c>
      <c r="I522" s="71">
        <v>0</v>
      </c>
      <c r="J522" s="57">
        <f t="shared" si="16"/>
        <v>5000000</v>
      </c>
      <c r="K522" s="72">
        <v>0</v>
      </c>
      <c r="L522" s="44">
        <f t="shared" si="17"/>
        <v>0</v>
      </c>
    </row>
    <row r="523" spans="1:12" ht="63">
      <c r="A523" s="73" t="s">
        <v>790</v>
      </c>
      <c r="B523" s="59">
        <v>200</v>
      </c>
      <c r="C523" s="60">
        <v>903</v>
      </c>
      <c r="D523" s="61">
        <v>7</v>
      </c>
      <c r="E523" s="61">
        <v>2</v>
      </c>
      <c r="F523" s="62" t="s">
        <v>812</v>
      </c>
      <c r="G523" s="60" t="s">
        <v>395</v>
      </c>
      <c r="H523" s="63">
        <v>38189000</v>
      </c>
      <c r="I523" s="64">
        <v>0</v>
      </c>
      <c r="J523" s="57">
        <f t="shared" si="16"/>
        <v>38189000</v>
      </c>
      <c r="K523" s="74">
        <v>0</v>
      </c>
      <c r="L523" s="44">
        <f t="shared" si="17"/>
        <v>0</v>
      </c>
    </row>
    <row r="524" spans="1:12" ht="63">
      <c r="A524" s="66" t="s">
        <v>634</v>
      </c>
      <c r="B524" s="59">
        <v>200</v>
      </c>
      <c r="C524" s="67">
        <v>903</v>
      </c>
      <c r="D524" s="68">
        <v>7</v>
      </c>
      <c r="E524" s="68">
        <v>2</v>
      </c>
      <c r="F524" s="69" t="s">
        <v>812</v>
      </c>
      <c r="G524" s="67" t="s">
        <v>635</v>
      </c>
      <c r="H524" s="70">
        <v>38189000</v>
      </c>
      <c r="I524" s="71">
        <v>0</v>
      </c>
      <c r="J524" s="57">
        <f t="shared" si="16"/>
        <v>38189000</v>
      </c>
      <c r="K524" s="72">
        <v>0</v>
      </c>
      <c r="L524" s="44">
        <f t="shared" si="17"/>
        <v>0</v>
      </c>
    </row>
    <row r="525" spans="1:12" ht="47.25">
      <c r="A525" s="73" t="s">
        <v>813</v>
      </c>
      <c r="B525" s="59">
        <v>200</v>
      </c>
      <c r="C525" s="60">
        <v>903</v>
      </c>
      <c r="D525" s="61">
        <v>7</v>
      </c>
      <c r="E525" s="61">
        <v>2</v>
      </c>
      <c r="F525" s="62" t="s">
        <v>814</v>
      </c>
      <c r="G525" s="60" t="s">
        <v>395</v>
      </c>
      <c r="H525" s="63">
        <v>23000000</v>
      </c>
      <c r="I525" s="64">
        <v>0</v>
      </c>
      <c r="J525" s="57">
        <f t="shared" si="16"/>
        <v>23000000</v>
      </c>
      <c r="K525" s="74">
        <v>0</v>
      </c>
      <c r="L525" s="44">
        <f t="shared" si="17"/>
        <v>0</v>
      </c>
    </row>
    <row r="526" spans="1:12" ht="47.25">
      <c r="A526" s="66" t="s">
        <v>656</v>
      </c>
      <c r="B526" s="59">
        <v>200</v>
      </c>
      <c r="C526" s="67">
        <v>903</v>
      </c>
      <c r="D526" s="68">
        <v>7</v>
      </c>
      <c r="E526" s="68">
        <v>2</v>
      </c>
      <c r="F526" s="69" t="s">
        <v>814</v>
      </c>
      <c r="G526" s="67" t="s">
        <v>657</v>
      </c>
      <c r="H526" s="70">
        <v>23000000</v>
      </c>
      <c r="I526" s="71">
        <v>0</v>
      </c>
      <c r="J526" s="57">
        <f t="shared" si="16"/>
        <v>23000000</v>
      </c>
      <c r="K526" s="72">
        <v>0</v>
      </c>
      <c r="L526" s="44">
        <f t="shared" si="17"/>
        <v>0</v>
      </c>
    </row>
    <row r="527" spans="1:12" ht="47.25">
      <c r="A527" s="73" t="s">
        <v>815</v>
      </c>
      <c r="B527" s="59">
        <v>200</v>
      </c>
      <c r="C527" s="60">
        <v>903</v>
      </c>
      <c r="D527" s="61">
        <v>7</v>
      </c>
      <c r="E527" s="61">
        <v>2</v>
      </c>
      <c r="F527" s="62" t="s">
        <v>816</v>
      </c>
      <c r="G527" s="60" t="s">
        <v>395</v>
      </c>
      <c r="H527" s="63">
        <v>0</v>
      </c>
      <c r="I527" s="64">
        <v>0</v>
      </c>
      <c r="J527" s="57">
        <f t="shared" si="16"/>
        <v>0</v>
      </c>
      <c r="K527" s="74">
        <v>0</v>
      </c>
      <c r="L527" s="44">
        <f t="shared" si="17"/>
        <v>0</v>
      </c>
    </row>
    <row r="528" spans="1:12" ht="47.25">
      <c r="A528" s="66" t="s">
        <v>810</v>
      </c>
      <c r="B528" s="59">
        <v>200</v>
      </c>
      <c r="C528" s="67">
        <v>903</v>
      </c>
      <c r="D528" s="68">
        <v>7</v>
      </c>
      <c r="E528" s="68">
        <v>2</v>
      </c>
      <c r="F528" s="69" t="s">
        <v>816</v>
      </c>
      <c r="G528" s="67" t="s">
        <v>811</v>
      </c>
      <c r="H528" s="70">
        <v>0</v>
      </c>
      <c r="I528" s="71">
        <v>0</v>
      </c>
      <c r="J528" s="57">
        <f t="shared" si="16"/>
        <v>0</v>
      </c>
      <c r="K528" s="72">
        <v>0</v>
      </c>
      <c r="L528" s="44">
        <f t="shared" si="17"/>
        <v>0</v>
      </c>
    </row>
    <row r="529" spans="1:12" ht="63">
      <c r="A529" s="66" t="s">
        <v>634</v>
      </c>
      <c r="B529" s="59">
        <v>200</v>
      </c>
      <c r="C529" s="67">
        <v>903</v>
      </c>
      <c r="D529" s="68">
        <v>7</v>
      </c>
      <c r="E529" s="68">
        <v>2</v>
      </c>
      <c r="F529" s="69" t="s">
        <v>816</v>
      </c>
      <c r="G529" s="67" t="s">
        <v>635</v>
      </c>
      <c r="H529" s="70">
        <v>0</v>
      </c>
      <c r="I529" s="71">
        <v>0</v>
      </c>
      <c r="J529" s="57">
        <f t="shared" si="16"/>
        <v>0</v>
      </c>
      <c r="K529" s="72">
        <v>0</v>
      </c>
      <c r="L529" s="44">
        <f t="shared" si="17"/>
        <v>0</v>
      </c>
    </row>
    <row r="530" spans="1:12" ht="78.75">
      <c r="A530" s="73" t="s">
        <v>817</v>
      </c>
      <c r="B530" s="59">
        <v>200</v>
      </c>
      <c r="C530" s="60">
        <v>903</v>
      </c>
      <c r="D530" s="61">
        <v>7</v>
      </c>
      <c r="E530" s="61">
        <v>2</v>
      </c>
      <c r="F530" s="62" t="s">
        <v>818</v>
      </c>
      <c r="G530" s="60" t="s">
        <v>395</v>
      </c>
      <c r="H530" s="63">
        <v>21000000</v>
      </c>
      <c r="I530" s="64">
        <v>21000000</v>
      </c>
      <c r="J530" s="57">
        <f t="shared" si="16"/>
        <v>0</v>
      </c>
      <c r="K530" s="74">
        <v>21000000</v>
      </c>
      <c r="L530" s="44">
        <f t="shared" si="17"/>
        <v>0</v>
      </c>
    </row>
    <row r="531" spans="1:12">
      <c r="A531" s="66" t="s">
        <v>404</v>
      </c>
      <c r="B531" s="59">
        <v>200</v>
      </c>
      <c r="C531" s="67">
        <v>903</v>
      </c>
      <c r="D531" s="68">
        <v>7</v>
      </c>
      <c r="E531" s="68">
        <v>2</v>
      </c>
      <c r="F531" s="69" t="s">
        <v>818</v>
      </c>
      <c r="G531" s="67" t="s">
        <v>405</v>
      </c>
      <c r="H531" s="70">
        <v>21000000</v>
      </c>
      <c r="I531" s="71">
        <v>21000000</v>
      </c>
      <c r="J531" s="57">
        <f t="shared" si="16"/>
        <v>0</v>
      </c>
      <c r="K531" s="72">
        <v>21000000</v>
      </c>
      <c r="L531" s="44">
        <f t="shared" si="17"/>
        <v>0</v>
      </c>
    </row>
    <row r="532" spans="1:12" ht="47.25">
      <c r="A532" s="73" t="s">
        <v>819</v>
      </c>
      <c r="B532" s="59">
        <v>200</v>
      </c>
      <c r="C532" s="60">
        <v>903</v>
      </c>
      <c r="D532" s="61">
        <v>7</v>
      </c>
      <c r="E532" s="61">
        <v>2</v>
      </c>
      <c r="F532" s="62" t="s">
        <v>820</v>
      </c>
      <c r="G532" s="60" t="s">
        <v>395</v>
      </c>
      <c r="H532" s="63">
        <v>19811000</v>
      </c>
      <c r="I532" s="64">
        <v>19811000</v>
      </c>
      <c r="J532" s="57">
        <f t="shared" si="16"/>
        <v>0</v>
      </c>
      <c r="K532" s="74">
        <v>19811000</v>
      </c>
      <c r="L532" s="44">
        <f t="shared" si="17"/>
        <v>0</v>
      </c>
    </row>
    <row r="533" spans="1:12" ht="63">
      <c r="A533" s="66" t="s">
        <v>634</v>
      </c>
      <c r="B533" s="59">
        <v>200</v>
      </c>
      <c r="C533" s="67">
        <v>903</v>
      </c>
      <c r="D533" s="68">
        <v>7</v>
      </c>
      <c r="E533" s="68">
        <v>2</v>
      </c>
      <c r="F533" s="69" t="s">
        <v>820</v>
      </c>
      <c r="G533" s="67" t="s">
        <v>635</v>
      </c>
      <c r="H533" s="70">
        <v>19811000</v>
      </c>
      <c r="I533" s="71">
        <v>19811000</v>
      </c>
      <c r="J533" s="57">
        <f t="shared" si="16"/>
        <v>0</v>
      </c>
      <c r="K533" s="72">
        <v>19811000</v>
      </c>
      <c r="L533" s="44">
        <f t="shared" si="17"/>
        <v>0</v>
      </c>
    </row>
    <row r="534" spans="1:12" ht="78.75">
      <c r="A534" s="73" t="s">
        <v>821</v>
      </c>
      <c r="B534" s="59">
        <v>200</v>
      </c>
      <c r="C534" s="60">
        <v>903</v>
      </c>
      <c r="D534" s="61">
        <v>7</v>
      </c>
      <c r="E534" s="61">
        <v>2</v>
      </c>
      <c r="F534" s="62" t="s">
        <v>822</v>
      </c>
      <c r="G534" s="60" t="s">
        <v>395</v>
      </c>
      <c r="H534" s="63">
        <v>0</v>
      </c>
      <c r="I534" s="64">
        <v>0</v>
      </c>
      <c r="J534" s="57">
        <f t="shared" si="16"/>
        <v>0</v>
      </c>
      <c r="K534" s="74">
        <v>0</v>
      </c>
      <c r="L534" s="44">
        <f t="shared" si="17"/>
        <v>0</v>
      </c>
    </row>
    <row r="535" spans="1:12" ht="47.25">
      <c r="A535" s="66" t="s">
        <v>656</v>
      </c>
      <c r="B535" s="59">
        <v>200</v>
      </c>
      <c r="C535" s="67">
        <v>903</v>
      </c>
      <c r="D535" s="68">
        <v>7</v>
      </c>
      <c r="E535" s="68">
        <v>2</v>
      </c>
      <c r="F535" s="69" t="s">
        <v>822</v>
      </c>
      <c r="G535" s="67" t="s">
        <v>657</v>
      </c>
      <c r="H535" s="70">
        <v>0</v>
      </c>
      <c r="I535" s="71">
        <v>0</v>
      </c>
      <c r="J535" s="57">
        <f t="shared" si="16"/>
        <v>0</v>
      </c>
      <c r="K535" s="72">
        <v>0</v>
      </c>
      <c r="L535" s="44">
        <f t="shared" si="17"/>
        <v>0</v>
      </c>
    </row>
    <row r="536" spans="1:12">
      <c r="A536" s="66" t="s">
        <v>625</v>
      </c>
      <c r="B536" s="59">
        <v>200</v>
      </c>
      <c r="C536" s="67">
        <v>903</v>
      </c>
      <c r="D536" s="68">
        <v>7</v>
      </c>
      <c r="E536" s="68">
        <v>3</v>
      </c>
      <c r="F536" s="69" t="s">
        <v>390</v>
      </c>
      <c r="G536" s="67" t="s">
        <v>390</v>
      </c>
      <c r="H536" s="70">
        <v>61551270</v>
      </c>
      <c r="I536" s="71">
        <v>34699509.950000003</v>
      </c>
      <c r="J536" s="57">
        <f t="shared" si="16"/>
        <v>26851760.049999997</v>
      </c>
      <c r="K536" s="72">
        <v>34699509.950000003</v>
      </c>
      <c r="L536" s="44">
        <f t="shared" si="17"/>
        <v>0</v>
      </c>
    </row>
    <row r="537" spans="1:12" ht="47.25">
      <c r="A537" s="73" t="s">
        <v>437</v>
      </c>
      <c r="B537" s="59">
        <v>200</v>
      </c>
      <c r="C537" s="60">
        <v>903</v>
      </c>
      <c r="D537" s="61">
        <v>7</v>
      </c>
      <c r="E537" s="61">
        <v>3</v>
      </c>
      <c r="F537" s="62" t="s">
        <v>438</v>
      </c>
      <c r="G537" s="60" t="s">
        <v>395</v>
      </c>
      <c r="H537" s="63">
        <v>1180000</v>
      </c>
      <c r="I537" s="64">
        <v>0</v>
      </c>
      <c r="J537" s="57">
        <f t="shared" si="16"/>
        <v>1180000</v>
      </c>
      <c r="K537" s="74">
        <v>0</v>
      </c>
      <c r="L537" s="44">
        <f t="shared" si="17"/>
        <v>0</v>
      </c>
    </row>
    <row r="538" spans="1:12" ht="47.25">
      <c r="A538" s="73" t="s">
        <v>439</v>
      </c>
      <c r="B538" s="59">
        <v>200</v>
      </c>
      <c r="C538" s="60">
        <v>903</v>
      </c>
      <c r="D538" s="61">
        <v>7</v>
      </c>
      <c r="E538" s="61">
        <v>3</v>
      </c>
      <c r="F538" s="62" t="s">
        <v>440</v>
      </c>
      <c r="G538" s="60" t="s">
        <v>395</v>
      </c>
      <c r="H538" s="63">
        <v>1180000</v>
      </c>
      <c r="I538" s="64">
        <v>0</v>
      </c>
      <c r="J538" s="57">
        <f t="shared" si="16"/>
        <v>1180000</v>
      </c>
      <c r="K538" s="74">
        <v>0</v>
      </c>
      <c r="L538" s="44">
        <f t="shared" si="17"/>
        <v>0</v>
      </c>
    </row>
    <row r="539" spans="1:12" ht="47.25">
      <c r="A539" s="73" t="s">
        <v>441</v>
      </c>
      <c r="B539" s="59">
        <v>200</v>
      </c>
      <c r="C539" s="60">
        <v>903</v>
      </c>
      <c r="D539" s="61">
        <v>7</v>
      </c>
      <c r="E539" s="61">
        <v>3</v>
      </c>
      <c r="F539" s="62" t="s">
        <v>442</v>
      </c>
      <c r="G539" s="60" t="s">
        <v>395</v>
      </c>
      <c r="H539" s="63">
        <v>1180000</v>
      </c>
      <c r="I539" s="64">
        <v>0</v>
      </c>
      <c r="J539" s="57">
        <f t="shared" si="16"/>
        <v>1180000</v>
      </c>
      <c r="K539" s="74">
        <v>0</v>
      </c>
      <c r="L539" s="44">
        <f t="shared" si="17"/>
        <v>0</v>
      </c>
    </row>
    <row r="540" spans="1:12" ht="47.25">
      <c r="A540" s="73" t="s">
        <v>443</v>
      </c>
      <c r="B540" s="59">
        <v>200</v>
      </c>
      <c r="C540" s="60">
        <v>903</v>
      </c>
      <c r="D540" s="61">
        <v>7</v>
      </c>
      <c r="E540" s="61">
        <v>3</v>
      </c>
      <c r="F540" s="62" t="s">
        <v>444</v>
      </c>
      <c r="G540" s="60" t="s">
        <v>395</v>
      </c>
      <c r="H540" s="63">
        <v>1040000</v>
      </c>
      <c r="I540" s="64">
        <v>0</v>
      </c>
      <c r="J540" s="57">
        <f t="shared" si="16"/>
        <v>1040000</v>
      </c>
      <c r="K540" s="74">
        <v>0</v>
      </c>
      <c r="L540" s="44">
        <f t="shared" si="17"/>
        <v>0</v>
      </c>
    </row>
    <row r="541" spans="1:12" ht="31.5">
      <c r="A541" s="66" t="s">
        <v>568</v>
      </c>
      <c r="B541" s="59">
        <v>200</v>
      </c>
      <c r="C541" s="67">
        <v>903</v>
      </c>
      <c r="D541" s="68">
        <v>7</v>
      </c>
      <c r="E541" s="68">
        <v>3</v>
      </c>
      <c r="F541" s="69" t="s">
        <v>444</v>
      </c>
      <c r="G541" s="67" t="s">
        <v>569</v>
      </c>
      <c r="H541" s="70">
        <v>1040000</v>
      </c>
      <c r="I541" s="71">
        <v>0</v>
      </c>
      <c r="J541" s="57">
        <f t="shared" si="16"/>
        <v>1040000</v>
      </c>
      <c r="K541" s="72">
        <v>0</v>
      </c>
      <c r="L541" s="44">
        <f t="shared" si="17"/>
        <v>0</v>
      </c>
    </row>
    <row r="542" spans="1:12" ht="47.25">
      <c r="A542" s="73" t="s">
        <v>749</v>
      </c>
      <c r="B542" s="59">
        <v>200</v>
      </c>
      <c r="C542" s="60">
        <v>903</v>
      </c>
      <c r="D542" s="61">
        <v>7</v>
      </c>
      <c r="E542" s="61">
        <v>3</v>
      </c>
      <c r="F542" s="62" t="s">
        <v>750</v>
      </c>
      <c r="G542" s="60" t="s">
        <v>395</v>
      </c>
      <c r="H542" s="63">
        <v>140000</v>
      </c>
      <c r="I542" s="64">
        <v>0</v>
      </c>
      <c r="J542" s="57">
        <f t="shared" si="16"/>
        <v>140000</v>
      </c>
      <c r="K542" s="74">
        <v>0</v>
      </c>
      <c r="L542" s="44">
        <f t="shared" si="17"/>
        <v>0</v>
      </c>
    </row>
    <row r="543" spans="1:12" ht="63">
      <c r="A543" s="66" t="s">
        <v>634</v>
      </c>
      <c r="B543" s="59">
        <v>200</v>
      </c>
      <c r="C543" s="67">
        <v>903</v>
      </c>
      <c r="D543" s="68">
        <v>7</v>
      </c>
      <c r="E543" s="68">
        <v>3</v>
      </c>
      <c r="F543" s="69" t="s">
        <v>750</v>
      </c>
      <c r="G543" s="67" t="s">
        <v>635</v>
      </c>
      <c r="H543" s="70">
        <v>140000</v>
      </c>
      <c r="I543" s="71">
        <v>0</v>
      </c>
      <c r="J543" s="57">
        <f t="shared" si="16"/>
        <v>140000</v>
      </c>
      <c r="K543" s="72">
        <v>0</v>
      </c>
      <c r="L543" s="44">
        <f t="shared" si="17"/>
        <v>0</v>
      </c>
    </row>
    <row r="544" spans="1:12" ht="47.25">
      <c r="A544" s="73" t="s">
        <v>393</v>
      </c>
      <c r="B544" s="59">
        <v>200</v>
      </c>
      <c r="C544" s="60">
        <v>903</v>
      </c>
      <c r="D544" s="61">
        <v>7</v>
      </c>
      <c r="E544" s="61">
        <v>3</v>
      </c>
      <c r="F544" s="62" t="s">
        <v>394</v>
      </c>
      <c r="G544" s="60" t="s">
        <v>395</v>
      </c>
      <c r="H544" s="63">
        <v>38825230</v>
      </c>
      <c r="I544" s="64">
        <v>22471630.510000002</v>
      </c>
      <c r="J544" s="57">
        <f t="shared" si="16"/>
        <v>16353599.489999998</v>
      </c>
      <c r="K544" s="74">
        <v>22471630.510000002</v>
      </c>
      <c r="L544" s="44">
        <f t="shared" si="17"/>
        <v>0</v>
      </c>
    </row>
    <row r="545" spans="1:12" ht="47.25">
      <c r="A545" s="73" t="s">
        <v>823</v>
      </c>
      <c r="B545" s="59">
        <v>200</v>
      </c>
      <c r="C545" s="60">
        <v>903</v>
      </c>
      <c r="D545" s="61">
        <v>7</v>
      </c>
      <c r="E545" s="61">
        <v>3</v>
      </c>
      <c r="F545" s="62" t="s">
        <v>824</v>
      </c>
      <c r="G545" s="60" t="s">
        <v>395</v>
      </c>
      <c r="H545" s="63">
        <v>36025230</v>
      </c>
      <c r="I545" s="64">
        <v>20008177.510000002</v>
      </c>
      <c r="J545" s="57">
        <f t="shared" si="16"/>
        <v>16017052.489999998</v>
      </c>
      <c r="K545" s="74">
        <v>20008177.510000002</v>
      </c>
      <c r="L545" s="44">
        <f t="shared" si="17"/>
        <v>0</v>
      </c>
    </row>
    <row r="546" spans="1:12" ht="31.5">
      <c r="A546" s="73" t="s">
        <v>825</v>
      </c>
      <c r="B546" s="59">
        <v>200</v>
      </c>
      <c r="C546" s="60">
        <v>903</v>
      </c>
      <c r="D546" s="61">
        <v>7</v>
      </c>
      <c r="E546" s="61">
        <v>3</v>
      </c>
      <c r="F546" s="62" t="s">
        <v>826</v>
      </c>
      <c r="G546" s="60" t="s">
        <v>395</v>
      </c>
      <c r="H546" s="63">
        <v>30734130</v>
      </c>
      <c r="I546" s="64">
        <v>17429197.82</v>
      </c>
      <c r="J546" s="57">
        <f t="shared" si="16"/>
        <v>13304932.18</v>
      </c>
      <c r="K546" s="74">
        <v>17429197.82</v>
      </c>
      <c r="L546" s="44">
        <f t="shared" si="17"/>
        <v>0</v>
      </c>
    </row>
    <row r="547" spans="1:12" ht="31.5">
      <c r="A547" s="73" t="s">
        <v>827</v>
      </c>
      <c r="B547" s="59">
        <v>200</v>
      </c>
      <c r="C547" s="60">
        <v>903</v>
      </c>
      <c r="D547" s="61">
        <v>7</v>
      </c>
      <c r="E547" s="61">
        <v>3</v>
      </c>
      <c r="F547" s="62" t="s">
        <v>828</v>
      </c>
      <c r="G547" s="60" t="s">
        <v>395</v>
      </c>
      <c r="H547" s="63">
        <v>29194600</v>
      </c>
      <c r="I547" s="64">
        <v>16404547.82</v>
      </c>
      <c r="J547" s="57">
        <f t="shared" si="16"/>
        <v>12790052.18</v>
      </c>
      <c r="K547" s="74">
        <v>16404547.82</v>
      </c>
      <c r="L547" s="44">
        <f t="shared" si="17"/>
        <v>0</v>
      </c>
    </row>
    <row r="548" spans="1:12" ht="78.75">
      <c r="A548" s="66" t="s">
        <v>532</v>
      </c>
      <c r="B548" s="59">
        <v>200</v>
      </c>
      <c r="C548" s="67">
        <v>903</v>
      </c>
      <c r="D548" s="68">
        <v>7</v>
      </c>
      <c r="E548" s="68">
        <v>3</v>
      </c>
      <c r="F548" s="69" t="s">
        <v>828</v>
      </c>
      <c r="G548" s="67" t="s">
        <v>533</v>
      </c>
      <c r="H548" s="70">
        <v>23567700</v>
      </c>
      <c r="I548" s="71">
        <v>12865700</v>
      </c>
      <c r="J548" s="57">
        <f t="shared" si="16"/>
        <v>10702000</v>
      </c>
      <c r="K548" s="72">
        <v>12865700</v>
      </c>
      <c r="L548" s="44">
        <f t="shared" si="17"/>
        <v>0</v>
      </c>
    </row>
    <row r="549" spans="1:12" ht="31.5">
      <c r="A549" s="66" t="s">
        <v>568</v>
      </c>
      <c r="B549" s="59">
        <v>200</v>
      </c>
      <c r="C549" s="67">
        <v>903</v>
      </c>
      <c r="D549" s="68">
        <v>7</v>
      </c>
      <c r="E549" s="68">
        <v>3</v>
      </c>
      <c r="F549" s="69" t="s">
        <v>828</v>
      </c>
      <c r="G549" s="67" t="s">
        <v>569</v>
      </c>
      <c r="H549" s="70">
        <v>5626900</v>
      </c>
      <c r="I549" s="71">
        <v>3538847.82</v>
      </c>
      <c r="J549" s="57">
        <f t="shared" si="16"/>
        <v>2088052.1800000002</v>
      </c>
      <c r="K549" s="72">
        <v>3538847.82</v>
      </c>
      <c r="L549" s="44">
        <f t="shared" si="17"/>
        <v>0</v>
      </c>
    </row>
    <row r="550" spans="1:12">
      <c r="A550" s="73" t="s">
        <v>829</v>
      </c>
      <c r="B550" s="59">
        <v>200</v>
      </c>
      <c r="C550" s="60">
        <v>903</v>
      </c>
      <c r="D550" s="61">
        <v>7</v>
      </c>
      <c r="E550" s="61">
        <v>3</v>
      </c>
      <c r="F550" s="62" t="s">
        <v>830</v>
      </c>
      <c r="G550" s="60" t="s">
        <v>395</v>
      </c>
      <c r="H550" s="63">
        <v>1539530</v>
      </c>
      <c r="I550" s="64">
        <v>1024650</v>
      </c>
      <c r="J550" s="57">
        <f t="shared" si="16"/>
        <v>514880</v>
      </c>
      <c r="K550" s="74">
        <v>1024650</v>
      </c>
      <c r="L550" s="44">
        <f t="shared" si="17"/>
        <v>0</v>
      </c>
    </row>
    <row r="551" spans="1:12" ht="31.5">
      <c r="A551" s="66" t="s">
        <v>568</v>
      </c>
      <c r="B551" s="59">
        <v>200</v>
      </c>
      <c r="C551" s="67">
        <v>903</v>
      </c>
      <c r="D551" s="68">
        <v>7</v>
      </c>
      <c r="E551" s="68">
        <v>3</v>
      </c>
      <c r="F551" s="69" t="s">
        <v>830</v>
      </c>
      <c r="G551" s="67" t="s">
        <v>569</v>
      </c>
      <c r="H551" s="70">
        <v>1539530</v>
      </c>
      <c r="I551" s="71">
        <v>1024650</v>
      </c>
      <c r="J551" s="57">
        <f t="shared" si="16"/>
        <v>514880</v>
      </c>
      <c r="K551" s="72">
        <v>1024650</v>
      </c>
      <c r="L551" s="44">
        <f t="shared" si="17"/>
        <v>0</v>
      </c>
    </row>
    <row r="552" spans="1:12" ht="47.25">
      <c r="A552" s="73" t="s">
        <v>831</v>
      </c>
      <c r="B552" s="59">
        <v>200</v>
      </c>
      <c r="C552" s="60">
        <v>903</v>
      </c>
      <c r="D552" s="61">
        <v>7</v>
      </c>
      <c r="E552" s="61">
        <v>3</v>
      </c>
      <c r="F552" s="62" t="s">
        <v>832</v>
      </c>
      <c r="G552" s="60" t="s">
        <v>395</v>
      </c>
      <c r="H552" s="63">
        <v>5291100</v>
      </c>
      <c r="I552" s="64">
        <v>2578979.69</v>
      </c>
      <c r="J552" s="57">
        <f t="shared" si="16"/>
        <v>2712120.31</v>
      </c>
      <c r="K552" s="74">
        <v>2578979.69</v>
      </c>
      <c r="L552" s="44">
        <f t="shared" si="17"/>
        <v>0</v>
      </c>
    </row>
    <row r="553" spans="1:12" ht="78.75">
      <c r="A553" s="66" t="s">
        <v>402</v>
      </c>
      <c r="B553" s="59">
        <v>200</v>
      </c>
      <c r="C553" s="67">
        <v>903</v>
      </c>
      <c r="D553" s="68">
        <v>7</v>
      </c>
      <c r="E553" s="68">
        <v>3</v>
      </c>
      <c r="F553" s="69" t="s">
        <v>832</v>
      </c>
      <c r="G553" s="67" t="s">
        <v>403</v>
      </c>
      <c r="H553" s="70">
        <v>5082500</v>
      </c>
      <c r="I553" s="71">
        <v>2541400</v>
      </c>
      <c r="J553" s="57">
        <f t="shared" si="16"/>
        <v>2541100</v>
      </c>
      <c r="K553" s="72">
        <v>2541400</v>
      </c>
      <c r="L553" s="44">
        <f t="shared" si="17"/>
        <v>0</v>
      </c>
    </row>
    <row r="554" spans="1:12">
      <c r="A554" s="66" t="s">
        <v>404</v>
      </c>
      <c r="B554" s="59">
        <v>200</v>
      </c>
      <c r="C554" s="67">
        <v>903</v>
      </c>
      <c r="D554" s="68">
        <v>7</v>
      </c>
      <c r="E554" s="68">
        <v>3</v>
      </c>
      <c r="F554" s="69" t="s">
        <v>832</v>
      </c>
      <c r="G554" s="67" t="s">
        <v>405</v>
      </c>
      <c r="H554" s="70">
        <v>208600</v>
      </c>
      <c r="I554" s="71">
        <v>37579.69</v>
      </c>
      <c r="J554" s="57">
        <f t="shared" si="16"/>
        <v>171020.31</v>
      </c>
      <c r="K554" s="72">
        <v>37579.69</v>
      </c>
      <c r="L554" s="44">
        <f t="shared" si="17"/>
        <v>0</v>
      </c>
    </row>
    <row r="555" spans="1:12" ht="47.25">
      <c r="A555" s="73" t="s">
        <v>833</v>
      </c>
      <c r="B555" s="59">
        <v>200</v>
      </c>
      <c r="C555" s="60">
        <v>903</v>
      </c>
      <c r="D555" s="61">
        <v>7</v>
      </c>
      <c r="E555" s="61">
        <v>3</v>
      </c>
      <c r="F555" s="62" t="s">
        <v>834</v>
      </c>
      <c r="G555" s="60" t="s">
        <v>395</v>
      </c>
      <c r="H555" s="63">
        <v>2800000</v>
      </c>
      <c r="I555" s="64">
        <v>2463453</v>
      </c>
      <c r="J555" s="57">
        <f t="shared" si="16"/>
        <v>336547</v>
      </c>
      <c r="K555" s="74">
        <v>2463453</v>
      </c>
      <c r="L555" s="44">
        <f t="shared" si="17"/>
        <v>0</v>
      </c>
    </row>
    <row r="556" spans="1:12" ht="63">
      <c r="A556" s="73" t="s">
        <v>835</v>
      </c>
      <c r="B556" s="59">
        <v>200</v>
      </c>
      <c r="C556" s="60">
        <v>903</v>
      </c>
      <c r="D556" s="61">
        <v>7</v>
      </c>
      <c r="E556" s="61">
        <v>3</v>
      </c>
      <c r="F556" s="62" t="s">
        <v>836</v>
      </c>
      <c r="G556" s="60" t="s">
        <v>395</v>
      </c>
      <c r="H556" s="63">
        <v>2800000</v>
      </c>
      <c r="I556" s="64">
        <v>2463453</v>
      </c>
      <c r="J556" s="57">
        <f t="shared" si="16"/>
        <v>336547</v>
      </c>
      <c r="K556" s="74">
        <v>2463453</v>
      </c>
      <c r="L556" s="44">
        <f t="shared" si="17"/>
        <v>0</v>
      </c>
    </row>
    <row r="557" spans="1:12" ht="47.25">
      <c r="A557" s="73" t="s">
        <v>837</v>
      </c>
      <c r="B557" s="59">
        <v>200</v>
      </c>
      <c r="C557" s="60">
        <v>903</v>
      </c>
      <c r="D557" s="61">
        <v>7</v>
      </c>
      <c r="E557" s="61">
        <v>3</v>
      </c>
      <c r="F557" s="62" t="s">
        <v>838</v>
      </c>
      <c r="G557" s="60" t="s">
        <v>395</v>
      </c>
      <c r="H557" s="63">
        <v>2800000</v>
      </c>
      <c r="I557" s="64">
        <v>2463453</v>
      </c>
      <c r="J557" s="57">
        <f t="shared" si="16"/>
        <v>336547</v>
      </c>
      <c r="K557" s="74">
        <v>2463453</v>
      </c>
      <c r="L557" s="44">
        <f t="shared" si="17"/>
        <v>0</v>
      </c>
    </row>
    <row r="558" spans="1:12">
      <c r="A558" s="66" t="s">
        <v>404</v>
      </c>
      <c r="B558" s="59">
        <v>200</v>
      </c>
      <c r="C558" s="67">
        <v>903</v>
      </c>
      <c r="D558" s="68">
        <v>7</v>
      </c>
      <c r="E558" s="68">
        <v>3</v>
      </c>
      <c r="F558" s="69" t="s">
        <v>838</v>
      </c>
      <c r="G558" s="67" t="s">
        <v>405</v>
      </c>
      <c r="H558" s="70">
        <v>500000</v>
      </c>
      <c r="I558" s="71">
        <v>500000</v>
      </c>
      <c r="J558" s="57">
        <f t="shared" si="16"/>
        <v>0</v>
      </c>
      <c r="K558" s="72">
        <v>500000</v>
      </c>
      <c r="L558" s="44">
        <f t="shared" si="17"/>
        <v>0</v>
      </c>
    </row>
    <row r="559" spans="1:12" ht="31.5">
      <c r="A559" s="66" t="s">
        <v>568</v>
      </c>
      <c r="B559" s="59">
        <v>200</v>
      </c>
      <c r="C559" s="67">
        <v>903</v>
      </c>
      <c r="D559" s="68">
        <v>7</v>
      </c>
      <c r="E559" s="68">
        <v>3</v>
      </c>
      <c r="F559" s="69" t="s">
        <v>838</v>
      </c>
      <c r="G559" s="67" t="s">
        <v>569</v>
      </c>
      <c r="H559" s="70">
        <v>2300000</v>
      </c>
      <c r="I559" s="71">
        <v>1963453</v>
      </c>
      <c r="J559" s="57">
        <f t="shared" si="16"/>
        <v>336547</v>
      </c>
      <c r="K559" s="72">
        <v>1963453</v>
      </c>
      <c r="L559" s="44">
        <f t="shared" si="17"/>
        <v>0</v>
      </c>
    </row>
    <row r="560" spans="1:12" ht="31.5">
      <c r="A560" s="73" t="s">
        <v>839</v>
      </c>
      <c r="B560" s="59">
        <v>200</v>
      </c>
      <c r="C560" s="60">
        <v>903</v>
      </c>
      <c r="D560" s="61">
        <v>7</v>
      </c>
      <c r="E560" s="61">
        <v>3</v>
      </c>
      <c r="F560" s="62" t="s">
        <v>840</v>
      </c>
      <c r="G560" s="60" t="s">
        <v>395</v>
      </c>
      <c r="H560" s="63">
        <v>20432040</v>
      </c>
      <c r="I560" s="64">
        <v>11527879.439999999</v>
      </c>
      <c r="J560" s="57">
        <f t="shared" si="16"/>
        <v>8904160.5600000005</v>
      </c>
      <c r="K560" s="74">
        <v>11527879.439999999</v>
      </c>
      <c r="L560" s="44">
        <f t="shared" si="17"/>
        <v>0</v>
      </c>
    </row>
    <row r="561" spans="1:12" ht="63">
      <c r="A561" s="73" t="s">
        <v>841</v>
      </c>
      <c r="B561" s="59">
        <v>200</v>
      </c>
      <c r="C561" s="60">
        <v>903</v>
      </c>
      <c r="D561" s="61">
        <v>7</v>
      </c>
      <c r="E561" s="61">
        <v>3</v>
      </c>
      <c r="F561" s="62" t="s">
        <v>842</v>
      </c>
      <c r="G561" s="60" t="s">
        <v>395</v>
      </c>
      <c r="H561" s="63">
        <v>20432040</v>
      </c>
      <c r="I561" s="64">
        <v>11527879.439999999</v>
      </c>
      <c r="J561" s="57">
        <f t="shared" si="16"/>
        <v>8904160.5600000005</v>
      </c>
      <c r="K561" s="74">
        <v>11527879.439999999</v>
      </c>
      <c r="L561" s="44">
        <f t="shared" si="17"/>
        <v>0</v>
      </c>
    </row>
    <row r="562" spans="1:12" ht="47.25">
      <c r="A562" s="73" t="s">
        <v>843</v>
      </c>
      <c r="B562" s="59">
        <v>200</v>
      </c>
      <c r="C562" s="60">
        <v>903</v>
      </c>
      <c r="D562" s="61">
        <v>7</v>
      </c>
      <c r="E562" s="61">
        <v>3</v>
      </c>
      <c r="F562" s="62" t="s">
        <v>844</v>
      </c>
      <c r="G562" s="60" t="s">
        <v>395</v>
      </c>
      <c r="H562" s="63">
        <v>20432040</v>
      </c>
      <c r="I562" s="64">
        <v>11527879.439999999</v>
      </c>
      <c r="J562" s="57">
        <f t="shared" si="16"/>
        <v>8904160.5600000005</v>
      </c>
      <c r="K562" s="74">
        <v>11527879.439999999</v>
      </c>
      <c r="L562" s="44">
        <f t="shared" si="17"/>
        <v>0</v>
      </c>
    </row>
    <row r="563" spans="1:12" ht="31.5">
      <c r="A563" s="73" t="s">
        <v>845</v>
      </c>
      <c r="B563" s="59">
        <v>200</v>
      </c>
      <c r="C563" s="60">
        <v>903</v>
      </c>
      <c r="D563" s="61">
        <v>7</v>
      </c>
      <c r="E563" s="61">
        <v>3</v>
      </c>
      <c r="F563" s="62" t="s">
        <v>846</v>
      </c>
      <c r="G563" s="60" t="s">
        <v>395</v>
      </c>
      <c r="H563" s="63">
        <v>18871500</v>
      </c>
      <c r="I563" s="64">
        <v>11120958.9</v>
      </c>
      <c r="J563" s="57">
        <f t="shared" si="16"/>
        <v>7750541.0999999996</v>
      </c>
      <c r="K563" s="74">
        <v>11120958.9</v>
      </c>
      <c r="L563" s="44">
        <f t="shared" si="17"/>
        <v>0</v>
      </c>
    </row>
    <row r="564" spans="1:12" ht="78.75">
      <c r="A564" s="66" t="s">
        <v>402</v>
      </c>
      <c r="B564" s="59">
        <v>200</v>
      </c>
      <c r="C564" s="67">
        <v>903</v>
      </c>
      <c r="D564" s="68">
        <v>7</v>
      </c>
      <c r="E564" s="68">
        <v>3</v>
      </c>
      <c r="F564" s="69" t="s">
        <v>846</v>
      </c>
      <c r="G564" s="67" t="s">
        <v>403</v>
      </c>
      <c r="H564" s="70">
        <v>12152200</v>
      </c>
      <c r="I564" s="71">
        <v>7504800</v>
      </c>
      <c r="J564" s="57">
        <f t="shared" si="16"/>
        <v>4647400</v>
      </c>
      <c r="K564" s="72">
        <v>7504800</v>
      </c>
      <c r="L564" s="44">
        <f t="shared" si="17"/>
        <v>0</v>
      </c>
    </row>
    <row r="565" spans="1:12">
      <c r="A565" s="66" t="s">
        <v>404</v>
      </c>
      <c r="B565" s="59">
        <v>200</v>
      </c>
      <c r="C565" s="67">
        <v>903</v>
      </c>
      <c r="D565" s="68">
        <v>7</v>
      </c>
      <c r="E565" s="68">
        <v>3</v>
      </c>
      <c r="F565" s="69" t="s">
        <v>846</v>
      </c>
      <c r="G565" s="67" t="s">
        <v>405</v>
      </c>
      <c r="H565" s="70">
        <v>227900</v>
      </c>
      <c r="I565" s="71">
        <v>69755.710000000006</v>
      </c>
      <c r="J565" s="57">
        <f t="shared" si="16"/>
        <v>158144.28999999998</v>
      </c>
      <c r="K565" s="72">
        <v>69755.710000000006</v>
      </c>
      <c r="L565" s="44">
        <f t="shared" si="17"/>
        <v>0</v>
      </c>
    </row>
    <row r="566" spans="1:12" ht="78.75">
      <c r="A566" s="66" t="s">
        <v>532</v>
      </c>
      <c r="B566" s="59">
        <v>200</v>
      </c>
      <c r="C566" s="67">
        <v>903</v>
      </c>
      <c r="D566" s="68">
        <v>7</v>
      </c>
      <c r="E566" s="68">
        <v>3</v>
      </c>
      <c r="F566" s="69" t="s">
        <v>846</v>
      </c>
      <c r="G566" s="67" t="s">
        <v>533</v>
      </c>
      <c r="H566" s="70">
        <v>6034700</v>
      </c>
      <c r="I566" s="71">
        <v>3440500</v>
      </c>
      <c r="J566" s="57">
        <f t="shared" si="16"/>
        <v>2594200</v>
      </c>
      <c r="K566" s="72">
        <v>3440500</v>
      </c>
      <c r="L566" s="44">
        <f t="shared" si="17"/>
        <v>0</v>
      </c>
    </row>
    <row r="567" spans="1:12" ht="31.5">
      <c r="A567" s="66" t="s">
        <v>568</v>
      </c>
      <c r="B567" s="59">
        <v>200</v>
      </c>
      <c r="C567" s="67">
        <v>903</v>
      </c>
      <c r="D567" s="68">
        <v>7</v>
      </c>
      <c r="E567" s="68">
        <v>3</v>
      </c>
      <c r="F567" s="69" t="s">
        <v>846</v>
      </c>
      <c r="G567" s="67" t="s">
        <v>569</v>
      </c>
      <c r="H567" s="70">
        <v>456700</v>
      </c>
      <c r="I567" s="71">
        <v>105903.19</v>
      </c>
      <c r="J567" s="57">
        <f t="shared" si="16"/>
        <v>350796.81</v>
      </c>
      <c r="K567" s="72">
        <v>105903.19</v>
      </c>
      <c r="L567" s="44">
        <f t="shared" si="17"/>
        <v>0</v>
      </c>
    </row>
    <row r="568" spans="1:12" ht="47.25">
      <c r="A568" s="73" t="s">
        <v>847</v>
      </c>
      <c r="B568" s="59">
        <v>200</v>
      </c>
      <c r="C568" s="60">
        <v>903</v>
      </c>
      <c r="D568" s="61">
        <v>7</v>
      </c>
      <c r="E568" s="61">
        <v>3</v>
      </c>
      <c r="F568" s="62" t="s">
        <v>848</v>
      </c>
      <c r="G568" s="60" t="s">
        <v>395</v>
      </c>
      <c r="H568" s="63">
        <v>1560540</v>
      </c>
      <c r="I568" s="64">
        <v>406920.54</v>
      </c>
      <c r="J568" s="57">
        <f t="shared" si="16"/>
        <v>1153619.46</v>
      </c>
      <c r="K568" s="74">
        <v>406920.54</v>
      </c>
      <c r="L568" s="44">
        <f t="shared" si="17"/>
        <v>0</v>
      </c>
    </row>
    <row r="569" spans="1:12">
      <c r="A569" s="66" t="s">
        <v>404</v>
      </c>
      <c r="B569" s="59">
        <v>200</v>
      </c>
      <c r="C569" s="67">
        <v>903</v>
      </c>
      <c r="D569" s="68">
        <v>7</v>
      </c>
      <c r="E569" s="68">
        <v>3</v>
      </c>
      <c r="F569" s="69" t="s">
        <v>848</v>
      </c>
      <c r="G569" s="67" t="s">
        <v>405</v>
      </c>
      <c r="H569" s="70">
        <v>1396040</v>
      </c>
      <c r="I569" s="71">
        <v>406920.54</v>
      </c>
      <c r="J569" s="57">
        <f t="shared" si="16"/>
        <v>989119.46</v>
      </c>
      <c r="K569" s="72">
        <v>406920.54</v>
      </c>
      <c r="L569" s="44">
        <f t="shared" si="17"/>
        <v>0</v>
      </c>
    </row>
    <row r="570" spans="1:12" ht="31.5">
      <c r="A570" s="66" t="s">
        <v>568</v>
      </c>
      <c r="B570" s="59">
        <v>200</v>
      </c>
      <c r="C570" s="67">
        <v>903</v>
      </c>
      <c r="D570" s="68">
        <v>7</v>
      </c>
      <c r="E570" s="68">
        <v>3</v>
      </c>
      <c r="F570" s="69" t="s">
        <v>848</v>
      </c>
      <c r="G570" s="67" t="s">
        <v>569</v>
      </c>
      <c r="H570" s="70">
        <v>164500</v>
      </c>
      <c r="I570" s="71">
        <v>0</v>
      </c>
      <c r="J570" s="57">
        <f t="shared" si="16"/>
        <v>164500</v>
      </c>
      <c r="K570" s="72">
        <v>0</v>
      </c>
      <c r="L570" s="44">
        <f t="shared" si="17"/>
        <v>0</v>
      </c>
    </row>
    <row r="571" spans="1:12" ht="78.75">
      <c r="A571" s="73" t="s">
        <v>591</v>
      </c>
      <c r="B571" s="59">
        <v>200</v>
      </c>
      <c r="C571" s="60">
        <v>903</v>
      </c>
      <c r="D571" s="61">
        <v>7</v>
      </c>
      <c r="E571" s="61">
        <v>3</v>
      </c>
      <c r="F571" s="62" t="s">
        <v>592</v>
      </c>
      <c r="G571" s="60" t="s">
        <v>395</v>
      </c>
      <c r="H571" s="63">
        <v>1114000</v>
      </c>
      <c r="I571" s="64">
        <v>700000</v>
      </c>
      <c r="J571" s="57">
        <f t="shared" si="16"/>
        <v>414000</v>
      </c>
      <c r="K571" s="74">
        <v>700000</v>
      </c>
      <c r="L571" s="44">
        <f t="shared" si="17"/>
        <v>0</v>
      </c>
    </row>
    <row r="572" spans="1:12" ht="110.25">
      <c r="A572" s="73" t="s">
        <v>593</v>
      </c>
      <c r="B572" s="59">
        <v>200</v>
      </c>
      <c r="C572" s="60">
        <v>903</v>
      </c>
      <c r="D572" s="61">
        <v>7</v>
      </c>
      <c r="E572" s="61">
        <v>3</v>
      </c>
      <c r="F572" s="62" t="s">
        <v>594</v>
      </c>
      <c r="G572" s="60" t="s">
        <v>395</v>
      </c>
      <c r="H572" s="63">
        <v>1114000</v>
      </c>
      <c r="I572" s="64">
        <v>700000</v>
      </c>
      <c r="J572" s="57">
        <f t="shared" si="16"/>
        <v>414000</v>
      </c>
      <c r="K572" s="74">
        <v>700000</v>
      </c>
      <c r="L572" s="44">
        <f t="shared" si="17"/>
        <v>0</v>
      </c>
    </row>
    <row r="573" spans="1:12" ht="31.5">
      <c r="A573" s="73" t="s">
        <v>849</v>
      </c>
      <c r="B573" s="59">
        <v>200</v>
      </c>
      <c r="C573" s="60">
        <v>903</v>
      </c>
      <c r="D573" s="61">
        <v>7</v>
      </c>
      <c r="E573" s="61">
        <v>3</v>
      </c>
      <c r="F573" s="62" t="s">
        <v>850</v>
      </c>
      <c r="G573" s="60" t="s">
        <v>395</v>
      </c>
      <c r="H573" s="63">
        <v>1114000</v>
      </c>
      <c r="I573" s="64">
        <v>700000</v>
      </c>
      <c r="J573" s="57">
        <f t="shared" si="16"/>
        <v>414000</v>
      </c>
      <c r="K573" s="74">
        <v>700000</v>
      </c>
      <c r="L573" s="44">
        <f t="shared" si="17"/>
        <v>0</v>
      </c>
    </row>
    <row r="574" spans="1:12" ht="47.25">
      <c r="A574" s="73" t="s">
        <v>851</v>
      </c>
      <c r="B574" s="59">
        <v>200</v>
      </c>
      <c r="C574" s="60">
        <v>903</v>
      </c>
      <c r="D574" s="61">
        <v>7</v>
      </c>
      <c r="E574" s="61">
        <v>3</v>
      </c>
      <c r="F574" s="62" t="s">
        <v>852</v>
      </c>
      <c r="G574" s="60" t="s">
        <v>395</v>
      </c>
      <c r="H574" s="63">
        <v>1114000</v>
      </c>
      <c r="I574" s="64">
        <v>700000</v>
      </c>
      <c r="J574" s="57">
        <f t="shared" si="16"/>
        <v>414000</v>
      </c>
      <c r="K574" s="74">
        <v>700000</v>
      </c>
      <c r="L574" s="44">
        <f t="shared" si="17"/>
        <v>0</v>
      </c>
    </row>
    <row r="575" spans="1:12" ht="31.5">
      <c r="A575" s="66" t="s">
        <v>568</v>
      </c>
      <c r="B575" s="59">
        <v>200</v>
      </c>
      <c r="C575" s="67">
        <v>903</v>
      </c>
      <c r="D575" s="68">
        <v>7</v>
      </c>
      <c r="E575" s="68">
        <v>3</v>
      </c>
      <c r="F575" s="69" t="s">
        <v>852</v>
      </c>
      <c r="G575" s="67" t="s">
        <v>569</v>
      </c>
      <c r="H575" s="70">
        <v>1114000</v>
      </c>
      <c r="I575" s="71">
        <v>700000</v>
      </c>
      <c r="J575" s="57">
        <f t="shared" si="16"/>
        <v>414000</v>
      </c>
      <c r="K575" s="72">
        <v>700000</v>
      </c>
      <c r="L575" s="44">
        <f t="shared" si="17"/>
        <v>0</v>
      </c>
    </row>
    <row r="576" spans="1:12">
      <c r="A576" s="66" t="s">
        <v>392</v>
      </c>
      <c r="B576" s="59">
        <v>200</v>
      </c>
      <c r="C576" s="67">
        <v>903</v>
      </c>
      <c r="D576" s="68">
        <v>7</v>
      </c>
      <c r="E576" s="68">
        <v>4</v>
      </c>
      <c r="F576" s="69" t="s">
        <v>390</v>
      </c>
      <c r="G576" s="67" t="s">
        <v>390</v>
      </c>
      <c r="H576" s="70">
        <v>255083603</v>
      </c>
      <c r="I576" s="71">
        <v>150156573.68000001</v>
      </c>
      <c r="J576" s="57">
        <f t="shared" si="16"/>
        <v>104927029.31999999</v>
      </c>
      <c r="K576" s="72">
        <v>150156573.68000001</v>
      </c>
      <c r="L576" s="44">
        <f t="shared" si="17"/>
        <v>0</v>
      </c>
    </row>
    <row r="577" spans="1:12" ht="47.25">
      <c r="A577" s="73" t="s">
        <v>437</v>
      </c>
      <c r="B577" s="59">
        <v>200</v>
      </c>
      <c r="C577" s="60">
        <v>903</v>
      </c>
      <c r="D577" s="61">
        <v>7</v>
      </c>
      <c r="E577" s="61">
        <v>4</v>
      </c>
      <c r="F577" s="62" t="s">
        <v>438</v>
      </c>
      <c r="G577" s="60" t="s">
        <v>395</v>
      </c>
      <c r="H577" s="63">
        <v>10171900</v>
      </c>
      <c r="I577" s="64">
        <v>5745731</v>
      </c>
      <c r="J577" s="57">
        <f t="shared" si="16"/>
        <v>4426169</v>
      </c>
      <c r="K577" s="74">
        <v>5745731</v>
      </c>
      <c r="L577" s="44">
        <f t="shared" si="17"/>
        <v>0</v>
      </c>
    </row>
    <row r="578" spans="1:12" ht="63">
      <c r="A578" s="73" t="s">
        <v>613</v>
      </c>
      <c r="B578" s="59">
        <v>200</v>
      </c>
      <c r="C578" s="60">
        <v>903</v>
      </c>
      <c r="D578" s="61">
        <v>7</v>
      </c>
      <c r="E578" s="61">
        <v>4</v>
      </c>
      <c r="F578" s="62" t="s">
        <v>614</v>
      </c>
      <c r="G578" s="60" t="s">
        <v>395</v>
      </c>
      <c r="H578" s="63">
        <v>4655200</v>
      </c>
      <c r="I578" s="64">
        <v>2061520</v>
      </c>
      <c r="J578" s="57">
        <f t="shared" si="16"/>
        <v>2593680</v>
      </c>
      <c r="K578" s="74">
        <v>2061520</v>
      </c>
      <c r="L578" s="44">
        <f t="shared" si="17"/>
        <v>0</v>
      </c>
    </row>
    <row r="579" spans="1:12" ht="47.25">
      <c r="A579" s="73" t="s">
        <v>615</v>
      </c>
      <c r="B579" s="59">
        <v>200</v>
      </c>
      <c r="C579" s="60">
        <v>903</v>
      </c>
      <c r="D579" s="61">
        <v>7</v>
      </c>
      <c r="E579" s="61">
        <v>4</v>
      </c>
      <c r="F579" s="62" t="s">
        <v>616</v>
      </c>
      <c r="G579" s="60" t="s">
        <v>395</v>
      </c>
      <c r="H579" s="63">
        <v>4655200</v>
      </c>
      <c r="I579" s="64">
        <v>2061520</v>
      </c>
      <c r="J579" s="57">
        <f t="shared" si="16"/>
        <v>2593680</v>
      </c>
      <c r="K579" s="74">
        <v>2061520</v>
      </c>
      <c r="L579" s="44">
        <f t="shared" si="17"/>
        <v>0</v>
      </c>
    </row>
    <row r="580" spans="1:12" ht="78.75">
      <c r="A580" s="73" t="s">
        <v>617</v>
      </c>
      <c r="B580" s="59">
        <v>200</v>
      </c>
      <c r="C580" s="60">
        <v>903</v>
      </c>
      <c r="D580" s="61">
        <v>7</v>
      </c>
      <c r="E580" s="61">
        <v>4</v>
      </c>
      <c r="F580" s="62" t="s">
        <v>618</v>
      </c>
      <c r="G580" s="60" t="s">
        <v>395</v>
      </c>
      <c r="H580" s="63">
        <v>4655200</v>
      </c>
      <c r="I580" s="64">
        <v>2061520</v>
      </c>
      <c r="J580" s="57">
        <f t="shared" si="16"/>
        <v>2593680</v>
      </c>
      <c r="K580" s="74">
        <v>2061520</v>
      </c>
      <c r="L580" s="44">
        <f t="shared" si="17"/>
        <v>0</v>
      </c>
    </row>
    <row r="581" spans="1:12">
      <c r="A581" s="66" t="s">
        <v>404</v>
      </c>
      <c r="B581" s="59">
        <v>200</v>
      </c>
      <c r="C581" s="67">
        <v>903</v>
      </c>
      <c r="D581" s="68">
        <v>7</v>
      </c>
      <c r="E581" s="68">
        <v>4</v>
      </c>
      <c r="F581" s="69" t="s">
        <v>618</v>
      </c>
      <c r="G581" s="67" t="s">
        <v>405</v>
      </c>
      <c r="H581" s="70">
        <v>3994200</v>
      </c>
      <c r="I581" s="71">
        <v>1782860</v>
      </c>
      <c r="J581" s="57">
        <f t="shared" si="16"/>
        <v>2211340</v>
      </c>
      <c r="K581" s="72">
        <v>1782860</v>
      </c>
      <c r="L581" s="44">
        <f t="shared" si="17"/>
        <v>0</v>
      </c>
    </row>
    <row r="582" spans="1:12" ht="31.5">
      <c r="A582" s="66" t="s">
        <v>568</v>
      </c>
      <c r="B582" s="59">
        <v>200</v>
      </c>
      <c r="C582" s="67">
        <v>903</v>
      </c>
      <c r="D582" s="68">
        <v>7</v>
      </c>
      <c r="E582" s="68">
        <v>4</v>
      </c>
      <c r="F582" s="69" t="s">
        <v>618</v>
      </c>
      <c r="G582" s="67" t="s">
        <v>569</v>
      </c>
      <c r="H582" s="70">
        <v>661000</v>
      </c>
      <c r="I582" s="71">
        <v>278660</v>
      </c>
      <c r="J582" s="57">
        <f t="shared" si="16"/>
        <v>382340</v>
      </c>
      <c r="K582" s="72">
        <v>278660</v>
      </c>
      <c r="L582" s="44">
        <f t="shared" si="17"/>
        <v>0</v>
      </c>
    </row>
    <row r="583" spans="1:12" ht="47.25">
      <c r="A583" s="73" t="s">
        <v>439</v>
      </c>
      <c r="B583" s="59">
        <v>200</v>
      </c>
      <c r="C583" s="60">
        <v>903</v>
      </c>
      <c r="D583" s="61">
        <v>7</v>
      </c>
      <c r="E583" s="61">
        <v>4</v>
      </c>
      <c r="F583" s="62" t="s">
        <v>440</v>
      </c>
      <c r="G583" s="60" t="s">
        <v>395</v>
      </c>
      <c r="H583" s="63">
        <v>5516700</v>
      </c>
      <c r="I583" s="64">
        <v>3684211</v>
      </c>
      <c r="J583" s="57">
        <f t="shared" si="16"/>
        <v>1832489</v>
      </c>
      <c r="K583" s="74">
        <v>3684211</v>
      </c>
      <c r="L583" s="44">
        <f t="shared" si="17"/>
        <v>0</v>
      </c>
    </row>
    <row r="584" spans="1:12" ht="47.25">
      <c r="A584" s="73" t="s">
        <v>441</v>
      </c>
      <c r="B584" s="59">
        <v>200</v>
      </c>
      <c r="C584" s="60">
        <v>903</v>
      </c>
      <c r="D584" s="61">
        <v>7</v>
      </c>
      <c r="E584" s="61">
        <v>4</v>
      </c>
      <c r="F584" s="62" t="s">
        <v>442</v>
      </c>
      <c r="G584" s="60" t="s">
        <v>395</v>
      </c>
      <c r="H584" s="63">
        <v>5516700</v>
      </c>
      <c r="I584" s="64">
        <v>3684211</v>
      </c>
      <c r="J584" s="57">
        <f t="shared" ref="J584:J647" si="18">H584-I584</f>
        <v>1832489</v>
      </c>
      <c r="K584" s="74">
        <v>3684211</v>
      </c>
      <c r="L584" s="44">
        <f t="shared" si="17"/>
        <v>0</v>
      </c>
    </row>
    <row r="585" spans="1:12" ht="47.25">
      <c r="A585" s="73" t="s">
        <v>443</v>
      </c>
      <c r="B585" s="59">
        <v>200</v>
      </c>
      <c r="C585" s="60">
        <v>903</v>
      </c>
      <c r="D585" s="61">
        <v>7</v>
      </c>
      <c r="E585" s="61">
        <v>4</v>
      </c>
      <c r="F585" s="62" t="s">
        <v>444</v>
      </c>
      <c r="G585" s="60" t="s">
        <v>395</v>
      </c>
      <c r="H585" s="63">
        <v>5516700</v>
      </c>
      <c r="I585" s="64">
        <v>3684211</v>
      </c>
      <c r="J585" s="57">
        <f t="shared" si="18"/>
        <v>1832489</v>
      </c>
      <c r="K585" s="74">
        <v>3684211</v>
      </c>
      <c r="L585" s="44">
        <f t="shared" ref="L585:L648" si="19">I585-K585</f>
        <v>0</v>
      </c>
    </row>
    <row r="586" spans="1:12">
      <c r="A586" s="66" t="s">
        <v>404</v>
      </c>
      <c r="B586" s="59">
        <v>200</v>
      </c>
      <c r="C586" s="67">
        <v>903</v>
      </c>
      <c r="D586" s="68">
        <v>7</v>
      </c>
      <c r="E586" s="68">
        <v>4</v>
      </c>
      <c r="F586" s="69" t="s">
        <v>444</v>
      </c>
      <c r="G586" s="67" t="s">
        <v>405</v>
      </c>
      <c r="H586" s="70">
        <v>5516700</v>
      </c>
      <c r="I586" s="71">
        <v>3684211</v>
      </c>
      <c r="J586" s="57">
        <f t="shared" si="18"/>
        <v>1832489</v>
      </c>
      <c r="K586" s="72">
        <v>3684211</v>
      </c>
      <c r="L586" s="44">
        <f t="shared" si="19"/>
        <v>0</v>
      </c>
    </row>
    <row r="587" spans="1:12" ht="47.25">
      <c r="A587" s="73" t="s">
        <v>393</v>
      </c>
      <c r="B587" s="59">
        <v>200</v>
      </c>
      <c r="C587" s="60">
        <v>903</v>
      </c>
      <c r="D587" s="61">
        <v>7</v>
      </c>
      <c r="E587" s="61">
        <v>4</v>
      </c>
      <c r="F587" s="62" t="s">
        <v>394</v>
      </c>
      <c r="G587" s="60" t="s">
        <v>395</v>
      </c>
      <c r="H587" s="63">
        <v>240037403</v>
      </c>
      <c r="I587" s="64">
        <v>144410842.68000001</v>
      </c>
      <c r="J587" s="57">
        <f t="shared" si="18"/>
        <v>95626560.319999993</v>
      </c>
      <c r="K587" s="74">
        <v>144410842.68000001</v>
      </c>
      <c r="L587" s="44">
        <f t="shared" si="19"/>
        <v>0</v>
      </c>
    </row>
    <row r="588" spans="1:12" ht="47.25">
      <c r="A588" s="73" t="s">
        <v>396</v>
      </c>
      <c r="B588" s="59">
        <v>200</v>
      </c>
      <c r="C588" s="60">
        <v>903</v>
      </c>
      <c r="D588" s="61">
        <v>7</v>
      </c>
      <c r="E588" s="61">
        <v>4</v>
      </c>
      <c r="F588" s="62" t="s">
        <v>397</v>
      </c>
      <c r="G588" s="60" t="s">
        <v>395</v>
      </c>
      <c r="H588" s="63">
        <v>240037403</v>
      </c>
      <c r="I588" s="64">
        <v>144410842.68000001</v>
      </c>
      <c r="J588" s="57">
        <f t="shared" si="18"/>
        <v>95626560.319999993</v>
      </c>
      <c r="K588" s="74">
        <v>144410842.68000001</v>
      </c>
      <c r="L588" s="44">
        <f t="shared" si="19"/>
        <v>0</v>
      </c>
    </row>
    <row r="589" spans="1:12" ht="63">
      <c r="A589" s="73" t="s">
        <v>398</v>
      </c>
      <c r="B589" s="59">
        <v>200</v>
      </c>
      <c r="C589" s="60">
        <v>903</v>
      </c>
      <c r="D589" s="61">
        <v>7</v>
      </c>
      <c r="E589" s="61">
        <v>4</v>
      </c>
      <c r="F589" s="62" t="s">
        <v>399</v>
      </c>
      <c r="G589" s="60" t="s">
        <v>395</v>
      </c>
      <c r="H589" s="63">
        <v>240037403</v>
      </c>
      <c r="I589" s="64">
        <v>144410842.68000001</v>
      </c>
      <c r="J589" s="57">
        <f t="shared" si="18"/>
        <v>95626560.319999993</v>
      </c>
      <c r="K589" s="74">
        <v>144410842.68000001</v>
      </c>
      <c r="L589" s="44">
        <f t="shared" si="19"/>
        <v>0</v>
      </c>
    </row>
    <row r="590" spans="1:12" ht="31.5">
      <c r="A590" s="73" t="s">
        <v>853</v>
      </c>
      <c r="B590" s="59">
        <v>200</v>
      </c>
      <c r="C590" s="60">
        <v>903</v>
      </c>
      <c r="D590" s="61">
        <v>7</v>
      </c>
      <c r="E590" s="61">
        <v>4</v>
      </c>
      <c r="F590" s="62" t="s">
        <v>854</v>
      </c>
      <c r="G590" s="60" t="s">
        <v>395</v>
      </c>
      <c r="H590" s="63">
        <v>240037403</v>
      </c>
      <c r="I590" s="64">
        <v>144410842.68000001</v>
      </c>
      <c r="J590" s="57">
        <f t="shared" si="18"/>
        <v>95626560.319999993</v>
      </c>
      <c r="K590" s="74">
        <v>144410842.68000001</v>
      </c>
      <c r="L590" s="44">
        <f t="shared" si="19"/>
        <v>0</v>
      </c>
    </row>
    <row r="591" spans="1:12" ht="78.75">
      <c r="A591" s="66" t="s">
        <v>402</v>
      </c>
      <c r="B591" s="59">
        <v>200</v>
      </c>
      <c r="C591" s="67">
        <v>903</v>
      </c>
      <c r="D591" s="68">
        <v>7</v>
      </c>
      <c r="E591" s="68">
        <v>4</v>
      </c>
      <c r="F591" s="69" t="s">
        <v>854</v>
      </c>
      <c r="G591" s="67" t="s">
        <v>403</v>
      </c>
      <c r="H591" s="70">
        <v>148324700</v>
      </c>
      <c r="I591" s="71">
        <v>88425350</v>
      </c>
      <c r="J591" s="57">
        <f t="shared" si="18"/>
        <v>59899350</v>
      </c>
      <c r="K591" s="72">
        <v>88425350</v>
      </c>
      <c r="L591" s="44">
        <f t="shared" si="19"/>
        <v>0</v>
      </c>
    </row>
    <row r="592" spans="1:12">
      <c r="A592" s="66" t="s">
        <v>404</v>
      </c>
      <c r="B592" s="59">
        <v>200</v>
      </c>
      <c r="C592" s="67">
        <v>903</v>
      </c>
      <c r="D592" s="68">
        <v>7</v>
      </c>
      <c r="E592" s="68">
        <v>4</v>
      </c>
      <c r="F592" s="69" t="s">
        <v>854</v>
      </c>
      <c r="G592" s="67" t="s">
        <v>405</v>
      </c>
      <c r="H592" s="70">
        <v>29806300</v>
      </c>
      <c r="I592" s="71">
        <v>19930872</v>
      </c>
      <c r="J592" s="57">
        <f t="shared" si="18"/>
        <v>9875428</v>
      </c>
      <c r="K592" s="72">
        <v>19930872</v>
      </c>
      <c r="L592" s="44">
        <f t="shared" si="19"/>
        <v>0</v>
      </c>
    </row>
    <row r="593" spans="1:12" ht="78.75">
      <c r="A593" s="66" t="s">
        <v>532</v>
      </c>
      <c r="B593" s="59">
        <v>200</v>
      </c>
      <c r="C593" s="67">
        <v>903</v>
      </c>
      <c r="D593" s="68">
        <v>7</v>
      </c>
      <c r="E593" s="68">
        <v>4</v>
      </c>
      <c r="F593" s="69" t="s">
        <v>854</v>
      </c>
      <c r="G593" s="67" t="s">
        <v>533</v>
      </c>
      <c r="H593" s="70">
        <v>47248400</v>
      </c>
      <c r="I593" s="71">
        <v>27415034</v>
      </c>
      <c r="J593" s="57">
        <f t="shared" si="18"/>
        <v>19833366</v>
      </c>
      <c r="K593" s="72">
        <v>27415034</v>
      </c>
      <c r="L593" s="44">
        <f t="shared" si="19"/>
        <v>0</v>
      </c>
    </row>
    <row r="594" spans="1:12" ht="31.5">
      <c r="A594" s="66" t="s">
        <v>568</v>
      </c>
      <c r="B594" s="59">
        <v>200</v>
      </c>
      <c r="C594" s="67">
        <v>903</v>
      </c>
      <c r="D594" s="68">
        <v>7</v>
      </c>
      <c r="E594" s="68">
        <v>4</v>
      </c>
      <c r="F594" s="69" t="s">
        <v>854</v>
      </c>
      <c r="G594" s="67" t="s">
        <v>569</v>
      </c>
      <c r="H594" s="70">
        <v>14658003</v>
      </c>
      <c r="I594" s="71">
        <v>8639586.6799999997</v>
      </c>
      <c r="J594" s="57">
        <f t="shared" si="18"/>
        <v>6018416.3200000003</v>
      </c>
      <c r="K594" s="72">
        <v>8639586.6799999997</v>
      </c>
      <c r="L594" s="44">
        <f t="shared" si="19"/>
        <v>0</v>
      </c>
    </row>
    <row r="595" spans="1:12">
      <c r="A595" s="73" t="s">
        <v>855</v>
      </c>
      <c r="B595" s="59">
        <v>200</v>
      </c>
      <c r="C595" s="60">
        <v>903</v>
      </c>
      <c r="D595" s="61">
        <v>7</v>
      </c>
      <c r="E595" s="61">
        <v>4</v>
      </c>
      <c r="F595" s="62" t="s">
        <v>856</v>
      </c>
      <c r="G595" s="60" t="s">
        <v>395</v>
      </c>
      <c r="H595" s="63">
        <v>4874300</v>
      </c>
      <c r="I595" s="64">
        <v>0</v>
      </c>
      <c r="J595" s="57">
        <f t="shared" si="18"/>
        <v>4874300</v>
      </c>
      <c r="K595" s="74">
        <v>0</v>
      </c>
      <c r="L595" s="44">
        <f t="shared" si="19"/>
        <v>0</v>
      </c>
    </row>
    <row r="596" spans="1:12">
      <c r="A596" s="73" t="s">
        <v>857</v>
      </c>
      <c r="B596" s="59">
        <v>200</v>
      </c>
      <c r="C596" s="60">
        <v>903</v>
      </c>
      <c r="D596" s="61">
        <v>7</v>
      </c>
      <c r="E596" s="61">
        <v>4</v>
      </c>
      <c r="F596" s="62" t="s">
        <v>858</v>
      </c>
      <c r="G596" s="60" t="s">
        <v>395</v>
      </c>
      <c r="H596" s="63">
        <v>4874300</v>
      </c>
      <c r="I596" s="64">
        <v>0</v>
      </c>
      <c r="J596" s="57">
        <f t="shared" si="18"/>
        <v>4874300</v>
      </c>
      <c r="K596" s="74">
        <v>0</v>
      </c>
      <c r="L596" s="44">
        <f t="shared" si="19"/>
        <v>0</v>
      </c>
    </row>
    <row r="597" spans="1:12">
      <c r="A597" s="66" t="s">
        <v>404</v>
      </c>
      <c r="B597" s="59">
        <v>200</v>
      </c>
      <c r="C597" s="67">
        <v>903</v>
      </c>
      <c r="D597" s="68">
        <v>7</v>
      </c>
      <c r="E597" s="68">
        <v>4</v>
      </c>
      <c r="F597" s="69" t="s">
        <v>858</v>
      </c>
      <c r="G597" s="67" t="s">
        <v>405</v>
      </c>
      <c r="H597" s="70">
        <v>4874300</v>
      </c>
      <c r="I597" s="71">
        <v>0</v>
      </c>
      <c r="J597" s="57">
        <f t="shared" si="18"/>
        <v>4874300</v>
      </c>
      <c r="K597" s="72">
        <v>0</v>
      </c>
      <c r="L597" s="44">
        <f t="shared" si="19"/>
        <v>0</v>
      </c>
    </row>
    <row r="598" spans="1:12" ht="31.5">
      <c r="A598" s="66" t="s">
        <v>406</v>
      </c>
      <c r="B598" s="59">
        <v>200</v>
      </c>
      <c r="C598" s="67">
        <v>903</v>
      </c>
      <c r="D598" s="68">
        <v>7</v>
      </c>
      <c r="E598" s="68">
        <v>5</v>
      </c>
      <c r="F598" s="69" t="s">
        <v>390</v>
      </c>
      <c r="G598" s="67" t="s">
        <v>390</v>
      </c>
      <c r="H598" s="70">
        <v>8451300</v>
      </c>
      <c r="I598" s="71">
        <v>5131859.4799999995</v>
      </c>
      <c r="J598" s="57">
        <f t="shared" si="18"/>
        <v>3319440.5200000005</v>
      </c>
      <c r="K598" s="72">
        <v>5131859.4799999995</v>
      </c>
      <c r="L598" s="44">
        <f t="shared" si="19"/>
        <v>0</v>
      </c>
    </row>
    <row r="599" spans="1:12" ht="47.25">
      <c r="A599" s="73" t="s">
        <v>393</v>
      </c>
      <c r="B599" s="59">
        <v>200</v>
      </c>
      <c r="C599" s="60">
        <v>903</v>
      </c>
      <c r="D599" s="61">
        <v>7</v>
      </c>
      <c r="E599" s="61">
        <v>5</v>
      </c>
      <c r="F599" s="62" t="s">
        <v>394</v>
      </c>
      <c r="G599" s="60" t="s">
        <v>395</v>
      </c>
      <c r="H599" s="63">
        <v>8451300</v>
      </c>
      <c r="I599" s="64">
        <v>5131859.4799999995</v>
      </c>
      <c r="J599" s="57">
        <f t="shared" si="18"/>
        <v>3319440.5200000005</v>
      </c>
      <c r="K599" s="74">
        <v>5131859.4799999995</v>
      </c>
      <c r="L599" s="44">
        <f t="shared" si="19"/>
        <v>0</v>
      </c>
    </row>
    <row r="600" spans="1:12" ht="47.25">
      <c r="A600" s="73" t="s">
        <v>396</v>
      </c>
      <c r="B600" s="59">
        <v>200</v>
      </c>
      <c r="C600" s="60">
        <v>903</v>
      </c>
      <c r="D600" s="61">
        <v>7</v>
      </c>
      <c r="E600" s="61">
        <v>5</v>
      </c>
      <c r="F600" s="62" t="s">
        <v>397</v>
      </c>
      <c r="G600" s="60" t="s">
        <v>395</v>
      </c>
      <c r="H600" s="63">
        <v>8451300</v>
      </c>
      <c r="I600" s="64">
        <v>5131859.4799999995</v>
      </c>
      <c r="J600" s="57">
        <f t="shared" si="18"/>
        <v>3319440.5200000005</v>
      </c>
      <c r="K600" s="74">
        <v>5131859.4799999995</v>
      </c>
      <c r="L600" s="44">
        <f t="shared" si="19"/>
        <v>0</v>
      </c>
    </row>
    <row r="601" spans="1:12" ht="63">
      <c r="A601" s="73" t="s">
        <v>398</v>
      </c>
      <c r="B601" s="59">
        <v>200</v>
      </c>
      <c r="C601" s="60">
        <v>903</v>
      </c>
      <c r="D601" s="61">
        <v>7</v>
      </c>
      <c r="E601" s="61">
        <v>5</v>
      </c>
      <c r="F601" s="62" t="s">
        <v>399</v>
      </c>
      <c r="G601" s="60" t="s">
        <v>395</v>
      </c>
      <c r="H601" s="63">
        <v>8451300</v>
      </c>
      <c r="I601" s="64">
        <v>5131859.4799999995</v>
      </c>
      <c r="J601" s="57">
        <f t="shared" si="18"/>
        <v>3319440.5200000005</v>
      </c>
      <c r="K601" s="74">
        <v>5131859.4799999995</v>
      </c>
      <c r="L601" s="44">
        <f t="shared" si="19"/>
        <v>0</v>
      </c>
    </row>
    <row r="602" spans="1:12" ht="47.25">
      <c r="A602" s="73" t="s">
        <v>859</v>
      </c>
      <c r="B602" s="59">
        <v>200</v>
      </c>
      <c r="C602" s="60">
        <v>903</v>
      </c>
      <c r="D602" s="61">
        <v>7</v>
      </c>
      <c r="E602" s="61">
        <v>5</v>
      </c>
      <c r="F602" s="62" t="s">
        <v>860</v>
      </c>
      <c r="G602" s="60" t="s">
        <v>395</v>
      </c>
      <c r="H602" s="63">
        <v>4774500</v>
      </c>
      <c r="I602" s="64">
        <v>3075165.03</v>
      </c>
      <c r="J602" s="57">
        <f t="shared" si="18"/>
        <v>1699334.9700000002</v>
      </c>
      <c r="K602" s="74">
        <v>3075165.03</v>
      </c>
      <c r="L602" s="44">
        <f t="shared" si="19"/>
        <v>0</v>
      </c>
    </row>
    <row r="603" spans="1:12" ht="78.75">
      <c r="A603" s="66" t="s">
        <v>402</v>
      </c>
      <c r="B603" s="59">
        <v>200</v>
      </c>
      <c r="C603" s="67">
        <v>903</v>
      </c>
      <c r="D603" s="68">
        <v>7</v>
      </c>
      <c r="E603" s="68">
        <v>5</v>
      </c>
      <c r="F603" s="69" t="s">
        <v>860</v>
      </c>
      <c r="G603" s="67" t="s">
        <v>403</v>
      </c>
      <c r="H603" s="70">
        <v>4401600</v>
      </c>
      <c r="I603" s="71">
        <v>2848000</v>
      </c>
      <c r="J603" s="57">
        <f t="shared" si="18"/>
        <v>1553600</v>
      </c>
      <c r="K603" s="72">
        <v>2848000</v>
      </c>
      <c r="L603" s="44">
        <f t="shared" si="19"/>
        <v>0</v>
      </c>
    </row>
    <row r="604" spans="1:12">
      <c r="A604" s="66" t="s">
        <v>404</v>
      </c>
      <c r="B604" s="59">
        <v>200</v>
      </c>
      <c r="C604" s="67">
        <v>903</v>
      </c>
      <c r="D604" s="68">
        <v>7</v>
      </c>
      <c r="E604" s="68">
        <v>5</v>
      </c>
      <c r="F604" s="69" t="s">
        <v>860</v>
      </c>
      <c r="G604" s="67" t="s">
        <v>405</v>
      </c>
      <c r="H604" s="70">
        <v>372900</v>
      </c>
      <c r="I604" s="71">
        <v>227165.03</v>
      </c>
      <c r="J604" s="57">
        <f t="shared" si="18"/>
        <v>145734.97</v>
      </c>
      <c r="K604" s="72">
        <v>227165.03</v>
      </c>
      <c r="L604" s="44">
        <f t="shared" si="19"/>
        <v>0</v>
      </c>
    </row>
    <row r="605" spans="1:12" ht="31.5">
      <c r="A605" s="73" t="s">
        <v>861</v>
      </c>
      <c r="B605" s="59">
        <v>200</v>
      </c>
      <c r="C605" s="60">
        <v>903</v>
      </c>
      <c r="D605" s="61">
        <v>7</v>
      </c>
      <c r="E605" s="61">
        <v>5</v>
      </c>
      <c r="F605" s="62" t="s">
        <v>862</v>
      </c>
      <c r="G605" s="60" t="s">
        <v>395</v>
      </c>
      <c r="H605" s="63">
        <v>3676800</v>
      </c>
      <c r="I605" s="64">
        <v>2056694.45</v>
      </c>
      <c r="J605" s="57">
        <f t="shared" si="18"/>
        <v>1620105.55</v>
      </c>
      <c r="K605" s="74">
        <v>2056694.45</v>
      </c>
      <c r="L605" s="44">
        <f t="shared" si="19"/>
        <v>0</v>
      </c>
    </row>
    <row r="606" spans="1:12" ht="78.75">
      <c r="A606" s="66" t="s">
        <v>402</v>
      </c>
      <c r="B606" s="59">
        <v>200</v>
      </c>
      <c r="C606" s="67">
        <v>903</v>
      </c>
      <c r="D606" s="68">
        <v>7</v>
      </c>
      <c r="E606" s="68">
        <v>5</v>
      </c>
      <c r="F606" s="69" t="s">
        <v>862</v>
      </c>
      <c r="G606" s="67" t="s">
        <v>403</v>
      </c>
      <c r="H606" s="70">
        <v>3541000</v>
      </c>
      <c r="I606" s="71">
        <v>2013100</v>
      </c>
      <c r="J606" s="57">
        <f t="shared" si="18"/>
        <v>1527900</v>
      </c>
      <c r="K606" s="72">
        <v>2013100</v>
      </c>
      <c r="L606" s="44">
        <f t="shared" si="19"/>
        <v>0</v>
      </c>
    </row>
    <row r="607" spans="1:12">
      <c r="A607" s="66" t="s">
        <v>404</v>
      </c>
      <c r="B607" s="59">
        <v>200</v>
      </c>
      <c r="C607" s="67">
        <v>903</v>
      </c>
      <c r="D607" s="68">
        <v>7</v>
      </c>
      <c r="E607" s="68">
        <v>5</v>
      </c>
      <c r="F607" s="69" t="s">
        <v>862</v>
      </c>
      <c r="G607" s="67" t="s">
        <v>405</v>
      </c>
      <c r="H607" s="70">
        <v>135800</v>
      </c>
      <c r="I607" s="71">
        <v>43594.45</v>
      </c>
      <c r="J607" s="57">
        <f t="shared" si="18"/>
        <v>92205.55</v>
      </c>
      <c r="K607" s="72">
        <v>43594.45</v>
      </c>
      <c r="L607" s="44">
        <f t="shared" si="19"/>
        <v>0</v>
      </c>
    </row>
    <row r="608" spans="1:12">
      <c r="A608" s="66" t="s">
        <v>863</v>
      </c>
      <c r="B608" s="59">
        <v>200</v>
      </c>
      <c r="C608" s="67">
        <v>903</v>
      </c>
      <c r="D608" s="68">
        <v>7</v>
      </c>
      <c r="E608" s="68">
        <v>9</v>
      </c>
      <c r="F608" s="69" t="s">
        <v>390</v>
      </c>
      <c r="G608" s="67" t="s">
        <v>390</v>
      </c>
      <c r="H608" s="70">
        <v>54536348</v>
      </c>
      <c r="I608" s="71">
        <v>25198589.5</v>
      </c>
      <c r="J608" s="57">
        <f t="shared" si="18"/>
        <v>29337758.5</v>
      </c>
      <c r="K608" s="72">
        <v>25198589.5</v>
      </c>
      <c r="L608" s="44">
        <f t="shared" si="19"/>
        <v>0</v>
      </c>
    </row>
    <row r="609" spans="1:12" ht="47.25">
      <c r="A609" s="73" t="s">
        <v>393</v>
      </c>
      <c r="B609" s="59">
        <v>200</v>
      </c>
      <c r="C609" s="60">
        <v>903</v>
      </c>
      <c r="D609" s="61">
        <v>7</v>
      </c>
      <c r="E609" s="61">
        <v>9</v>
      </c>
      <c r="F609" s="62" t="s">
        <v>394</v>
      </c>
      <c r="G609" s="60" t="s">
        <v>395</v>
      </c>
      <c r="H609" s="63">
        <v>54366348</v>
      </c>
      <c r="I609" s="64">
        <v>25198589.5</v>
      </c>
      <c r="J609" s="57">
        <f t="shared" si="18"/>
        <v>29167758.5</v>
      </c>
      <c r="K609" s="74">
        <v>25198589.5</v>
      </c>
      <c r="L609" s="44">
        <f t="shared" si="19"/>
        <v>0</v>
      </c>
    </row>
    <row r="610" spans="1:12" ht="47.25">
      <c r="A610" s="73" t="s">
        <v>766</v>
      </c>
      <c r="B610" s="59">
        <v>200</v>
      </c>
      <c r="C610" s="60">
        <v>903</v>
      </c>
      <c r="D610" s="61">
        <v>7</v>
      </c>
      <c r="E610" s="61">
        <v>9</v>
      </c>
      <c r="F610" s="62" t="s">
        <v>767</v>
      </c>
      <c r="G610" s="60" t="s">
        <v>395</v>
      </c>
      <c r="H610" s="63">
        <v>4493900</v>
      </c>
      <c r="I610" s="64">
        <v>1831041.86</v>
      </c>
      <c r="J610" s="57">
        <f t="shared" si="18"/>
        <v>2662858.1399999997</v>
      </c>
      <c r="K610" s="74">
        <v>1831041.86</v>
      </c>
      <c r="L610" s="44">
        <f t="shared" si="19"/>
        <v>0</v>
      </c>
    </row>
    <row r="611" spans="1:12" ht="47.25">
      <c r="A611" s="73" t="s">
        <v>864</v>
      </c>
      <c r="B611" s="59">
        <v>200</v>
      </c>
      <c r="C611" s="60">
        <v>903</v>
      </c>
      <c r="D611" s="61">
        <v>7</v>
      </c>
      <c r="E611" s="61">
        <v>9</v>
      </c>
      <c r="F611" s="62" t="s">
        <v>865</v>
      </c>
      <c r="G611" s="60" t="s">
        <v>395</v>
      </c>
      <c r="H611" s="63">
        <v>4493900</v>
      </c>
      <c r="I611" s="64">
        <v>1831041.86</v>
      </c>
      <c r="J611" s="57">
        <f t="shared" si="18"/>
        <v>2662858.1399999997</v>
      </c>
      <c r="K611" s="74">
        <v>1831041.86</v>
      </c>
      <c r="L611" s="44">
        <f t="shared" si="19"/>
        <v>0</v>
      </c>
    </row>
    <row r="612" spans="1:12" ht="47.25">
      <c r="A612" s="73" t="s">
        <v>866</v>
      </c>
      <c r="B612" s="59">
        <v>200</v>
      </c>
      <c r="C612" s="60">
        <v>903</v>
      </c>
      <c r="D612" s="61">
        <v>7</v>
      </c>
      <c r="E612" s="61">
        <v>9</v>
      </c>
      <c r="F612" s="62" t="s">
        <v>867</v>
      </c>
      <c r="G612" s="60" t="s">
        <v>395</v>
      </c>
      <c r="H612" s="63">
        <v>4493900</v>
      </c>
      <c r="I612" s="64">
        <v>1831041.86</v>
      </c>
      <c r="J612" s="57">
        <f t="shared" si="18"/>
        <v>2662858.1399999997</v>
      </c>
      <c r="K612" s="74">
        <v>1831041.86</v>
      </c>
      <c r="L612" s="44">
        <f t="shared" si="19"/>
        <v>0</v>
      </c>
    </row>
    <row r="613" spans="1:12" ht="78.75">
      <c r="A613" s="66" t="s">
        <v>402</v>
      </c>
      <c r="B613" s="59">
        <v>200</v>
      </c>
      <c r="C613" s="67">
        <v>903</v>
      </c>
      <c r="D613" s="68">
        <v>7</v>
      </c>
      <c r="E613" s="68">
        <v>9</v>
      </c>
      <c r="F613" s="69" t="s">
        <v>867</v>
      </c>
      <c r="G613" s="67" t="s">
        <v>403</v>
      </c>
      <c r="H613" s="70">
        <v>4363800</v>
      </c>
      <c r="I613" s="71">
        <v>1782700</v>
      </c>
      <c r="J613" s="57">
        <f t="shared" si="18"/>
        <v>2581100</v>
      </c>
      <c r="K613" s="72">
        <v>1782700</v>
      </c>
      <c r="L613" s="44">
        <f t="shared" si="19"/>
        <v>0</v>
      </c>
    </row>
    <row r="614" spans="1:12">
      <c r="A614" s="66" t="s">
        <v>404</v>
      </c>
      <c r="B614" s="59">
        <v>200</v>
      </c>
      <c r="C614" s="67">
        <v>903</v>
      </c>
      <c r="D614" s="68">
        <v>7</v>
      </c>
      <c r="E614" s="68">
        <v>9</v>
      </c>
      <c r="F614" s="69" t="s">
        <v>867</v>
      </c>
      <c r="G614" s="67" t="s">
        <v>405</v>
      </c>
      <c r="H614" s="70">
        <v>130100</v>
      </c>
      <c r="I614" s="71">
        <v>48341.86</v>
      </c>
      <c r="J614" s="57">
        <f t="shared" si="18"/>
        <v>81758.14</v>
      </c>
      <c r="K614" s="72">
        <v>48341.86</v>
      </c>
      <c r="L614" s="44">
        <f t="shared" si="19"/>
        <v>0</v>
      </c>
    </row>
    <row r="615" spans="1:12" ht="47.25">
      <c r="A615" s="73" t="s">
        <v>396</v>
      </c>
      <c r="B615" s="59">
        <v>200</v>
      </c>
      <c r="C615" s="60">
        <v>903</v>
      </c>
      <c r="D615" s="61">
        <v>7</v>
      </c>
      <c r="E615" s="61">
        <v>9</v>
      </c>
      <c r="F615" s="62" t="s">
        <v>397</v>
      </c>
      <c r="G615" s="60" t="s">
        <v>395</v>
      </c>
      <c r="H615" s="63">
        <v>434248</v>
      </c>
      <c r="I615" s="64">
        <v>359618.18</v>
      </c>
      <c r="J615" s="57">
        <f t="shared" si="18"/>
        <v>74629.820000000007</v>
      </c>
      <c r="K615" s="74">
        <v>359618.18</v>
      </c>
      <c r="L615" s="44">
        <f t="shared" si="19"/>
        <v>0</v>
      </c>
    </row>
    <row r="616" spans="1:12" ht="63">
      <c r="A616" s="73" t="s">
        <v>398</v>
      </c>
      <c r="B616" s="59">
        <v>200</v>
      </c>
      <c r="C616" s="60">
        <v>903</v>
      </c>
      <c r="D616" s="61">
        <v>7</v>
      </c>
      <c r="E616" s="61">
        <v>9</v>
      </c>
      <c r="F616" s="62" t="s">
        <v>399</v>
      </c>
      <c r="G616" s="60" t="s">
        <v>395</v>
      </c>
      <c r="H616" s="63">
        <v>434248</v>
      </c>
      <c r="I616" s="64">
        <v>359618.18</v>
      </c>
      <c r="J616" s="57">
        <f t="shared" si="18"/>
        <v>74629.820000000007</v>
      </c>
      <c r="K616" s="74">
        <v>359618.18</v>
      </c>
      <c r="L616" s="44">
        <f t="shared" si="19"/>
        <v>0</v>
      </c>
    </row>
    <row r="617" spans="1:12" ht="31.5">
      <c r="A617" s="73" t="s">
        <v>868</v>
      </c>
      <c r="B617" s="59">
        <v>200</v>
      </c>
      <c r="C617" s="60">
        <v>903</v>
      </c>
      <c r="D617" s="61">
        <v>7</v>
      </c>
      <c r="E617" s="61">
        <v>9</v>
      </c>
      <c r="F617" s="62" t="s">
        <v>869</v>
      </c>
      <c r="G617" s="60" t="s">
        <v>395</v>
      </c>
      <c r="H617" s="63">
        <v>434248</v>
      </c>
      <c r="I617" s="64">
        <v>359618.18</v>
      </c>
      <c r="J617" s="57">
        <f t="shared" si="18"/>
        <v>74629.820000000007</v>
      </c>
      <c r="K617" s="74">
        <v>359618.18</v>
      </c>
      <c r="L617" s="44">
        <f t="shared" si="19"/>
        <v>0</v>
      </c>
    </row>
    <row r="618" spans="1:12" ht="47.25">
      <c r="A618" s="66" t="s">
        <v>421</v>
      </c>
      <c r="B618" s="59">
        <v>200</v>
      </c>
      <c r="C618" s="67">
        <v>903</v>
      </c>
      <c r="D618" s="68">
        <v>7</v>
      </c>
      <c r="E618" s="68">
        <v>9</v>
      </c>
      <c r="F618" s="69" t="s">
        <v>869</v>
      </c>
      <c r="G618" s="67" t="s">
        <v>422</v>
      </c>
      <c r="H618" s="70">
        <v>140000</v>
      </c>
      <c r="I618" s="71">
        <v>65370.18</v>
      </c>
      <c r="J618" s="57">
        <f t="shared" si="18"/>
        <v>74629.820000000007</v>
      </c>
      <c r="K618" s="72">
        <v>65370.18</v>
      </c>
      <c r="L618" s="44">
        <f t="shared" si="19"/>
        <v>0</v>
      </c>
    </row>
    <row r="619" spans="1:12">
      <c r="A619" s="66" t="s">
        <v>788</v>
      </c>
      <c r="B619" s="59">
        <v>200</v>
      </c>
      <c r="C619" s="67">
        <v>903</v>
      </c>
      <c r="D619" s="68">
        <v>7</v>
      </c>
      <c r="E619" s="68">
        <v>9</v>
      </c>
      <c r="F619" s="69" t="s">
        <v>869</v>
      </c>
      <c r="G619" s="67" t="s">
        <v>789</v>
      </c>
      <c r="H619" s="70">
        <v>294248</v>
      </c>
      <c r="I619" s="71">
        <v>294248</v>
      </c>
      <c r="J619" s="57">
        <f t="shared" si="18"/>
        <v>0</v>
      </c>
      <c r="K619" s="72">
        <v>294248</v>
      </c>
      <c r="L619" s="44">
        <f t="shared" si="19"/>
        <v>0</v>
      </c>
    </row>
    <row r="620" spans="1:12" ht="47.25">
      <c r="A620" s="73" t="s">
        <v>833</v>
      </c>
      <c r="B620" s="59">
        <v>200</v>
      </c>
      <c r="C620" s="60">
        <v>903</v>
      </c>
      <c r="D620" s="61">
        <v>7</v>
      </c>
      <c r="E620" s="61">
        <v>9</v>
      </c>
      <c r="F620" s="62" t="s">
        <v>834</v>
      </c>
      <c r="G620" s="60" t="s">
        <v>395</v>
      </c>
      <c r="H620" s="63">
        <v>564500</v>
      </c>
      <c r="I620" s="64">
        <v>267660</v>
      </c>
      <c r="J620" s="57">
        <f t="shared" si="18"/>
        <v>296840</v>
      </c>
      <c r="K620" s="74">
        <v>267660</v>
      </c>
      <c r="L620" s="44">
        <f t="shared" si="19"/>
        <v>0</v>
      </c>
    </row>
    <row r="621" spans="1:12" ht="63">
      <c r="A621" s="73" t="s">
        <v>835</v>
      </c>
      <c r="B621" s="59">
        <v>200</v>
      </c>
      <c r="C621" s="60">
        <v>903</v>
      </c>
      <c r="D621" s="61">
        <v>7</v>
      </c>
      <c r="E621" s="61">
        <v>9</v>
      </c>
      <c r="F621" s="62" t="s">
        <v>836</v>
      </c>
      <c r="G621" s="60" t="s">
        <v>395</v>
      </c>
      <c r="H621" s="63">
        <v>564500</v>
      </c>
      <c r="I621" s="64">
        <v>267660</v>
      </c>
      <c r="J621" s="57">
        <f t="shared" si="18"/>
        <v>296840</v>
      </c>
      <c r="K621" s="74">
        <v>267660</v>
      </c>
      <c r="L621" s="44">
        <f t="shared" si="19"/>
        <v>0</v>
      </c>
    </row>
    <row r="622" spans="1:12" ht="31.5">
      <c r="A622" s="73" t="s">
        <v>870</v>
      </c>
      <c r="B622" s="59">
        <v>200</v>
      </c>
      <c r="C622" s="60">
        <v>903</v>
      </c>
      <c r="D622" s="61">
        <v>7</v>
      </c>
      <c r="E622" s="61">
        <v>9</v>
      </c>
      <c r="F622" s="62" t="s">
        <v>871</v>
      </c>
      <c r="G622" s="60" t="s">
        <v>395</v>
      </c>
      <c r="H622" s="63">
        <v>564500</v>
      </c>
      <c r="I622" s="64">
        <v>267660</v>
      </c>
      <c r="J622" s="57">
        <f t="shared" si="18"/>
        <v>296840</v>
      </c>
      <c r="K622" s="74">
        <v>267660</v>
      </c>
      <c r="L622" s="44">
        <f t="shared" si="19"/>
        <v>0</v>
      </c>
    </row>
    <row r="623" spans="1:12" ht="31.5">
      <c r="A623" s="66" t="s">
        <v>677</v>
      </c>
      <c r="B623" s="59">
        <v>200</v>
      </c>
      <c r="C623" s="67">
        <v>903</v>
      </c>
      <c r="D623" s="68">
        <v>7</v>
      </c>
      <c r="E623" s="68">
        <v>9</v>
      </c>
      <c r="F623" s="69" t="s">
        <v>871</v>
      </c>
      <c r="G623" s="67" t="s">
        <v>678</v>
      </c>
      <c r="H623" s="70">
        <v>564500</v>
      </c>
      <c r="I623" s="71">
        <v>267660</v>
      </c>
      <c r="J623" s="57">
        <f t="shared" si="18"/>
        <v>296840</v>
      </c>
      <c r="K623" s="72">
        <v>267660</v>
      </c>
      <c r="L623" s="44">
        <f t="shared" si="19"/>
        <v>0</v>
      </c>
    </row>
    <row r="624" spans="1:12" ht="63">
      <c r="A624" s="73" t="s">
        <v>872</v>
      </c>
      <c r="B624" s="59">
        <v>200</v>
      </c>
      <c r="C624" s="60">
        <v>903</v>
      </c>
      <c r="D624" s="61">
        <v>7</v>
      </c>
      <c r="E624" s="61">
        <v>9</v>
      </c>
      <c r="F624" s="62" t="s">
        <v>873</v>
      </c>
      <c r="G624" s="60" t="s">
        <v>395</v>
      </c>
      <c r="H624" s="63">
        <v>48873700</v>
      </c>
      <c r="I624" s="64">
        <v>22740269.459999997</v>
      </c>
      <c r="J624" s="57">
        <f t="shared" si="18"/>
        <v>26133430.540000003</v>
      </c>
      <c r="K624" s="74">
        <v>22740269.459999997</v>
      </c>
      <c r="L624" s="44">
        <f t="shared" si="19"/>
        <v>0</v>
      </c>
    </row>
    <row r="625" spans="1:12" ht="63">
      <c r="A625" s="73" t="s">
        <v>874</v>
      </c>
      <c r="B625" s="59">
        <v>200</v>
      </c>
      <c r="C625" s="60">
        <v>903</v>
      </c>
      <c r="D625" s="61">
        <v>7</v>
      </c>
      <c r="E625" s="61">
        <v>9</v>
      </c>
      <c r="F625" s="62" t="s">
        <v>875</v>
      </c>
      <c r="G625" s="60" t="s">
        <v>395</v>
      </c>
      <c r="H625" s="63">
        <v>4873300</v>
      </c>
      <c r="I625" s="64">
        <v>2497849.3899999997</v>
      </c>
      <c r="J625" s="57">
        <f t="shared" si="18"/>
        <v>2375450.6100000003</v>
      </c>
      <c r="K625" s="74">
        <v>2497849.3899999997</v>
      </c>
      <c r="L625" s="44">
        <f t="shared" si="19"/>
        <v>0</v>
      </c>
    </row>
    <row r="626" spans="1:12" ht="94.5">
      <c r="A626" s="73" t="s">
        <v>876</v>
      </c>
      <c r="B626" s="59">
        <v>200</v>
      </c>
      <c r="C626" s="60">
        <v>903</v>
      </c>
      <c r="D626" s="61">
        <v>7</v>
      </c>
      <c r="E626" s="61">
        <v>9</v>
      </c>
      <c r="F626" s="62" t="s">
        <v>877</v>
      </c>
      <c r="G626" s="60" t="s">
        <v>395</v>
      </c>
      <c r="H626" s="63">
        <v>400000</v>
      </c>
      <c r="I626" s="64">
        <v>170476.48</v>
      </c>
      <c r="J626" s="57">
        <f t="shared" si="18"/>
        <v>229523.52</v>
      </c>
      <c r="K626" s="74">
        <v>170476.48</v>
      </c>
      <c r="L626" s="44">
        <f t="shared" si="19"/>
        <v>0</v>
      </c>
    </row>
    <row r="627" spans="1:12" ht="31.5">
      <c r="A627" s="66" t="s">
        <v>556</v>
      </c>
      <c r="B627" s="59">
        <v>200</v>
      </c>
      <c r="C627" s="67">
        <v>903</v>
      </c>
      <c r="D627" s="68">
        <v>7</v>
      </c>
      <c r="E627" s="68">
        <v>9</v>
      </c>
      <c r="F627" s="69" t="s">
        <v>877</v>
      </c>
      <c r="G627" s="67" t="s">
        <v>557</v>
      </c>
      <c r="H627" s="70">
        <v>100000</v>
      </c>
      <c r="I627" s="71">
        <v>0</v>
      </c>
      <c r="J627" s="57">
        <f t="shared" si="18"/>
        <v>100000</v>
      </c>
      <c r="K627" s="72">
        <v>0</v>
      </c>
      <c r="L627" s="44">
        <f t="shared" si="19"/>
        <v>0</v>
      </c>
    </row>
    <row r="628" spans="1:12" ht="47.25">
      <c r="A628" s="66" t="s">
        <v>421</v>
      </c>
      <c r="B628" s="59">
        <v>200</v>
      </c>
      <c r="C628" s="67">
        <v>903</v>
      </c>
      <c r="D628" s="68">
        <v>7</v>
      </c>
      <c r="E628" s="68">
        <v>9</v>
      </c>
      <c r="F628" s="69" t="s">
        <v>877</v>
      </c>
      <c r="G628" s="67" t="s">
        <v>422</v>
      </c>
      <c r="H628" s="70">
        <v>300000</v>
      </c>
      <c r="I628" s="71">
        <v>170476.48</v>
      </c>
      <c r="J628" s="57">
        <f t="shared" si="18"/>
        <v>129523.51999999999</v>
      </c>
      <c r="K628" s="72">
        <v>170476.48</v>
      </c>
      <c r="L628" s="44">
        <f t="shared" si="19"/>
        <v>0</v>
      </c>
    </row>
    <row r="629" spans="1:12" ht="110.25">
      <c r="A629" s="73" t="s">
        <v>878</v>
      </c>
      <c r="B629" s="59">
        <v>200</v>
      </c>
      <c r="C629" s="60">
        <v>903</v>
      </c>
      <c r="D629" s="61">
        <v>7</v>
      </c>
      <c r="E629" s="61">
        <v>9</v>
      </c>
      <c r="F629" s="62" t="s">
        <v>879</v>
      </c>
      <c r="G629" s="60" t="s">
        <v>395</v>
      </c>
      <c r="H629" s="63">
        <v>4473300</v>
      </c>
      <c r="I629" s="64">
        <v>2327372.91</v>
      </c>
      <c r="J629" s="57">
        <f t="shared" si="18"/>
        <v>2145927.09</v>
      </c>
      <c r="K629" s="74">
        <v>2327372.91</v>
      </c>
      <c r="L629" s="44">
        <f t="shared" si="19"/>
        <v>0</v>
      </c>
    </row>
    <row r="630" spans="1:12" ht="31.5">
      <c r="A630" s="66" t="s">
        <v>578</v>
      </c>
      <c r="B630" s="59">
        <v>200</v>
      </c>
      <c r="C630" s="67">
        <v>903</v>
      </c>
      <c r="D630" s="68">
        <v>7</v>
      </c>
      <c r="E630" s="68">
        <v>9</v>
      </c>
      <c r="F630" s="69" t="s">
        <v>879</v>
      </c>
      <c r="G630" s="67" t="s">
        <v>579</v>
      </c>
      <c r="H630" s="70">
        <v>2896800</v>
      </c>
      <c r="I630" s="71">
        <v>1524349.75</v>
      </c>
      <c r="J630" s="57">
        <f t="shared" si="18"/>
        <v>1372450.25</v>
      </c>
      <c r="K630" s="72">
        <v>1524349.75</v>
      </c>
      <c r="L630" s="44">
        <f t="shared" si="19"/>
        <v>0</v>
      </c>
    </row>
    <row r="631" spans="1:12" ht="47.25">
      <c r="A631" s="66" t="s">
        <v>580</v>
      </c>
      <c r="B631" s="59">
        <v>200</v>
      </c>
      <c r="C631" s="67">
        <v>903</v>
      </c>
      <c r="D631" s="68">
        <v>7</v>
      </c>
      <c r="E631" s="68">
        <v>9</v>
      </c>
      <c r="F631" s="69" t="s">
        <v>879</v>
      </c>
      <c r="G631" s="67" t="s">
        <v>581</v>
      </c>
      <c r="H631" s="70">
        <v>400000</v>
      </c>
      <c r="I631" s="71">
        <v>200000</v>
      </c>
      <c r="J631" s="57">
        <f t="shared" si="18"/>
        <v>200000</v>
      </c>
      <c r="K631" s="72">
        <v>200000</v>
      </c>
      <c r="L631" s="44">
        <f t="shared" si="19"/>
        <v>0</v>
      </c>
    </row>
    <row r="632" spans="1:12" ht="63">
      <c r="A632" s="66" t="s">
        <v>582</v>
      </c>
      <c r="B632" s="59">
        <v>200</v>
      </c>
      <c r="C632" s="67">
        <v>903</v>
      </c>
      <c r="D632" s="68">
        <v>7</v>
      </c>
      <c r="E632" s="68">
        <v>9</v>
      </c>
      <c r="F632" s="69" t="s">
        <v>879</v>
      </c>
      <c r="G632" s="67" t="s">
        <v>583</v>
      </c>
      <c r="H632" s="70">
        <v>874800</v>
      </c>
      <c r="I632" s="71">
        <v>431053.74</v>
      </c>
      <c r="J632" s="57">
        <f t="shared" si="18"/>
        <v>443746.26</v>
      </c>
      <c r="K632" s="72">
        <v>431053.74</v>
      </c>
      <c r="L632" s="44">
        <f t="shared" si="19"/>
        <v>0</v>
      </c>
    </row>
    <row r="633" spans="1:12" ht="31.5">
      <c r="A633" s="66" t="s">
        <v>556</v>
      </c>
      <c r="B633" s="59">
        <v>200</v>
      </c>
      <c r="C633" s="67">
        <v>903</v>
      </c>
      <c r="D633" s="68">
        <v>7</v>
      </c>
      <c r="E633" s="68">
        <v>9</v>
      </c>
      <c r="F633" s="69" t="s">
        <v>879</v>
      </c>
      <c r="G633" s="67" t="s">
        <v>557</v>
      </c>
      <c r="H633" s="70">
        <v>99600</v>
      </c>
      <c r="I633" s="71">
        <v>49800</v>
      </c>
      <c r="J633" s="57">
        <f t="shared" si="18"/>
        <v>49800</v>
      </c>
      <c r="K633" s="72">
        <v>49800</v>
      </c>
      <c r="L633" s="44">
        <f t="shared" si="19"/>
        <v>0</v>
      </c>
    </row>
    <row r="634" spans="1:12" ht="47.25">
      <c r="A634" s="66" t="s">
        <v>421</v>
      </c>
      <c r="B634" s="59">
        <v>200</v>
      </c>
      <c r="C634" s="67">
        <v>903</v>
      </c>
      <c r="D634" s="68">
        <v>7</v>
      </c>
      <c r="E634" s="68">
        <v>9</v>
      </c>
      <c r="F634" s="69" t="s">
        <v>879</v>
      </c>
      <c r="G634" s="67" t="s">
        <v>422</v>
      </c>
      <c r="H634" s="70">
        <v>199800</v>
      </c>
      <c r="I634" s="71">
        <v>121019.42</v>
      </c>
      <c r="J634" s="57">
        <f t="shared" si="18"/>
        <v>78780.58</v>
      </c>
      <c r="K634" s="72">
        <v>121019.42</v>
      </c>
      <c r="L634" s="44">
        <f t="shared" si="19"/>
        <v>0</v>
      </c>
    </row>
    <row r="635" spans="1:12" ht="31.5">
      <c r="A635" s="66" t="s">
        <v>558</v>
      </c>
      <c r="B635" s="59">
        <v>200</v>
      </c>
      <c r="C635" s="67">
        <v>903</v>
      </c>
      <c r="D635" s="68">
        <v>7</v>
      </c>
      <c r="E635" s="68">
        <v>9</v>
      </c>
      <c r="F635" s="69" t="s">
        <v>879</v>
      </c>
      <c r="G635" s="67" t="s">
        <v>559</v>
      </c>
      <c r="H635" s="70">
        <v>200</v>
      </c>
      <c r="I635" s="71">
        <v>100</v>
      </c>
      <c r="J635" s="57">
        <f t="shared" si="18"/>
        <v>100</v>
      </c>
      <c r="K635" s="72">
        <v>100</v>
      </c>
      <c r="L635" s="44">
        <f t="shared" si="19"/>
        <v>0</v>
      </c>
    </row>
    <row r="636" spans="1:12">
      <c r="A636" s="66" t="s">
        <v>560</v>
      </c>
      <c r="B636" s="59">
        <v>200</v>
      </c>
      <c r="C636" s="67">
        <v>903</v>
      </c>
      <c r="D636" s="68">
        <v>7</v>
      </c>
      <c r="E636" s="68">
        <v>9</v>
      </c>
      <c r="F636" s="69" t="s">
        <v>879</v>
      </c>
      <c r="G636" s="67" t="s">
        <v>561</v>
      </c>
      <c r="H636" s="70">
        <v>2100</v>
      </c>
      <c r="I636" s="71">
        <v>1050</v>
      </c>
      <c r="J636" s="57">
        <f t="shared" si="18"/>
        <v>1050</v>
      </c>
      <c r="K636" s="72">
        <v>1050</v>
      </c>
      <c r="L636" s="44">
        <f t="shared" si="19"/>
        <v>0</v>
      </c>
    </row>
    <row r="637" spans="1:12" ht="47.25">
      <c r="A637" s="73" t="s">
        <v>880</v>
      </c>
      <c r="B637" s="59">
        <v>200</v>
      </c>
      <c r="C637" s="60">
        <v>903</v>
      </c>
      <c r="D637" s="61">
        <v>7</v>
      </c>
      <c r="E637" s="61">
        <v>9</v>
      </c>
      <c r="F637" s="62" t="s">
        <v>881</v>
      </c>
      <c r="G637" s="60" t="s">
        <v>395</v>
      </c>
      <c r="H637" s="63">
        <v>13762700</v>
      </c>
      <c r="I637" s="64">
        <v>6412601.1299999999</v>
      </c>
      <c r="J637" s="57">
        <f t="shared" si="18"/>
        <v>7350098.8700000001</v>
      </c>
      <c r="K637" s="74">
        <v>6412601.1299999999</v>
      </c>
      <c r="L637" s="44">
        <f t="shared" si="19"/>
        <v>0</v>
      </c>
    </row>
    <row r="638" spans="1:12" ht="47.25">
      <c r="A638" s="73" t="s">
        <v>880</v>
      </c>
      <c r="B638" s="59">
        <v>200</v>
      </c>
      <c r="C638" s="60">
        <v>903</v>
      </c>
      <c r="D638" s="61">
        <v>7</v>
      </c>
      <c r="E638" s="61">
        <v>9</v>
      </c>
      <c r="F638" s="62" t="s">
        <v>882</v>
      </c>
      <c r="G638" s="60" t="s">
        <v>395</v>
      </c>
      <c r="H638" s="63">
        <v>160000</v>
      </c>
      <c r="I638" s="64">
        <v>35200</v>
      </c>
      <c r="J638" s="57">
        <f t="shared" si="18"/>
        <v>124800</v>
      </c>
      <c r="K638" s="74">
        <v>35200</v>
      </c>
      <c r="L638" s="44">
        <f t="shared" si="19"/>
        <v>0</v>
      </c>
    </row>
    <row r="639" spans="1:12" ht="47.25">
      <c r="A639" s="66" t="s">
        <v>580</v>
      </c>
      <c r="B639" s="59">
        <v>200</v>
      </c>
      <c r="C639" s="67">
        <v>903</v>
      </c>
      <c r="D639" s="68">
        <v>7</v>
      </c>
      <c r="E639" s="68">
        <v>9</v>
      </c>
      <c r="F639" s="69" t="s">
        <v>882</v>
      </c>
      <c r="G639" s="67" t="s">
        <v>581</v>
      </c>
      <c r="H639" s="70">
        <v>110000</v>
      </c>
      <c r="I639" s="71">
        <v>0</v>
      </c>
      <c r="J639" s="57">
        <f t="shared" si="18"/>
        <v>110000</v>
      </c>
      <c r="K639" s="72">
        <v>0</v>
      </c>
      <c r="L639" s="44">
        <f t="shared" si="19"/>
        <v>0</v>
      </c>
    </row>
    <row r="640" spans="1:12" ht="47.25">
      <c r="A640" s="66" t="s">
        <v>421</v>
      </c>
      <c r="B640" s="59">
        <v>200</v>
      </c>
      <c r="C640" s="67">
        <v>903</v>
      </c>
      <c r="D640" s="68">
        <v>7</v>
      </c>
      <c r="E640" s="68">
        <v>9</v>
      </c>
      <c r="F640" s="69" t="s">
        <v>882</v>
      </c>
      <c r="G640" s="67" t="s">
        <v>422</v>
      </c>
      <c r="H640" s="70">
        <v>50000</v>
      </c>
      <c r="I640" s="71">
        <v>35200</v>
      </c>
      <c r="J640" s="57">
        <f t="shared" si="18"/>
        <v>14800</v>
      </c>
      <c r="K640" s="72">
        <v>35200</v>
      </c>
      <c r="L640" s="44">
        <f t="shared" si="19"/>
        <v>0</v>
      </c>
    </row>
    <row r="641" spans="1:12" ht="47.25">
      <c r="A641" s="73" t="s">
        <v>883</v>
      </c>
      <c r="B641" s="59">
        <v>200</v>
      </c>
      <c r="C641" s="60">
        <v>903</v>
      </c>
      <c r="D641" s="61">
        <v>7</v>
      </c>
      <c r="E641" s="61">
        <v>9</v>
      </c>
      <c r="F641" s="62" t="s">
        <v>884</v>
      </c>
      <c r="G641" s="60" t="s">
        <v>395</v>
      </c>
      <c r="H641" s="63">
        <v>11730000</v>
      </c>
      <c r="I641" s="64">
        <v>5780419.0800000001</v>
      </c>
      <c r="J641" s="57">
        <f t="shared" si="18"/>
        <v>5949580.9199999999</v>
      </c>
      <c r="K641" s="74">
        <v>5780419.0800000001</v>
      </c>
      <c r="L641" s="44">
        <f t="shared" si="19"/>
        <v>0</v>
      </c>
    </row>
    <row r="642" spans="1:12" ht="31.5">
      <c r="A642" s="66" t="s">
        <v>578</v>
      </c>
      <c r="B642" s="59">
        <v>200</v>
      </c>
      <c r="C642" s="67">
        <v>903</v>
      </c>
      <c r="D642" s="68">
        <v>7</v>
      </c>
      <c r="E642" s="68">
        <v>9</v>
      </c>
      <c r="F642" s="69" t="s">
        <v>884</v>
      </c>
      <c r="G642" s="67" t="s">
        <v>579</v>
      </c>
      <c r="H642" s="70">
        <v>9009200</v>
      </c>
      <c r="I642" s="71">
        <v>4394737.87</v>
      </c>
      <c r="J642" s="57">
        <f t="shared" si="18"/>
        <v>4614462.13</v>
      </c>
      <c r="K642" s="72">
        <v>4394737.87</v>
      </c>
      <c r="L642" s="44">
        <f t="shared" si="19"/>
        <v>0</v>
      </c>
    </row>
    <row r="643" spans="1:12" ht="63">
      <c r="A643" s="66" t="s">
        <v>582</v>
      </c>
      <c r="B643" s="59">
        <v>200</v>
      </c>
      <c r="C643" s="67">
        <v>903</v>
      </c>
      <c r="D643" s="68">
        <v>7</v>
      </c>
      <c r="E643" s="68">
        <v>9</v>
      </c>
      <c r="F643" s="69" t="s">
        <v>884</v>
      </c>
      <c r="G643" s="67" t="s">
        <v>583</v>
      </c>
      <c r="H643" s="70">
        <v>2720800</v>
      </c>
      <c r="I643" s="71">
        <v>1385681.21</v>
      </c>
      <c r="J643" s="57">
        <f t="shared" si="18"/>
        <v>1335118.79</v>
      </c>
      <c r="K643" s="72">
        <v>1385681.21</v>
      </c>
      <c r="L643" s="44">
        <f t="shared" si="19"/>
        <v>0</v>
      </c>
    </row>
    <row r="644" spans="1:12" ht="31.5">
      <c r="A644" s="73" t="s">
        <v>885</v>
      </c>
      <c r="B644" s="59">
        <v>200</v>
      </c>
      <c r="C644" s="60">
        <v>903</v>
      </c>
      <c r="D644" s="61">
        <v>7</v>
      </c>
      <c r="E644" s="61">
        <v>9</v>
      </c>
      <c r="F644" s="62" t="s">
        <v>886</v>
      </c>
      <c r="G644" s="60" t="s">
        <v>395</v>
      </c>
      <c r="H644" s="63">
        <v>1872700</v>
      </c>
      <c r="I644" s="64">
        <v>596982.05000000005</v>
      </c>
      <c r="J644" s="57">
        <f t="shared" si="18"/>
        <v>1275717.95</v>
      </c>
      <c r="K644" s="74">
        <v>596982.05000000005</v>
      </c>
      <c r="L644" s="44">
        <f t="shared" si="19"/>
        <v>0</v>
      </c>
    </row>
    <row r="645" spans="1:12" ht="47.25">
      <c r="A645" s="66" t="s">
        <v>580</v>
      </c>
      <c r="B645" s="59">
        <v>200</v>
      </c>
      <c r="C645" s="67">
        <v>903</v>
      </c>
      <c r="D645" s="68">
        <v>7</v>
      </c>
      <c r="E645" s="68">
        <v>9</v>
      </c>
      <c r="F645" s="69" t="s">
        <v>886</v>
      </c>
      <c r="G645" s="67" t="s">
        <v>581</v>
      </c>
      <c r="H645" s="70">
        <v>900000</v>
      </c>
      <c r="I645" s="71">
        <v>367730</v>
      </c>
      <c r="J645" s="57">
        <f t="shared" si="18"/>
        <v>532270</v>
      </c>
      <c r="K645" s="72">
        <v>367730</v>
      </c>
      <c r="L645" s="44">
        <f t="shared" si="19"/>
        <v>0</v>
      </c>
    </row>
    <row r="646" spans="1:12" ht="31.5">
      <c r="A646" s="66" t="s">
        <v>556</v>
      </c>
      <c r="B646" s="59">
        <v>200</v>
      </c>
      <c r="C646" s="67">
        <v>903</v>
      </c>
      <c r="D646" s="68">
        <v>7</v>
      </c>
      <c r="E646" s="68">
        <v>9</v>
      </c>
      <c r="F646" s="69" t="s">
        <v>886</v>
      </c>
      <c r="G646" s="67" t="s">
        <v>557</v>
      </c>
      <c r="H646" s="70">
        <v>496700</v>
      </c>
      <c r="I646" s="71">
        <v>92863.2</v>
      </c>
      <c r="J646" s="57">
        <f t="shared" si="18"/>
        <v>403836.8</v>
      </c>
      <c r="K646" s="72">
        <v>92863.2</v>
      </c>
      <c r="L646" s="44">
        <f t="shared" si="19"/>
        <v>0</v>
      </c>
    </row>
    <row r="647" spans="1:12" ht="47.25">
      <c r="A647" s="66" t="s">
        <v>421</v>
      </c>
      <c r="B647" s="59">
        <v>200</v>
      </c>
      <c r="C647" s="67">
        <v>903</v>
      </c>
      <c r="D647" s="68">
        <v>7</v>
      </c>
      <c r="E647" s="68">
        <v>9</v>
      </c>
      <c r="F647" s="69" t="s">
        <v>886</v>
      </c>
      <c r="G647" s="67" t="s">
        <v>422</v>
      </c>
      <c r="H647" s="70">
        <v>444352.17</v>
      </c>
      <c r="I647" s="71">
        <v>126584.09</v>
      </c>
      <c r="J647" s="57">
        <f t="shared" si="18"/>
        <v>317768.07999999996</v>
      </c>
      <c r="K647" s="72">
        <v>126584.09</v>
      </c>
      <c r="L647" s="44">
        <f t="shared" si="19"/>
        <v>0</v>
      </c>
    </row>
    <row r="648" spans="1:12" ht="31.5">
      <c r="A648" s="66" t="s">
        <v>558</v>
      </c>
      <c r="B648" s="59">
        <v>200</v>
      </c>
      <c r="C648" s="67">
        <v>903</v>
      </c>
      <c r="D648" s="68">
        <v>7</v>
      </c>
      <c r="E648" s="68">
        <v>9</v>
      </c>
      <c r="F648" s="69" t="s">
        <v>886</v>
      </c>
      <c r="G648" s="67" t="s">
        <v>559</v>
      </c>
      <c r="H648" s="70">
        <v>27200</v>
      </c>
      <c r="I648" s="71">
        <v>6650</v>
      </c>
      <c r="J648" s="57">
        <f t="shared" ref="J648:J711" si="20">H648-I648</f>
        <v>20550</v>
      </c>
      <c r="K648" s="72">
        <v>6650</v>
      </c>
      <c r="L648" s="44">
        <f t="shared" si="19"/>
        <v>0</v>
      </c>
    </row>
    <row r="649" spans="1:12">
      <c r="A649" s="66" t="s">
        <v>560</v>
      </c>
      <c r="B649" s="59">
        <v>200</v>
      </c>
      <c r="C649" s="67">
        <v>903</v>
      </c>
      <c r="D649" s="68">
        <v>7</v>
      </c>
      <c r="E649" s="68">
        <v>9</v>
      </c>
      <c r="F649" s="69" t="s">
        <v>886</v>
      </c>
      <c r="G649" s="67" t="s">
        <v>561</v>
      </c>
      <c r="H649" s="70">
        <v>900</v>
      </c>
      <c r="I649" s="71">
        <v>0</v>
      </c>
      <c r="J649" s="57">
        <f t="shared" si="20"/>
        <v>900</v>
      </c>
      <c r="K649" s="72">
        <v>0</v>
      </c>
      <c r="L649" s="44">
        <f t="shared" ref="L649:L712" si="21">I649-K649</f>
        <v>0</v>
      </c>
    </row>
    <row r="650" spans="1:12">
      <c r="A650" s="66" t="s">
        <v>774</v>
      </c>
      <c r="B650" s="59">
        <v>200</v>
      </c>
      <c r="C650" s="67">
        <v>903</v>
      </c>
      <c r="D650" s="68">
        <v>7</v>
      </c>
      <c r="E650" s="68">
        <v>9</v>
      </c>
      <c r="F650" s="69" t="s">
        <v>886</v>
      </c>
      <c r="G650" s="67" t="s">
        <v>775</v>
      </c>
      <c r="H650" s="70">
        <v>3547.83</v>
      </c>
      <c r="I650" s="71">
        <v>3154.76</v>
      </c>
      <c r="J650" s="57">
        <f t="shared" si="20"/>
        <v>393.06999999999971</v>
      </c>
      <c r="K650" s="72">
        <v>3154.76</v>
      </c>
      <c r="L650" s="44">
        <f t="shared" si="21"/>
        <v>0</v>
      </c>
    </row>
    <row r="651" spans="1:12" ht="31.5">
      <c r="A651" s="73" t="s">
        <v>887</v>
      </c>
      <c r="B651" s="59">
        <v>200</v>
      </c>
      <c r="C651" s="60">
        <v>903</v>
      </c>
      <c r="D651" s="61">
        <v>7</v>
      </c>
      <c r="E651" s="61">
        <v>9</v>
      </c>
      <c r="F651" s="62" t="s">
        <v>888</v>
      </c>
      <c r="G651" s="60" t="s">
        <v>395</v>
      </c>
      <c r="H651" s="63">
        <v>30237700</v>
      </c>
      <c r="I651" s="64">
        <v>13829818.939999999</v>
      </c>
      <c r="J651" s="57">
        <f t="shared" si="20"/>
        <v>16407881.060000001</v>
      </c>
      <c r="K651" s="74">
        <v>13829818.939999999</v>
      </c>
      <c r="L651" s="44">
        <f t="shared" si="21"/>
        <v>0</v>
      </c>
    </row>
    <row r="652" spans="1:12" ht="63">
      <c r="A652" s="73" t="s">
        <v>889</v>
      </c>
      <c r="B652" s="59">
        <v>200</v>
      </c>
      <c r="C652" s="60">
        <v>903</v>
      </c>
      <c r="D652" s="61">
        <v>7</v>
      </c>
      <c r="E652" s="61">
        <v>9</v>
      </c>
      <c r="F652" s="62" t="s">
        <v>890</v>
      </c>
      <c r="G652" s="60" t="s">
        <v>395</v>
      </c>
      <c r="H652" s="63">
        <v>22259800</v>
      </c>
      <c r="I652" s="64">
        <v>11970876.52</v>
      </c>
      <c r="J652" s="57">
        <f t="shared" si="20"/>
        <v>10288923.48</v>
      </c>
      <c r="K652" s="74">
        <v>11970876.52</v>
      </c>
      <c r="L652" s="44">
        <f t="shared" si="21"/>
        <v>0</v>
      </c>
    </row>
    <row r="653" spans="1:12">
      <c r="A653" s="66" t="s">
        <v>550</v>
      </c>
      <c r="B653" s="59">
        <v>200</v>
      </c>
      <c r="C653" s="67">
        <v>903</v>
      </c>
      <c r="D653" s="68">
        <v>7</v>
      </c>
      <c r="E653" s="68">
        <v>9</v>
      </c>
      <c r="F653" s="69" t="s">
        <v>890</v>
      </c>
      <c r="G653" s="67" t="s">
        <v>551</v>
      </c>
      <c r="H653" s="70">
        <v>17096700</v>
      </c>
      <c r="I653" s="71">
        <v>8887691.4199999999</v>
      </c>
      <c r="J653" s="57">
        <f t="shared" si="20"/>
        <v>8209008.5800000001</v>
      </c>
      <c r="K653" s="72">
        <v>8887691.4199999999</v>
      </c>
      <c r="L653" s="44">
        <f t="shared" si="21"/>
        <v>0</v>
      </c>
    </row>
    <row r="654" spans="1:12" ht="63">
      <c r="A654" s="66" t="s">
        <v>552</v>
      </c>
      <c r="B654" s="59">
        <v>200</v>
      </c>
      <c r="C654" s="67">
        <v>903</v>
      </c>
      <c r="D654" s="68">
        <v>7</v>
      </c>
      <c r="E654" s="68">
        <v>9</v>
      </c>
      <c r="F654" s="69" t="s">
        <v>890</v>
      </c>
      <c r="G654" s="67" t="s">
        <v>553</v>
      </c>
      <c r="H654" s="70">
        <v>5163100</v>
      </c>
      <c r="I654" s="71">
        <v>3083185.1</v>
      </c>
      <c r="J654" s="57">
        <f t="shared" si="20"/>
        <v>2079914.9</v>
      </c>
      <c r="K654" s="72">
        <v>3083185.1</v>
      </c>
      <c r="L654" s="44">
        <f t="shared" si="21"/>
        <v>0</v>
      </c>
    </row>
    <row r="655" spans="1:12" ht="63">
      <c r="A655" s="73" t="s">
        <v>891</v>
      </c>
      <c r="B655" s="59">
        <v>200</v>
      </c>
      <c r="C655" s="60">
        <v>903</v>
      </c>
      <c r="D655" s="61">
        <v>7</v>
      </c>
      <c r="E655" s="61">
        <v>9</v>
      </c>
      <c r="F655" s="62" t="s">
        <v>892</v>
      </c>
      <c r="G655" s="60" t="s">
        <v>395</v>
      </c>
      <c r="H655" s="63">
        <v>7219700</v>
      </c>
      <c r="I655" s="64">
        <v>1568742.42</v>
      </c>
      <c r="J655" s="57">
        <f t="shared" si="20"/>
        <v>5650957.5800000001</v>
      </c>
      <c r="K655" s="74">
        <v>1568742.42</v>
      </c>
      <c r="L655" s="44">
        <f t="shared" si="21"/>
        <v>0</v>
      </c>
    </row>
    <row r="656" spans="1:12" ht="31.5">
      <c r="A656" s="66" t="s">
        <v>419</v>
      </c>
      <c r="B656" s="59">
        <v>200</v>
      </c>
      <c r="C656" s="67">
        <v>903</v>
      </c>
      <c r="D656" s="68">
        <v>7</v>
      </c>
      <c r="E656" s="68">
        <v>9</v>
      </c>
      <c r="F656" s="69" t="s">
        <v>892</v>
      </c>
      <c r="G656" s="67" t="s">
        <v>420</v>
      </c>
      <c r="H656" s="70">
        <v>200000</v>
      </c>
      <c r="I656" s="71">
        <v>129180</v>
      </c>
      <c r="J656" s="57">
        <f t="shared" si="20"/>
        <v>70820</v>
      </c>
      <c r="K656" s="72">
        <v>129180</v>
      </c>
      <c r="L656" s="44">
        <f t="shared" si="21"/>
        <v>0</v>
      </c>
    </row>
    <row r="657" spans="1:12" ht="31.5">
      <c r="A657" s="66" t="s">
        <v>556</v>
      </c>
      <c r="B657" s="59">
        <v>200</v>
      </c>
      <c r="C657" s="67">
        <v>903</v>
      </c>
      <c r="D657" s="68">
        <v>7</v>
      </c>
      <c r="E657" s="68">
        <v>9</v>
      </c>
      <c r="F657" s="69" t="s">
        <v>892</v>
      </c>
      <c r="G657" s="67" t="s">
        <v>557</v>
      </c>
      <c r="H657" s="70">
        <v>2390000</v>
      </c>
      <c r="I657" s="71">
        <v>361888.4</v>
      </c>
      <c r="J657" s="57">
        <f t="shared" si="20"/>
        <v>2028111.6</v>
      </c>
      <c r="K657" s="72">
        <v>361888.4</v>
      </c>
      <c r="L657" s="44">
        <f t="shared" si="21"/>
        <v>0</v>
      </c>
    </row>
    <row r="658" spans="1:12" ht="47.25">
      <c r="A658" s="66" t="s">
        <v>421</v>
      </c>
      <c r="B658" s="59">
        <v>200</v>
      </c>
      <c r="C658" s="67">
        <v>903</v>
      </c>
      <c r="D658" s="68">
        <v>7</v>
      </c>
      <c r="E658" s="68">
        <v>9</v>
      </c>
      <c r="F658" s="69" t="s">
        <v>892</v>
      </c>
      <c r="G658" s="67" t="s">
        <v>422</v>
      </c>
      <c r="H658" s="70">
        <v>4576918.96</v>
      </c>
      <c r="I658" s="71">
        <v>1039589.46</v>
      </c>
      <c r="J658" s="57">
        <f t="shared" si="20"/>
        <v>3537329.5</v>
      </c>
      <c r="K658" s="72">
        <v>1039589.46</v>
      </c>
      <c r="L658" s="44">
        <f t="shared" si="21"/>
        <v>0</v>
      </c>
    </row>
    <row r="659" spans="1:12" ht="31.5">
      <c r="A659" s="66" t="s">
        <v>558</v>
      </c>
      <c r="B659" s="59">
        <v>200</v>
      </c>
      <c r="C659" s="67">
        <v>903</v>
      </c>
      <c r="D659" s="68">
        <v>7</v>
      </c>
      <c r="E659" s="68">
        <v>9</v>
      </c>
      <c r="F659" s="69" t="s">
        <v>892</v>
      </c>
      <c r="G659" s="67" t="s">
        <v>559</v>
      </c>
      <c r="H659" s="70">
        <v>2860</v>
      </c>
      <c r="I659" s="71">
        <v>717</v>
      </c>
      <c r="J659" s="57">
        <f t="shared" si="20"/>
        <v>2143</v>
      </c>
      <c r="K659" s="72">
        <v>717</v>
      </c>
      <c r="L659" s="44">
        <f t="shared" si="21"/>
        <v>0</v>
      </c>
    </row>
    <row r="660" spans="1:12">
      <c r="A660" s="66" t="s">
        <v>560</v>
      </c>
      <c r="B660" s="59">
        <v>200</v>
      </c>
      <c r="C660" s="67">
        <v>903</v>
      </c>
      <c r="D660" s="68">
        <v>7</v>
      </c>
      <c r="E660" s="68">
        <v>9</v>
      </c>
      <c r="F660" s="69" t="s">
        <v>892</v>
      </c>
      <c r="G660" s="67" t="s">
        <v>561</v>
      </c>
      <c r="H660" s="70">
        <v>8432</v>
      </c>
      <c r="I660" s="71">
        <v>2109</v>
      </c>
      <c r="J660" s="57">
        <f t="shared" si="20"/>
        <v>6323</v>
      </c>
      <c r="K660" s="72">
        <v>2109</v>
      </c>
      <c r="L660" s="44">
        <f t="shared" si="21"/>
        <v>0</v>
      </c>
    </row>
    <row r="661" spans="1:12">
      <c r="A661" s="66" t="s">
        <v>774</v>
      </c>
      <c r="B661" s="59">
        <v>200</v>
      </c>
      <c r="C661" s="67">
        <v>903</v>
      </c>
      <c r="D661" s="68">
        <v>7</v>
      </c>
      <c r="E661" s="68">
        <v>9</v>
      </c>
      <c r="F661" s="69" t="s">
        <v>892</v>
      </c>
      <c r="G661" s="67" t="s">
        <v>775</v>
      </c>
      <c r="H661" s="70">
        <v>41489.040000000001</v>
      </c>
      <c r="I661" s="71">
        <v>35258.559999999998</v>
      </c>
      <c r="J661" s="57">
        <f t="shared" si="20"/>
        <v>6230.4800000000032</v>
      </c>
      <c r="K661" s="72">
        <v>35258.559999999998</v>
      </c>
      <c r="L661" s="44">
        <f t="shared" si="21"/>
        <v>0</v>
      </c>
    </row>
    <row r="662" spans="1:12" ht="63">
      <c r="A662" s="73" t="s">
        <v>893</v>
      </c>
      <c r="B662" s="59">
        <v>200</v>
      </c>
      <c r="C662" s="60">
        <v>903</v>
      </c>
      <c r="D662" s="61">
        <v>7</v>
      </c>
      <c r="E662" s="61">
        <v>9</v>
      </c>
      <c r="F662" s="62" t="s">
        <v>894</v>
      </c>
      <c r="G662" s="60" t="s">
        <v>395</v>
      </c>
      <c r="H662" s="63">
        <v>558200</v>
      </c>
      <c r="I662" s="64">
        <v>290200</v>
      </c>
      <c r="J662" s="57">
        <f t="shared" si="20"/>
        <v>268000</v>
      </c>
      <c r="K662" s="74">
        <v>290200</v>
      </c>
      <c r="L662" s="44">
        <f t="shared" si="21"/>
        <v>0</v>
      </c>
    </row>
    <row r="663" spans="1:12" ht="47.25">
      <c r="A663" s="66" t="s">
        <v>421</v>
      </c>
      <c r="B663" s="59">
        <v>200</v>
      </c>
      <c r="C663" s="67">
        <v>903</v>
      </c>
      <c r="D663" s="68">
        <v>7</v>
      </c>
      <c r="E663" s="68">
        <v>9</v>
      </c>
      <c r="F663" s="69" t="s">
        <v>894</v>
      </c>
      <c r="G663" s="67" t="s">
        <v>422</v>
      </c>
      <c r="H663" s="70">
        <v>558200</v>
      </c>
      <c r="I663" s="71">
        <v>290200</v>
      </c>
      <c r="J663" s="57">
        <f t="shared" si="20"/>
        <v>268000</v>
      </c>
      <c r="K663" s="72">
        <v>290200</v>
      </c>
      <c r="L663" s="44">
        <f t="shared" si="21"/>
        <v>0</v>
      </c>
    </row>
    <row r="664" spans="1:12" ht="47.25">
      <c r="A664" s="73" t="s">
        <v>564</v>
      </c>
      <c r="B664" s="59">
        <v>200</v>
      </c>
      <c r="C664" s="60">
        <v>903</v>
      </c>
      <c r="D664" s="61">
        <v>7</v>
      </c>
      <c r="E664" s="61">
        <v>9</v>
      </c>
      <c r="F664" s="62" t="s">
        <v>895</v>
      </c>
      <c r="G664" s="60" t="s">
        <v>395</v>
      </c>
      <c r="H664" s="63">
        <v>200000</v>
      </c>
      <c r="I664" s="64">
        <v>0</v>
      </c>
      <c r="J664" s="57">
        <f t="shared" si="20"/>
        <v>200000</v>
      </c>
      <c r="K664" s="74">
        <v>0</v>
      </c>
      <c r="L664" s="44">
        <f t="shared" si="21"/>
        <v>0</v>
      </c>
    </row>
    <row r="665" spans="1:12" ht="47.25">
      <c r="A665" s="66" t="s">
        <v>421</v>
      </c>
      <c r="B665" s="59">
        <v>200</v>
      </c>
      <c r="C665" s="67">
        <v>903</v>
      </c>
      <c r="D665" s="68">
        <v>7</v>
      </c>
      <c r="E665" s="68">
        <v>9</v>
      </c>
      <c r="F665" s="69" t="s">
        <v>895</v>
      </c>
      <c r="G665" s="67" t="s">
        <v>422</v>
      </c>
      <c r="H665" s="70">
        <v>200000</v>
      </c>
      <c r="I665" s="71">
        <v>0</v>
      </c>
      <c r="J665" s="57">
        <f t="shared" si="20"/>
        <v>200000</v>
      </c>
      <c r="K665" s="72">
        <v>0</v>
      </c>
      <c r="L665" s="44">
        <f t="shared" si="21"/>
        <v>0</v>
      </c>
    </row>
    <row r="666" spans="1:12" ht="78.75">
      <c r="A666" s="73" t="s">
        <v>591</v>
      </c>
      <c r="B666" s="59">
        <v>200</v>
      </c>
      <c r="C666" s="60">
        <v>903</v>
      </c>
      <c r="D666" s="61">
        <v>7</v>
      </c>
      <c r="E666" s="61">
        <v>9</v>
      </c>
      <c r="F666" s="62" t="s">
        <v>592</v>
      </c>
      <c r="G666" s="60" t="s">
        <v>395</v>
      </c>
      <c r="H666" s="63">
        <v>170000</v>
      </c>
      <c r="I666" s="64">
        <v>0</v>
      </c>
      <c r="J666" s="57">
        <f t="shared" si="20"/>
        <v>170000</v>
      </c>
      <c r="K666" s="74">
        <v>0</v>
      </c>
      <c r="L666" s="44">
        <f t="shared" si="21"/>
        <v>0</v>
      </c>
    </row>
    <row r="667" spans="1:12" ht="110.25">
      <c r="A667" s="73" t="s">
        <v>593</v>
      </c>
      <c r="B667" s="59">
        <v>200</v>
      </c>
      <c r="C667" s="60">
        <v>903</v>
      </c>
      <c r="D667" s="61">
        <v>7</v>
      </c>
      <c r="E667" s="61">
        <v>9</v>
      </c>
      <c r="F667" s="62" t="s">
        <v>594</v>
      </c>
      <c r="G667" s="60" t="s">
        <v>395</v>
      </c>
      <c r="H667" s="63">
        <v>100000</v>
      </c>
      <c r="I667" s="64">
        <v>0</v>
      </c>
      <c r="J667" s="57">
        <f t="shared" si="20"/>
        <v>100000</v>
      </c>
      <c r="K667" s="74">
        <v>0</v>
      </c>
      <c r="L667" s="44">
        <f t="shared" si="21"/>
        <v>0</v>
      </c>
    </row>
    <row r="668" spans="1:12" ht="78.75">
      <c r="A668" s="73" t="s">
        <v>595</v>
      </c>
      <c r="B668" s="59">
        <v>200</v>
      </c>
      <c r="C668" s="60">
        <v>903</v>
      </c>
      <c r="D668" s="61">
        <v>7</v>
      </c>
      <c r="E668" s="61">
        <v>9</v>
      </c>
      <c r="F668" s="62" t="s">
        <v>596</v>
      </c>
      <c r="G668" s="60" t="s">
        <v>395</v>
      </c>
      <c r="H668" s="63">
        <v>100000</v>
      </c>
      <c r="I668" s="64">
        <v>0</v>
      </c>
      <c r="J668" s="57">
        <f t="shared" si="20"/>
        <v>100000</v>
      </c>
      <c r="K668" s="74">
        <v>0</v>
      </c>
      <c r="L668" s="44">
        <f t="shared" si="21"/>
        <v>0</v>
      </c>
    </row>
    <row r="669" spans="1:12" ht="47.25">
      <c r="A669" s="66" t="s">
        <v>421</v>
      </c>
      <c r="B669" s="59">
        <v>200</v>
      </c>
      <c r="C669" s="67">
        <v>903</v>
      </c>
      <c r="D669" s="68">
        <v>7</v>
      </c>
      <c r="E669" s="68">
        <v>9</v>
      </c>
      <c r="F669" s="69" t="s">
        <v>596</v>
      </c>
      <c r="G669" s="67" t="s">
        <v>422</v>
      </c>
      <c r="H669" s="70">
        <v>100000</v>
      </c>
      <c r="I669" s="71">
        <v>0</v>
      </c>
      <c r="J669" s="57">
        <f t="shared" si="20"/>
        <v>100000</v>
      </c>
      <c r="K669" s="72">
        <v>0</v>
      </c>
      <c r="L669" s="44">
        <f t="shared" si="21"/>
        <v>0</v>
      </c>
    </row>
    <row r="670" spans="1:12" ht="94.5">
      <c r="A670" s="73" t="s">
        <v>597</v>
      </c>
      <c r="B670" s="59">
        <v>200</v>
      </c>
      <c r="C670" s="60">
        <v>903</v>
      </c>
      <c r="D670" s="61">
        <v>7</v>
      </c>
      <c r="E670" s="61">
        <v>9</v>
      </c>
      <c r="F670" s="62" t="s">
        <v>598</v>
      </c>
      <c r="G670" s="60" t="s">
        <v>395</v>
      </c>
      <c r="H670" s="63">
        <v>70000</v>
      </c>
      <c r="I670" s="64">
        <v>0</v>
      </c>
      <c r="J670" s="57">
        <f t="shared" si="20"/>
        <v>70000</v>
      </c>
      <c r="K670" s="74">
        <v>0</v>
      </c>
      <c r="L670" s="44">
        <f t="shared" si="21"/>
        <v>0</v>
      </c>
    </row>
    <row r="671" spans="1:12" ht="63">
      <c r="A671" s="73" t="s">
        <v>599</v>
      </c>
      <c r="B671" s="59">
        <v>200</v>
      </c>
      <c r="C671" s="60">
        <v>903</v>
      </c>
      <c r="D671" s="61">
        <v>7</v>
      </c>
      <c r="E671" s="61">
        <v>9</v>
      </c>
      <c r="F671" s="62" t="s">
        <v>600</v>
      </c>
      <c r="G671" s="60" t="s">
        <v>395</v>
      </c>
      <c r="H671" s="63">
        <v>40000</v>
      </c>
      <c r="I671" s="64">
        <v>0</v>
      </c>
      <c r="J671" s="57">
        <f t="shared" si="20"/>
        <v>40000</v>
      </c>
      <c r="K671" s="74">
        <v>0</v>
      </c>
      <c r="L671" s="44">
        <f t="shared" si="21"/>
        <v>0</v>
      </c>
    </row>
    <row r="672" spans="1:12" ht="63">
      <c r="A672" s="73" t="s">
        <v>601</v>
      </c>
      <c r="B672" s="59">
        <v>200</v>
      </c>
      <c r="C672" s="60">
        <v>903</v>
      </c>
      <c r="D672" s="61">
        <v>7</v>
      </c>
      <c r="E672" s="61">
        <v>9</v>
      </c>
      <c r="F672" s="62" t="s">
        <v>602</v>
      </c>
      <c r="G672" s="60" t="s">
        <v>395</v>
      </c>
      <c r="H672" s="63">
        <v>40000</v>
      </c>
      <c r="I672" s="64">
        <v>0</v>
      </c>
      <c r="J672" s="57">
        <f t="shared" si="20"/>
        <v>40000</v>
      </c>
      <c r="K672" s="74">
        <v>0</v>
      </c>
      <c r="L672" s="44">
        <f t="shared" si="21"/>
        <v>0</v>
      </c>
    </row>
    <row r="673" spans="1:12" ht="47.25">
      <c r="A673" s="66" t="s">
        <v>421</v>
      </c>
      <c r="B673" s="59">
        <v>200</v>
      </c>
      <c r="C673" s="67">
        <v>903</v>
      </c>
      <c r="D673" s="68">
        <v>7</v>
      </c>
      <c r="E673" s="68">
        <v>9</v>
      </c>
      <c r="F673" s="69" t="s">
        <v>602</v>
      </c>
      <c r="G673" s="67" t="s">
        <v>422</v>
      </c>
      <c r="H673" s="70">
        <v>40000</v>
      </c>
      <c r="I673" s="71">
        <v>0</v>
      </c>
      <c r="J673" s="57">
        <f t="shared" si="20"/>
        <v>40000</v>
      </c>
      <c r="K673" s="72">
        <v>0</v>
      </c>
      <c r="L673" s="44">
        <f t="shared" si="21"/>
        <v>0</v>
      </c>
    </row>
    <row r="674" spans="1:12" ht="94.5">
      <c r="A674" s="73" t="s">
        <v>896</v>
      </c>
      <c r="B674" s="59">
        <v>200</v>
      </c>
      <c r="C674" s="60">
        <v>903</v>
      </c>
      <c r="D674" s="61">
        <v>7</v>
      </c>
      <c r="E674" s="61">
        <v>9</v>
      </c>
      <c r="F674" s="62" t="s">
        <v>897</v>
      </c>
      <c r="G674" s="60" t="s">
        <v>395</v>
      </c>
      <c r="H674" s="63">
        <v>30000</v>
      </c>
      <c r="I674" s="64">
        <v>0</v>
      </c>
      <c r="J674" s="57">
        <f t="shared" si="20"/>
        <v>30000</v>
      </c>
      <c r="K674" s="74">
        <v>0</v>
      </c>
      <c r="L674" s="44">
        <f t="shared" si="21"/>
        <v>0</v>
      </c>
    </row>
    <row r="675" spans="1:12">
      <c r="A675" s="66" t="s">
        <v>404</v>
      </c>
      <c r="B675" s="59">
        <v>200</v>
      </c>
      <c r="C675" s="67">
        <v>903</v>
      </c>
      <c r="D675" s="68">
        <v>7</v>
      </c>
      <c r="E675" s="68">
        <v>9</v>
      </c>
      <c r="F675" s="69" t="s">
        <v>897</v>
      </c>
      <c r="G675" s="67" t="s">
        <v>405</v>
      </c>
      <c r="H675" s="70">
        <v>30000</v>
      </c>
      <c r="I675" s="71">
        <v>0</v>
      </c>
      <c r="J675" s="57">
        <f t="shared" si="20"/>
        <v>30000</v>
      </c>
      <c r="K675" s="72">
        <v>0</v>
      </c>
      <c r="L675" s="44">
        <f t="shared" si="21"/>
        <v>0</v>
      </c>
    </row>
    <row r="676" spans="1:12">
      <c r="A676" s="66" t="s">
        <v>603</v>
      </c>
      <c r="B676" s="59">
        <v>200</v>
      </c>
      <c r="C676" s="67">
        <v>903</v>
      </c>
      <c r="D676" s="68">
        <v>10</v>
      </c>
      <c r="E676" s="68" t="s">
        <v>390</v>
      </c>
      <c r="F676" s="69" t="s">
        <v>390</v>
      </c>
      <c r="G676" s="67" t="s">
        <v>390</v>
      </c>
      <c r="H676" s="70">
        <v>105382900</v>
      </c>
      <c r="I676" s="71">
        <v>62193596.289999999</v>
      </c>
      <c r="J676" s="57">
        <f t="shared" si="20"/>
        <v>43189303.710000001</v>
      </c>
      <c r="K676" s="72">
        <v>62193596.289999999</v>
      </c>
      <c r="L676" s="44">
        <f t="shared" si="21"/>
        <v>0</v>
      </c>
    </row>
    <row r="677" spans="1:12">
      <c r="A677" s="66" t="s">
        <v>612</v>
      </c>
      <c r="B677" s="59">
        <v>200</v>
      </c>
      <c r="C677" s="67">
        <v>903</v>
      </c>
      <c r="D677" s="68">
        <v>10</v>
      </c>
      <c r="E677" s="68">
        <v>4</v>
      </c>
      <c r="F677" s="69" t="s">
        <v>390</v>
      </c>
      <c r="G677" s="67" t="s">
        <v>390</v>
      </c>
      <c r="H677" s="70">
        <v>105382900</v>
      </c>
      <c r="I677" s="71">
        <v>62193596.289999999</v>
      </c>
      <c r="J677" s="57">
        <f t="shared" si="20"/>
        <v>43189303.710000001</v>
      </c>
      <c r="K677" s="72">
        <v>62193596.289999999</v>
      </c>
      <c r="L677" s="44">
        <f t="shared" si="21"/>
        <v>0</v>
      </c>
    </row>
    <row r="678" spans="1:12" ht="47.25">
      <c r="A678" s="73" t="s">
        <v>437</v>
      </c>
      <c r="B678" s="59">
        <v>200</v>
      </c>
      <c r="C678" s="60">
        <v>903</v>
      </c>
      <c r="D678" s="61">
        <v>10</v>
      </c>
      <c r="E678" s="61">
        <v>4</v>
      </c>
      <c r="F678" s="62" t="s">
        <v>438</v>
      </c>
      <c r="G678" s="60" t="s">
        <v>395</v>
      </c>
      <c r="H678" s="63">
        <v>54955900</v>
      </c>
      <c r="I678" s="64">
        <v>23443809.289999999</v>
      </c>
      <c r="J678" s="57">
        <f t="shared" si="20"/>
        <v>31512090.710000001</v>
      </c>
      <c r="K678" s="74">
        <v>23443809.289999999</v>
      </c>
      <c r="L678" s="44">
        <f t="shared" si="21"/>
        <v>0</v>
      </c>
    </row>
    <row r="679" spans="1:12" ht="63">
      <c r="A679" s="73" t="s">
        <v>613</v>
      </c>
      <c r="B679" s="59">
        <v>200</v>
      </c>
      <c r="C679" s="60">
        <v>903</v>
      </c>
      <c r="D679" s="61">
        <v>10</v>
      </c>
      <c r="E679" s="61">
        <v>4</v>
      </c>
      <c r="F679" s="62" t="s">
        <v>614</v>
      </c>
      <c r="G679" s="60" t="s">
        <v>395</v>
      </c>
      <c r="H679" s="63">
        <v>54955900</v>
      </c>
      <c r="I679" s="64">
        <v>23443809.289999999</v>
      </c>
      <c r="J679" s="57">
        <f t="shared" si="20"/>
        <v>31512090.710000001</v>
      </c>
      <c r="K679" s="74">
        <v>23443809.289999999</v>
      </c>
      <c r="L679" s="44">
        <f t="shared" si="21"/>
        <v>0</v>
      </c>
    </row>
    <row r="680" spans="1:12" ht="47.25">
      <c r="A680" s="73" t="s">
        <v>615</v>
      </c>
      <c r="B680" s="59">
        <v>200</v>
      </c>
      <c r="C680" s="60">
        <v>903</v>
      </c>
      <c r="D680" s="61">
        <v>10</v>
      </c>
      <c r="E680" s="61">
        <v>4</v>
      </c>
      <c r="F680" s="62" t="s">
        <v>616</v>
      </c>
      <c r="G680" s="60" t="s">
        <v>395</v>
      </c>
      <c r="H680" s="63">
        <v>54955900</v>
      </c>
      <c r="I680" s="64">
        <v>23443809.289999999</v>
      </c>
      <c r="J680" s="57">
        <f t="shared" si="20"/>
        <v>31512090.710000001</v>
      </c>
      <c r="K680" s="74">
        <v>23443809.289999999</v>
      </c>
      <c r="L680" s="44">
        <f t="shared" si="21"/>
        <v>0</v>
      </c>
    </row>
    <row r="681" spans="1:12" ht="78.75">
      <c r="A681" s="73" t="s">
        <v>617</v>
      </c>
      <c r="B681" s="59">
        <v>200</v>
      </c>
      <c r="C681" s="60">
        <v>903</v>
      </c>
      <c r="D681" s="61">
        <v>10</v>
      </c>
      <c r="E681" s="61">
        <v>4</v>
      </c>
      <c r="F681" s="62" t="s">
        <v>618</v>
      </c>
      <c r="G681" s="60" t="s">
        <v>395</v>
      </c>
      <c r="H681" s="63">
        <v>49445700</v>
      </c>
      <c r="I681" s="64">
        <v>23410809.289999999</v>
      </c>
      <c r="J681" s="57">
        <f t="shared" si="20"/>
        <v>26034890.710000001</v>
      </c>
      <c r="K681" s="74">
        <v>23410809.289999999</v>
      </c>
      <c r="L681" s="44">
        <f t="shared" si="21"/>
        <v>0</v>
      </c>
    </row>
    <row r="682" spans="1:12" ht="47.25">
      <c r="A682" s="66" t="s">
        <v>609</v>
      </c>
      <c r="B682" s="59">
        <v>200</v>
      </c>
      <c r="C682" s="67">
        <v>903</v>
      </c>
      <c r="D682" s="68">
        <v>10</v>
      </c>
      <c r="E682" s="68">
        <v>4</v>
      </c>
      <c r="F682" s="69" t="s">
        <v>618</v>
      </c>
      <c r="G682" s="67" t="s">
        <v>610</v>
      </c>
      <c r="H682" s="70">
        <v>42382000</v>
      </c>
      <c r="I682" s="71">
        <v>20525225.109999999</v>
      </c>
      <c r="J682" s="57">
        <f t="shared" si="20"/>
        <v>21856774.890000001</v>
      </c>
      <c r="K682" s="72">
        <v>20525225.109999999</v>
      </c>
      <c r="L682" s="44">
        <f t="shared" si="21"/>
        <v>0</v>
      </c>
    </row>
    <row r="683" spans="1:12" ht="31.5">
      <c r="A683" s="66" t="s">
        <v>494</v>
      </c>
      <c r="B683" s="59">
        <v>200</v>
      </c>
      <c r="C683" s="67">
        <v>903</v>
      </c>
      <c r="D683" s="68">
        <v>10</v>
      </c>
      <c r="E683" s="68">
        <v>4</v>
      </c>
      <c r="F683" s="69" t="s">
        <v>618</v>
      </c>
      <c r="G683" s="67" t="s">
        <v>495</v>
      </c>
      <c r="H683" s="70">
        <v>2489500</v>
      </c>
      <c r="I683" s="71">
        <v>766607.42</v>
      </c>
      <c r="J683" s="57">
        <f t="shared" si="20"/>
        <v>1722892.58</v>
      </c>
      <c r="K683" s="72">
        <v>766607.42</v>
      </c>
      <c r="L683" s="44">
        <f t="shared" si="21"/>
        <v>0</v>
      </c>
    </row>
    <row r="684" spans="1:12">
      <c r="A684" s="66" t="s">
        <v>619</v>
      </c>
      <c r="B684" s="59">
        <v>200</v>
      </c>
      <c r="C684" s="67">
        <v>903</v>
      </c>
      <c r="D684" s="68">
        <v>10</v>
      </c>
      <c r="E684" s="68">
        <v>4</v>
      </c>
      <c r="F684" s="69" t="s">
        <v>618</v>
      </c>
      <c r="G684" s="67" t="s">
        <v>620</v>
      </c>
      <c r="H684" s="70">
        <v>4574200</v>
      </c>
      <c r="I684" s="71">
        <v>2118976.7599999998</v>
      </c>
      <c r="J684" s="57">
        <f t="shared" si="20"/>
        <v>2455223.2400000002</v>
      </c>
      <c r="K684" s="72">
        <v>2118976.7599999998</v>
      </c>
      <c r="L684" s="44">
        <f t="shared" si="21"/>
        <v>0</v>
      </c>
    </row>
    <row r="685" spans="1:12" ht="63">
      <c r="A685" s="73" t="s">
        <v>621</v>
      </c>
      <c r="B685" s="59">
        <v>200</v>
      </c>
      <c r="C685" s="60">
        <v>903</v>
      </c>
      <c r="D685" s="61">
        <v>10</v>
      </c>
      <c r="E685" s="61">
        <v>4</v>
      </c>
      <c r="F685" s="62" t="s">
        <v>622</v>
      </c>
      <c r="G685" s="60" t="s">
        <v>395</v>
      </c>
      <c r="H685" s="63">
        <v>5510200</v>
      </c>
      <c r="I685" s="64">
        <v>33000</v>
      </c>
      <c r="J685" s="57">
        <f t="shared" si="20"/>
        <v>5477200</v>
      </c>
      <c r="K685" s="74">
        <v>33000</v>
      </c>
      <c r="L685" s="44">
        <f t="shared" si="21"/>
        <v>0</v>
      </c>
    </row>
    <row r="686" spans="1:12" ht="47.25">
      <c r="A686" s="66" t="s">
        <v>623</v>
      </c>
      <c r="B686" s="59">
        <v>200</v>
      </c>
      <c r="C686" s="67">
        <v>903</v>
      </c>
      <c r="D686" s="68">
        <v>10</v>
      </c>
      <c r="E686" s="68">
        <v>4</v>
      </c>
      <c r="F686" s="69" t="s">
        <v>622</v>
      </c>
      <c r="G686" s="67" t="s">
        <v>624</v>
      </c>
      <c r="H686" s="70">
        <v>5510200</v>
      </c>
      <c r="I686" s="71">
        <v>33000</v>
      </c>
      <c r="J686" s="57">
        <f t="shared" si="20"/>
        <v>5477200</v>
      </c>
      <c r="K686" s="72">
        <v>33000</v>
      </c>
      <c r="L686" s="44">
        <f t="shared" si="21"/>
        <v>0</v>
      </c>
    </row>
    <row r="687" spans="1:12" ht="47.25">
      <c r="A687" s="73" t="s">
        <v>393</v>
      </c>
      <c r="B687" s="59">
        <v>200</v>
      </c>
      <c r="C687" s="60">
        <v>903</v>
      </c>
      <c r="D687" s="61">
        <v>10</v>
      </c>
      <c r="E687" s="61">
        <v>4</v>
      </c>
      <c r="F687" s="62" t="s">
        <v>394</v>
      </c>
      <c r="G687" s="60" t="s">
        <v>395</v>
      </c>
      <c r="H687" s="63">
        <v>50427000</v>
      </c>
      <c r="I687" s="64">
        <v>38749787</v>
      </c>
      <c r="J687" s="57">
        <f t="shared" si="20"/>
        <v>11677213</v>
      </c>
      <c r="K687" s="74">
        <v>38749787</v>
      </c>
      <c r="L687" s="44">
        <f t="shared" si="21"/>
        <v>0</v>
      </c>
    </row>
    <row r="688" spans="1:12" ht="47.25">
      <c r="A688" s="73" t="s">
        <v>393</v>
      </c>
      <c r="B688" s="59">
        <v>200</v>
      </c>
      <c r="C688" s="60">
        <v>903</v>
      </c>
      <c r="D688" s="61">
        <v>10</v>
      </c>
      <c r="E688" s="61">
        <v>4</v>
      </c>
      <c r="F688" s="62" t="s">
        <v>751</v>
      </c>
      <c r="G688" s="60" t="s">
        <v>395</v>
      </c>
      <c r="H688" s="63">
        <v>50427000</v>
      </c>
      <c r="I688" s="64">
        <v>38749787</v>
      </c>
      <c r="J688" s="57">
        <f t="shared" si="20"/>
        <v>11677213</v>
      </c>
      <c r="K688" s="74">
        <v>38749787</v>
      </c>
      <c r="L688" s="44">
        <f t="shared" si="21"/>
        <v>0</v>
      </c>
    </row>
    <row r="689" spans="1:12" ht="31.5">
      <c r="A689" s="73" t="s">
        <v>752</v>
      </c>
      <c r="B689" s="59">
        <v>200</v>
      </c>
      <c r="C689" s="60">
        <v>903</v>
      </c>
      <c r="D689" s="61">
        <v>10</v>
      </c>
      <c r="E689" s="61">
        <v>4</v>
      </c>
      <c r="F689" s="62" t="s">
        <v>753</v>
      </c>
      <c r="G689" s="60" t="s">
        <v>395</v>
      </c>
      <c r="H689" s="63">
        <v>50427000</v>
      </c>
      <c r="I689" s="64">
        <v>38749787</v>
      </c>
      <c r="J689" s="57">
        <f t="shared" si="20"/>
        <v>11677213</v>
      </c>
      <c r="K689" s="74">
        <v>38749787</v>
      </c>
      <c r="L689" s="44">
        <f t="shared" si="21"/>
        <v>0</v>
      </c>
    </row>
    <row r="690" spans="1:12" ht="110.25">
      <c r="A690" s="73" t="s">
        <v>898</v>
      </c>
      <c r="B690" s="59">
        <v>200</v>
      </c>
      <c r="C690" s="60">
        <v>903</v>
      </c>
      <c r="D690" s="61">
        <v>10</v>
      </c>
      <c r="E690" s="61">
        <v>4</v>
      </c>
      <c r="F690" s="62" t="s">
        <v>899</v>
      </c>
      <c r="G690" s="60" t="s">
        <v>395</v>
      </c>
      <c r="H690" s="63">
        <v>50427000</v>
      </c>
      <c r="I690" s="64">
        <v>38749787</v>
      </c>
      <c r="J690" s="57">
        <f t="shared" si="20"/>
        <v>11677213</v>
      </c>
      <c r="K690" s="74">
        <v>38749787</v>
      </c>
      <c r="L690" s="44">
        <f t="shared" si="21"/>
        <v>0</v>
      </c>
    </row>
    <row r="691" spans="1:12">
      <c r="A691" s="66" t="s">
        <v>724</v>
      </c>
      <c r="B691" s="59">
        <v>200</v>
      </c>
      <c r="C691" s="67">
        <v>903</v>
      </c>
      <c r="D691" s="68">
        <v>10</v>
      </c>
      <c r="E691" s="68">
        <v>4</v>
      </c>
      <c r="F691" s="69" t="s">
        <v>899</v>
      </c>
      <c r="G691" s="67" t="s">
        <v>725</v>
      </c>
      <c r="H691" s="70">
        <v>50427000</v>
      </c>
      <c r="I691" s="71">
        <v>38749787</v>
      </c>
      <c r="J691" s="57">
        <f t="shared" si="20"/>
        <v>11677213</v>
      </c>
      <c r="K691" s="72">
        <v>38749787</v>
      </c>
      <c r="L691" s="44">
        <f t="shared" si="21"/>
        <v>0</v>
      </c>
    </row>
    <row r="692" spans="1:12" ht="31.5">
      <c r="A692" s="58" t="s">
        <v>266</v>
      </c>
      <c r="B692" s="59">
        <v>200</v>
      </c>
      <c r="C692" s="60">
        <v>904</v>
      </c>
      <c r="D692" s="61" t="s">
        <v>390</v>
      </c>
      <c r="E692" s="61" t="s">
        <v>390</v>
      </c>
      <c r="F692" s="62" t="s">
        <v>390</v>
      </c>
      <c r="G692" s="60" t="s">
        <v>390</v>
      </c>
      <c r="H692" s="63">
        <v>112343900</v>
      </c>
      <c r="I692" s="64">
        <v>53641167.469999999</v>
      </c>
      <c r="J692" s="57">
        <f t="shared" si="20"/>
        <v>58702732.530000001</v>
      </c>
      <c r="K692" s="74">
        <v>53641167.469999999</v>
      </c>
      <c r="L692" s="44">
        <f t="shared" si="21"/>
        <v>0</v>
      </c>
    </row>
    <row r="693" spans="1:12">
      <c r="A693" s="66" t="s">
        <v>740</v>
      </c>
      <c r="B693" s="59">
        <v>200</v>
      </c>
      <c r="C693" s="67">
        <v>904</v>
      </c>
      <c r="D693" s="68">
        <v>4</v>
      </c>
      <c r="E693" s="68" t="s">
        <v>390</v>
      </c>
      <c r="F693" s="69" t="s">
        <v>390</v>
      </c>
      <c r="G693" s="67" t="s">
        <v>390</v>
      </c>
      <c r="H693" s="70">
        <v>112343900</v>
      </c>
      <c r="I693" s="71">
        <v>53641167.469999999</v>
      </c>
      <c r="J693" s="57">
        <f t="shared" si="20"/>
        <v>58702732.530000001</v>
      </c>
      <c r="K693" s="72">
        <v>53641167.469999999</v>
      </c>
      <c r="L693" s="44">
        <f t="shared" si="21"/>
        <v>0</v>
      </c>
    </row>
    <row r="694" spans="1:12">
      <c r="A694" s="66" t="s">
        <v>900</v>
      </c>
      <c r="B694" s="59">
        <v>200</v>
      </c>
      <c r="C694" s="67">
        <v>904</v>
      </c>
      <c r="D694" s="68">
        <v>4</v>
      </c>
      <c r="E694" s="68">
        <v>5</v>
      </c>
      <c r="F694" s="69" t="s">
        <v>390</v>
      </c>
      <c r="G694" s="67" t="s">
        <v>390</v>
      </c>
      <c r="H694" s="70">
        <v>112343900</v>
      </c>
      <c r="I694" s="71">
        <v>53641167.469999999</v>
      </c>
      <c r="J694" s="57">
        <f t="shared" si="20"/>
        <v>58702732.530000001</v>
      </c>
      <c r="K694" s="72">
        <v>53641167.469999999</v>
      </c>
      <c r="L694" s="44">
        <f t="shared" si="21"/>
        <v>0</v>
      </c>
    </row>
    <row r="695" spans="1:12" ht="63">
      <c r="A695" s="73" t="s">
        <v>648</v>
      </c>
      <c r="B695" s="59">
        <v>200</v>
      </c>
      <c r="C695" s="60">
        <v>904</v>
      </c>
      <c r="D695" s="61">
        <v>4</v>
      </c>
      <c r="E695" s="61">
        <v>5</v>
      </c>
      <c r="F695" s="62" t="s">
        <v>649</v>
      </c>
      <c r="G695" s="60" t="s">
        <v>395</v>
      </c>
      <c r="H695" s="63">
        <v>112303900</v>
      </c>
      <c r="I695" s="64">
        <v>53641167.469999999</v>
      </c>
      <c r="J695" s="57">
        <f t="shared" si="20"/>
        <v>58662732.530000001</v>
      </c>
      <c r="K695" s="74">
        <v>53641167.469999999</v>
      </c>
      <c r="L695" s="44">
        <f t="shared" si="21"/>
        <v>0</v>
      </c>
    </row>
    <row r="696" spans="1:12" ht="94.5">
      <c r="A696" s="73" t="s">
        <v>901</v>
      </c>
      <c r="B696" s="59">
        <v>200</v>
      </c>
      <c r="C696" s="60">
        <v>904</v>
      </c>
      <c r="D696" s="61">
        <v>4</v>
      </c>
      <c r="E696" s="61">
        <v>5</v>
      </c>
      <c r="F696" s="62" t="s">
        <v>902</v>
      </c>
      <c r="G696" s="60" t="s">
        <v>395</v>
      </c>
      <c r="H696" s="63">
        <v>101117600</v>
      </c>
      <c r="I696" s="64">
        <v>48752563</v>
      </c>
      <c r="J696" s="57">
        <f t="shared" si="20"/>
        <v>52365037</v>
      </c>
      <c r="K696" s="74">
        <v>48752563</v>
      </c>
      <c r="L696" s="44">
        <f t="shared" si="21"/>
        <v>0</v>
      </c>
    </row>
    <row r="697" spans="1:12" ht="47.25">
      <c r="A697" s="73" t="s">
        <v>903</v>
      </c>
      <c r="B697" s="59">
        <v>200</v>
      </c>
      <c r="C697" s="60">
        <v>904</v>
      </c>
      <c r="D697" s="61">
        <v>4</v>
      </c>
      <c r="E697" s="61">
        <v>5</v>
      </c>
      <c r="F697" s="62" t="s">
        <v>904</v>
      </c>
      <c r="G697" s="60" t="s">
        <v>395</v>
      </c>
      <c r="H697" s="63">
        <v>4325000</v>
      </c>
      <c r="I697" s="64">
        <v>1390100</v>
      </c>
      <c r="J697" s="57">
        <f t="shared" si="20"/>
        <v>2934900</v>
      </c>
      <c r="K697" s="74">
        <v>1390100</v>
      </c>
      <c r="L697" s="44">
        <f t="shared" si="21"/>
        <v>0</v>
      </c>
    </row>
    <row r="698" spans="1:12" ht="141.75">
      <c r="A698" s="73" t="s">
        <v>905</v>
      </c>
      <c r="B698" s="59">
        <v>200</v>
      </c>
      <c r="C698" s="60">
        <v>904</v>
      </c>
      <c r="D698" s="61">
        <v>4</v>
      </c>
      <c r="E698" s="61">
        <v>5</v>
      </c>
      <c r="F698" s="62" t="s">
        <v>906</v>
      </c>
      <c r="G698" s="60" t="s">
        <v>395</v>
      </c>
      <c r="H698" s="63">
        <v>4325000</v>
      </c>
      <c r="I698" s="64">
        <v>1390100</v>
      </c>
      <c r="J698" s="57">
        <f t="shared" si="20"/>
        <v>2934900</v>
      </c>
      <c r="K698" s="74">
        <v>1390100</v>
      </c>
      <c r="L698" s="44">
        <f t="shared" si="21"/>
        <v>0</v>
      </c>
    </row>
    <row r="699" spans="1:12">
      <c r="A699" s="66" t="s">
        <v>724</v>
      </c>
      <c r="B699" s="59">
        <v>200</v>
      </c>
      <c r="C699" s="67">
        <v>904</v>
      </c>
      <c r="D699" s="68">
        <v>4</v>
      </c>
      <c r="E699" s="68">
        <v>5</v>
      </c>
      <c r="F699" s="69" t="s">
        <v>906</v>
      </c>
      <c r="G699" s="67" t="s">
        <v>725</v>
      </c>
      <c r="H699" s="70">
        <v>4325000</v>
      </c>
      <c r="I699" s="71">
        <v>1390100</v>
      </c>
      <c r="J699" s="57">
        <f t="shared" si="20"/>
        <v>2934900</v>
      </c>
      <c r="K699" s="72">
        <v>1390100</v>
      </c>
      <c r="L699" s="44">
        <f t="shared" si="21"/>
        <v>0</v>
      </c>
    </row>
    <row r="700" spans="1:12" ht="78.75">
      <c r="A700" s="73" t="s">
        <v>907</v>
      </c>
      <c r="B700" s="59">
        <v>200</v>
      </c>
      <c r="C700" s="60">
        <v>904</v>
      </c>
      <c r="D700" s="61">
        <v>4</v>
      </c>
      <c r="E700" s="61">
        <v>5</v>
      </c>
      <c r="F700" s="62" t="s">
        <v>908</v>
      </c>
      <c r="G700" s="60" t="s">
        <v>395</v>
      </c>
      <c r="H700" s="63">
        <v>96792600</v>
      </c>
      <c r="I700" s="64">
        <v>47362463</v>
      </c>
      <c r="J700" s="57">
        <f t="shared" si="20"/>
        <v>49430137</v>
      </c>
      <c r="K700" s="74">
        <v>47362463</v>
      </c>
      <c r="L700" s="44">
        <f t="shared" si="21"/>
        <v>0</v>
      </c>
    </row>
    <row r="701" spans="1:12" ht="47.25">
      <c r="A701" s="73" t="s">
        <v>909</v>
      </c>
      <c r="B701" s="59">
        <v>200</v>
      </c>
      <c r="C701" s="60">
        <v>904</v>
      </c>
      <c r="D701" s="61">
        <v>4</v>
      </c>
      <c r="E701" s="61">
        <v>5</v>
      </c>
      <c r="F701" s="62" t="s">
        <v>910</v>
      </c>
      <c r="G701" s="60" t="s">
        <v>395</v>
      </c>
      <c r="H701" s="63">
        <v>90351700</v>
      </c>
      <c r="I701" s="64">
        <v>44303013</v>
      </c>
      <c r="J701" s="57">
        <f t="shared" si="20"/>
        <v>46048687</v>
      </c>
      <c r="K701" s="74">
        <v>44303013</v>
      </c>
      <c r="L701" s="44">
        <f t="shared" si="21"/>
        <v>0</v>
      </c>
    </row>
    <row r="702" spans="1:12" ht="78.75">
      <c r="A702" s="66" t="s">
        <v>402</v>
      </c>
      <c r="B702" s="59">
        <v>200</v>
      </c>
      <c r="C702" s="67">
        <v>904</v>
      </c>
      <c r="D702" s="68">
        <v>4</v>
      </c>
      <c r="E702" s="68">
        <v>5</v>
      </c>
      <c r="F702" s="69" t="s">
        <v>910</v>
      </c>
      <c r="G702" s="67" t="s">
        <v>403</v>
      </c>
      <c r="H702" s="70">
        <v>88451700</v>
      </c>
      <c r="I702" s="71">
        <v>44303013</v>
      </c>
      <c r="J702" s="57">
        <f t="shared" si="20"/>
        <v>44148687</v>
      </c>
      <c r="K702" s="72">
        <v>44303013</v>
      </c>
      <c r="L702" s="44">
        <f t="shared" si="21"/>
        <v>0</v>
      </c>
    </row>
    <row r="703" spans="1:12">
      <c r="A703" s="66" t="s">
        <v>404</v>
      </c>
      <c r="B703" s="59">
        <v>200</v>
      </c>
      <c r="C703" s="67">
        <v>904</v>
      </c>
      <c r="D703" s="68">
        <v>4</v>
      </c>
      <c r="E703" s="68">
        <v>5</v>
      </c>
      <c r="F703" s="69" t="s">
        <v>910</v>
      </c>
      <c r="G703" s="67" t="s">
        <v>405</v>
      </c>
      <c r="H703" s="70">
        <v>1900000</v>
      </c>
      <c r="I703" s="71">
        <v>0</v>
      </c>
      <c r="J703" s="57">
        <f t="shared" si="20"/>
        <v>1900000</v>
      </c>
      <c r="K703" s="72">
        <v>0</v>
      </c>
      <c r="L703" s="44">
        <f t="shared" si="21"/>
        <v>0</v>
      </c>
    </row>
    <row r="704" spans="1:12" ht="47.25">
      <c r="A704" s="73" t="s">
        <v>911</v>
      </c>
      <c r="B704" s="59">
        <v>200</v>
      </c>
      <c r="C704" s="60">
        <v>904</v>
      </c>
      <c r="D704" s="61">
        <v>4</v>
      </c>
      <c r="E704" s="61">
        <v>5</v>
      </c>
      <c r="F704" s="62" t="s">
        <v>912</v>
      </c>
      <c r="G704" s="60" t="s">
        <v>395</v>
      </c>
      <c r="H704" s="63">
        <v>6440900</v>
      </c>
      <c r="I704" s="64">
        <v>3059450</v>
      </c>
      <c r="J704" s="57">
        <f t="shared" si="20"/>
        <v>3381450</v>
      </c>
      <c r="K704" s="74">
        <v>3059450</v>
      </c>
      <c r="L704" s="44">
        <f t="shared" si="21"/>
        <v>0</v>
      </c>
    </row>
    <row r="705" spans="1:12">
      <c r="A705" s="66" t="s">
        <v>724</v>
      </c>
      <c r="B705" s="59">
        <v>200</v>
      </c>
      <c r="C705" s="67">
        <v>904</v>
      </c>
      <c r="D705" s="68">
        <v>4</v>
      </c>
      <c r="E705" s="68">
        <v>5</v>
      </c>
      <c r="F705" s="69" t="s">
        <v>912</v>
      </c>
      <c r="G705" s="67" t="s">
        <v>725</v>
      </c>
      <c r="H705" s="70">
        <v>6440900</v>
      </c>
      <c r="I705" s="71">
        <v>3059450</v>
      </c>
      <c r="J705" s="57">
        <f t="shared" si="20"/>
        <v>3381450</v>
      </c>
      <c r="K705" s="72">
        <v>3059450</v>
      </c>
      <c r="L705" s="44">
        <f t="shared" si="21"/>
        <v>0</v>
      </c>
    </row>
    <row r="706" spans="1:12" ht="78.75">
      <c r="A706" s="73" t="s">
        <v>913</v>
      </c>
      <c r="B706" s="59">
        <v>200</v>
      </c>
      <c r="C706" s="60">
        <v>904</v>
      </c>
      <c r="D706" s="61">
        <v>4</v>
      </c>
      <c r="E706" s="61">
        <v>5</v>
      </c>
      <c r="F706" s="62" t="s">
        <v>914</v>
      </c>
      <c r="G706" s="60" t="s">
        <v>395</v>
      </c>
      <c r="H706" s="63">
        <v>11186300</v>
      </c>
      <c r="I706" s="64">
        <v>4888604.4700000007</v>
      </c>
      <c r="J706" s="57">
        <f t="shared" si="20"/>
        <v>6297695.5299999993</v>
      </c>
      <c r="K706" s="74">
        <v>4888604.4700000007</v>
      </c>
      <c r="L706" s="44">
        <f t="shared" si="21"/>
        <v>0</v>
      </c>
    </row>
    <row r="707" spans="1:12" ht="47.25">
      <c r="A707" s="73" t="s">
        <v>915</v>
      </c>
      <c r="B707" s="59">
        <v>200</v>
      </c>
      <c r="C707" s="60">
        <v>904</v>
      </c>
      <c r="D707" s="61">
        <v>4</v>
      </c>
      <c r="E707" s="61">
        <v>5</v>
      </c>
      <c r="F707" s="62" t="s">
        <v>916</v>
      </c>
      <c r="G707" s="60" t="s">
        <v>395</v>
      </c>
      <c r="H707" s="63">
        <v>11186300</v>
      </c>
      <c r="I707" s="64">
        <v>4888604.4700000007</v>
      </c>
      <c r="J707" s="57">
        <f t="shared" si="20"/>
        <v>6297695.5299999993</v>
      </c>
      <c r="K707" s="74">
        <v>4888604.4700000007</v>
      </c>
      <c r="L707" s="44">
        <f t="shared" si="21"/>
        <v>0</v>
      </c>
    </row>
    <row r="708" spans="1:12" ht="47.25">
      <c r="A708" s="73" t="s">
        <v>915</v>
      </c>
      <c r="B708" s="59">
        <v>200</v>
      </c>
      <c r="C708" s="60">
        <v>904</v>
      </c>
      <c r="D708" s="61">
        <v>4</v>
      </c>
      <c r="E708" s="61">
        <v>5</v>
      </c>
      <c r="F708" s="62" t="s">
        <v>917</v>
      </c>
      <c r="G708" s="60" t="s">
        <v>395</v>
      </c>
      <c r="H708" s="63">
        <v>8600</v>
      </c>
      <c r="I708" s="64">
        <v>0</v>
      </c>
      <c r="J708" s="57">
        <f t="shared" si="20"/>
        <v>8600</v>
      </c>
      <c r="K708" s="74">
        <v>0</v>
      </c>
      <c r="L708" s="44">
        <f t="shared" si="21"/>
        <v>0</v>
      </c>
    </row>
    <row r="709" spans="1:12" ht="47.25">
      <c r="A709" s="66" t="s">
        <v>580</v>
      </c>
      <c r="B709" s="59">
        <v>200</v>
      </c>
      <c r="C709" s="67">
        <v>904</v>
      </c>
      <c r="D709" s="68">
        <v>4</v>
      </c>
      <c r="E709" s="68">
        <v>5</v>
      </c>
      <c r="F709" s="69" t="s">
        <v>917</v>
      </c>
      <c r="G709" s="67" t="s">
        <v>581</v>
      </c>
      <c r="H709" s="70">
        <v>300</v>
      </c>
      <c r="I709" s="71">
        <v>0</v>
      </c>
      <c r="J709" s="57">
        <f t="shared" si="20"/>
        <v>300</v>
      </c>
      <c r="K709" s="72">
        <v>0</v>
      </c>
      <c r="L709" s="44">
        <f t="shared" si="21"/>
        <v>0</v>
      </c>
    </row>
    <row r="710" spans="1:12" ht="47.25">
      <c r="A710" s="66" t="s">
        <v>421</v>
      </c>
      <c r="B710" s="59">
        <v>200</v>
      </c>
      <c r="C710" s="67">
        <v>904</v>
      </c>
      <c r="D710" s="68">
        <v>4</v>
      </c>
      <c r="E710" s="68">
        <v>5</v>
      </c>
      <c r="F710" s="69" t="s">
        <v>917</v>
      </c>
      <c r="G710" s="67" t="s">
        <v>422</v>
      </c>
      <c r="H710" s="70">
        <v>8300</v>
      </c>
      <c r="I710" s="71">
        <v>0</v>
      </c>
      <c r="J710" s="57">
        <f t="shared" si="20"/>
        <v>8300</v>
      </c>
      <c r="K710" s="72">
        <v>0</v>
      </c>
      <c r="L710" s="44">
        <f t="shared" si="21"/>
        <v>0</v>
      </c>
    </row>
    <row r="711" spans="1:12" ht="47.25">
      <c r="A711" s="73" t="s">
        <v>918</v>
      </c>
      <c r="B711" s="59">
        <v>200</v>
      </c>
      <c r="C711" s="60">
        <v>904</v>
      </c>
      <c r="D711" s="61">
        <v>4</v>
      </c>
      <c r="E711" s="61">
        <v>5</v>
      </c>
      <c r="F711" s="62" t="s">
        <v>919</v>
      </c>
      <c r="G711" s="60" t="s">
        <v>395</v>
      </c>
      <c r="H711" s="63">
        <v>9379300</v>
      </c>
      <c r="I711" s="64">
        <v>4332240.38</v>
      </c>
      <c r="J711" s="57">
        <f t="shared" si="20"/>
        <v>5047059.62</v>
      </c>
      <c r="K711" s="74">
        <v>4332240.38</v>
      </c>
      <c r="L711" s="44">
        <f t="shared" si="21"/>
        <v>0</v>
      </c>
    </row>
    <row r="712" spans="1:12" ht="31.5">
      <c r="A712" s="66" t="s">
        <v>578</v>
      </c>
      <c r="B712" s="59">
        <v>200</v>
      </c>
      <c r="C712" s="67">
        <v>904</v>
      </c>
      <c r="D712" s="68">
        <v>4</v>
      </c>
      <c r="E712" s="68">
        <v>5</v>
      </c>
      <c r="F712" s="69" t="s">
        <v>919</v>
      </c>
      <c r="G712" s="67" t="s">
        <v>579</v>
      </c>
      <c r="H712" s="70">
        <v>7203700</v>
      </c>
      <c r="I712" s="71">
        <v>3317728.18</v>
      </c>
      <c r="J712" s="57">
        <f t="shared" ref="J712:J775" si="22">H712-I712</f>
        <v>3885971.82</v>
      </c>
      <c r="K712" s="72">
        <v>3317728.18</v>
      </c>
      <c r="L712" s="44">
        <f t="shared" si="21"/>
        <v>0</v>
      </c>
    </row>
    <row r="713" spans="1:12" ht="63">
      <c r="A713" s="66" t="s">
        <v>582</v>
      </c>
      <c r="B713" s="59">
        <v>200</v>
      </c>
      <c r="C713" s="67">
        <v>904</v>
      </c>
      <c r="D713" s="68">
        <v>4</v>
      </c>
      <c r="E713" s="68">
        <v>5</v>
      </c>
      <c r="F713" s="69" t="s">
        <v>919</v>
      </c>
      <c r="G713" s="67" t="s">
        <v>583</v>
      </c>
      <c r="H713" s="70">
        <v>2175600</v>
      </c>
      <c r="I713" s="71">
        <v>1014512.2</v>
      </c>
      <c r="J713" s="57">
        <f t="shared" si="22"/>
        <v>1161087.8</v>
      </c>
      <c r="K713" s="72">
        <v>1014512.2</v>
      </c>
      <c r="L713" s="44">
        <f t="shared" ref="L713:L776" si="23">I713-K713</f>
        <v>0</v>
      </c>
    </row>
    <row r="714" spans="1:12" ht="31.5">
      <c r="A714" s="73" t="s">
        <v>920</v>
      </c>
      <c r="B714" s="59">
        <v>200</v>
      </c>
      <c r="C714" s="60">
        <v>904</v>
      </c>
      <c r="D714" s="61">
        <v>4</v>
      </c>
      <c r="E714" s="61">
        <v>5</v>
      </c>
      <c r="F714" s="62" t="s">
        <v>921</v>
      </c>
      <c r="G714" s="60" t="s">
        <v>395</v>
      </c>
      <c r="H714" s="63">
        <v>1783400</v>
      </c>
      <c r="I714" s="64">
        <v>556364.09</v>
      </c>
      <c r="J714" s="57">
        <f t="shared" si="22"/>
        <v>1227035.9100000001</v>
      </c>
      <c r="K714" s="74">
        <v>556364.09</v>
      </c>
      <c r="L714" s="44">
        <f t="shared" si="23"/>
        <v>0</v>
      </c>
    </row>
    <row r="715" spans="1:12" ht="47.25">
      <c r="A715" s="66" t="s">
        <v>580</v>
      </c>
      <c r="B715" s="59">
        <v>200</v>
      </c>
      <c r="C715" s="67">
        <v>904</v>
      </c>
      <c r="D715" s="68">
        <v>4</v>
      </c>
      <c r="E715" s="68">
        <v>5</v>
      </c>
      <c r="F715" s="69" t="s">
        <v>921</v>
      </c>
      <c r="G715" s="67" t="s">
        <v>581</v>
      </c>
      <c r="H715" s="70">
        <v>162200</v>
      </c>
      <c r="I715" s="71">
        <v>56852</v>
      </c>
      <c r="J715" s="57">
        <f t="shared" si="22"/>
        <v>105348</v>
      </c>
      <c r="K715" s="72">
        <v>56852</v>
      </c>
      <c r="L715" s="44">
        <f t="shared" si="23"/>
        <v>0</v>
      </c>
    </row>
    <row r="716" spans="1:12" ht="31.5">
      <c r="A716" s="66" t="s">
        <v>556</v>
      </c>
      <c r="B716" s="59">
        <v>200</v>
      </c>
      <c r="C716" s="67">
        <v>904</v>
      </c>
      <c r="D716" s="68">
        <v>4</v>
      </c>
      <c r="E716" s="68">
        <v>5</v>
      </c>
      <c r="F716" s="69" t="s">
        <v>921</v>
      </c>
      <c r="G716" s="67" t="s">
        <v>557</v>
      </c>
      <c r="H716" s="70">
        <v>696000</v>
      </c>
      <c r="I716" s="71">
        <v>193511.4</v>
      </c>
      <c r="J716" s="57">
        <f t="shared" si="22"/>
        <v>502488.6</v>
      </c>
      <c r="K716" s="72">
        <v>193511.4</v>
      </c>
      <c r="L716" s="44">
        <f t="shared" si="23"/>
        <v>0</v>
      </c>
    </row>
    <row r="717" spans="1:12" ht="47.25">
      <c r="A717" s="66" t="s">
        <v>421</v>
      </c>
      <c r="B717" s="59">
        <v>200</v>
      </c>
      <c r="C717" s="67">
        <v>904</v>
      </c>
      <c r="D717" s="68">
        <v>4</v>
      </c>
      <c r="E717" s="68">
        <v>5</v>
      </c>
      <c r="F717" s="69" t="s">
        <v>921</v>
      </c>
      <c r="G717" s="67" t="s">
        <v>422</v>
      </c>
      <c r="H717" s="70">
        <v>920000</v>
      </c>
      <c r="I717" s="71">
        <v>302161.69</v>
      </c>
      <c r="J717" s="57">
        <f t="shared" si="22"/>
        <v>617838.31000000006</v>
      </c>
      <c r="K717" s="72">
        <v>302161.69</v>
      </c>
      <c r="L717" s="44">
        <f t="shared" si="23"/>
        <v>0</v>
      </c>
    </row>
    <row r="718" spans="1:12">
      <c r="A718" s="66" t="s">
        <v>560</v>
      </c>
      <c r="B718" s="59">
        <v>200</v>
      </c>
      <c r="C718" s="67">
        <v>904</v>
      </c>
      <c r="D718" s="68">
        <v>4</v>
      </c>
      <c r="E718" s="68">
        <v>5</v>
      </c>
      <c r="F718" s="69" t="s">
        <v>921</v>
      </c>
      <c r="G718" s="67" t="s">
        <v>561</v>
      </c>
      <c r="H718" s="70">
        <v>5200</v>
      </c>
      <c r="I718" s="71">
        <v>3839</v>
      </c>
      <c r="J718" s="57">
        <f t="shared" si="22"/>
        <v>1361</v>
      </c>
      <c r="K718" s="72">
        <v>3839</v>
      </c>
      <c r="L718" s="44">
        <f t="shared" si="23"/>
        <v>0</v>
      </c>
    </row>
    <row r="719" spans="1:12" ht="47.25">
      <c r="A719" s="73" t="s">
        <v>564</v>
      </c>
      <c r="B719" s="59">
        <v>200</v>
      </c>
      <c r="C719" s="60">
        <v>904</v>
      </c>
      <c r="D719" s="61">
        <v>4</v>
      </c>
      <c r="E719" s="61">
        <v>5</v>
      </c>
      <c r="F719" s="62" t="s">
        <v>922</v>
      </c>
      <c r="G719" s="60" t="s">
        <v>395</v>
      </c>
      <c r="H719" s="63">
        <v>15000</v>
      </c>
      <c r="I719" s="64">
        <v>0</v>
      </c>
      <c r="J719" s="57">
        <f t="shared" si="22"/>
        <v>15000</v>
      </c>
      <c r="K719" s="74">
        <v>0</v>
      </c>
      <c r="L719" s="44">
        <f t="shared" si="23"/>
        <v>0</v>
      </c>
    </row>
    <row r="720" spans="1:12" ht="47.25">
      <c r="A720" s="66" t="s">
        <v>421</v>
      </c>
      <c r="B720" s="59">
        <v>200</v>
      </c>
      <c r="C720" s="67">
        <v>904</v>
      </c>
      <c r="D720" s="68">
        <v>4</v>
      </c>
      <c r="E720" s="68">
        <v>5</v>
      </c>
      <c r="F720" s="69" t="s">
        <v>922</v>
      </c>
      <c r="G720" s="67" t="s">
        <v>422</v>
      </c>
      <c r="H720" s="70">
        <v>15000</v>
      </c>
      <c r="I720" s="71">
        <v>0</v>
      </c>
      <c r="J720" s="57">
        <f t="shared" si="22"/>
        <v>15000</v>
      </c>
      <c r="K720" s="72">
        <v>0</v>
      </c>
      <c r="L720" s="44">
        <f t="shared" si="23"/>
        <v>0</v>
      </c>
    </row>
    <row r="721" spans="1:12" ht="78.75">
      <c r="A721" s="73" t="s">
        <v>591</v>
      </c>
      <c r="B721" s="59">
        <v>200</v>
      </c>
      <c r="C721" s="60">
        <v>904</v>
      </c>
      <c r="D721" s="61">
        <v>4</v>
      </c>
      <c r="E721" s="61">
        <v>5</v>
      </c>
      <c r="F721" s="62" t="s">
        <v>592</v>
      </c>
      <c r="G721" s="60" t="s">
        <v>395</v>
      </c>
      <c r="H721" s="63">
        <v>40000</v>
      </c>
      <c r="I721" s="64">
        <v>0</v>
      </c>
      <c r="J721" s="57">
        <f t="shared" si="22"/>
        <v>40000</v>
      </c>
      <c r="K721" s="74">
        <v>0</v>
      </c>
      <c r="L721" s="44">
        <f t="shared" si="23"/>
        <v>0</v>
      </c>
    </row>
    <row r="722" spans="1:12" ht="94.5">
      <c r="A722" s="73" t="s">
        <v>597</v>
      </c>
      <c r="B722" s="59">
        <v>200</v>
      </c>
      <c r="C722" s="60">
        <v>904</v>
      </c>
      <c r="D722" s="61">
        <v>4</v>
      </c>
      <c r="E722" s="61">
        <v>5</v>
      </c>
      <c r="F722" s="62" t="s">
        <v>598</v>
      </c>
      <c r="G722" s="60" t="s">
        <v>395</v>
      </c>
      <c r="H722" s="63">
        <v>40000</v>
      </c>
      <c r="I722" s="64">
        <v>0</v>
      </c>
      <c r="J722" s="57">
        <f t="shared" si="22"/>
        <v>40000</v>
      </c>
      <c r="K722" s="74">
        <v>0</v>
      </c>
      <c r="L722" s="44">
        <f t="shared" si="23"/>
        <v>0</v>
      </c>
    </row>
    <row r="723" spans="1:12" ht="63">
      <c r="A723" s="73" t="s">
        <v>599</v>
      </c>
      <c r="B723" s="59">
        <v>200</v>
      </c>
      <c r="C723" s="60">
        <v>904</v>
      </c>
      <c r="D723" s="61">
        <v>4</v>
      </c>
      <c r="E723" s="61">
        <v>5</v>
      </c>
      <c r="F723" s="62" t="s">
        <v>600</v>
      </c>
      <c r="G723" s="60" t="s">
        <v>395</v>
      </c>
      <c r="H723" s="63">
        <v>40000</v>
      </c>
      <c r="I723" s="64">
        <v>0</v>
      </c>
      <c r="J723" s="57">
        <f t="shared" si="22"/>
        <v>40000</v>
      </c>
      <c r="K723" s="74">
        <v>0</v>
      </c>
      <c r="L723" s="44">
        <f t="shared" si="23"/>
        <v>0</v>
      </c>
    </row>
    <row r="724" spans="1:12" ht="63">
      <c r="A724" s="73" t="s">
        <v>601</v>
      </c>
      <c r="B724" s="59">
        <v>200</v>
      </c>
      <c r="C724" s="60">
        <v>904</v>
      </c>
      <c r="D724" s="61">
        <v>4</v>
      </c>
      <c r="E724" s="61">
        <v>5</v>
      </c>
      <c r="F724" s="62" t="s">
        <v>602</v>
      </c>
      <c r="G724" s="60" t="s">
        <v>395</v>
      </c>
      <c r="H724" s="63">
        <v>40000</v>
      </c>
      <c r="I724" s="64">
        <v>0</v>
      </c>
      <c r="J724" s="57">
        <f t="shared" si="22"/>
        <v>40000</v>
      </c>
      <c r="K724" s="74">
        <v>0</v>
      </c>
      <c r="L724" s="44">
        <f t="shared" si="23"/>
        <v>0</v>
      </c>
    </row>
    <row r="725" spans="1:12" ht="47.25">
      <c r="A725" s="66" t="s">
        <v>421</v>
      </c>
      <c r="B725" s="59">
        <v>200</v>
      </c>
      <c r="C725" s="67">
        <v>904</v>
      </c>
      <c r="D725" s="68">
        <v>4</v>
      </c>
      <c r="E725" s="68">
        <v>5</v>
      </c>
      <c r="F725" s="69" t="s">
        <v>602</v>
      </c>
      <c r="G725" s="67" t="s">
        <v>422</v>
      </c>
      <c r="H725" s="70">
        <v>40000</v>
      </c>
      <c r="I725" s="71">
        <v>0</v>
      </c>
      <c r="J725" s="57">
        <f t="shared" si="22"/>
        <v>40000</v>
      </c>
      <c r="K725" s="72">
        <v>0</v>
      </c>
      <c r="L725" s="44">
        <f t="shared" si="23"/>
        <v>0</v>
      </c>
    </row>
    <row r="726" spans="1:12" ht="31.5">
      <c r="A726" s="58" t="s">
        <v>251</v>
      </c>
      <c r="B726" s="59">
        <v>200</v>
      </c>
      <c r="C726" s="60">
        <v>905</v>
      </c>
      <c r="D726" s="61" t="s">
        <v>390</v>
      </c>
      <c r="E726" s="61" t="s">
        <v>390</v>
      </c>
      <c r="F726" s="62" t="s">
        <v>390</v>
      </c>
      <c r="G726" s="60" t="s">
        <v>390</v>
      </c>
      <c r="H726" s="63">
        <v>611974600</v>
      </c>
      <c r="I726" s="64">
        <v>260056320.09000006</v>
      </c>
      <c r="J726" s="57">
        <f t="shared" si="22"/>
        <v>351918279.90999997</v>
      </c>
      <c r="K726" s="74">
        <v>260056320.09000006</v>
      </c>
      <c r="L726" s="44">
        <f t="shared" si="23"/>
        <v>0</v>
      </c>
    </row>
    <row r="727" spans="1:12">
      <c r="A727" s="66" t="s">
        <v>740</v>
      </c>
      <c r="B727" s="59">
        <v>200</v>
      </c>
      <c r="C727" s="67">
        <v>905</v>
      </c>
      <c r="D727" s="68">
        <v>4</v>
      </c>
      <c r="E727" s="68" t="s">
        <v>390</v>
      </c>
      <c r="F727" s="69" t="s">
        <v>390</v>
      </c>
      <c r="G727" s="67" t="s">
        <v>390</v>
      </c>
      <c r="H727" s="70">
        <v>492371100</v>
      </c>
      <c r="I727" s="71">
        <v>204386065.48000005</v>
      </c>
      <c r="J727" s="57">
        <f t="shared" si="22"/>
        <v>287985034.51999998</v>
      </c>
      <c r="K727" s="72">
        <v>204386065.48000005</v>
      </c>
      <c r="L727" s="44">
        <f t="shared" si="23"/>
        <v>0</v>
      </c>
    </row>
    <row r="728" spans="1:12">
      <c r="A728" s="66" t="s">
        <v>900</v>
      </c>
      <c r="B728" s="59">
        <v>200</v>
      </c>
      <c r="C728" s="67">
        <v>905</v>
      </c>
      <c r="D728" s="68">
        <v>4</v>
      </c>
      <c r="E728" s="68">
        <v>5</v>
      </c>
      <c r="F728" s="69" t="s">
        <v>390</v>
      </c>
      <c r="G728" s="67" t="s">
        <v>390</v>
      </c>
      <c r="H728" s="70">
        <v>490722600</v>
      </c>
      <c r="I728" s="71">
        <v>203966065.48000005</v>
      </c>
      <c r="J728" s="57">
        <f t="shared" si="22"/>
        <v>286756534.51999998</v>
      </c>
      <c r="K728" s="72">
        <v>203966065.48000005</v>
      </c>
      <c r="L728" s="44">
        <f t="shared" si="23"/>
        <v>0</v>
      </c>
    </row>
    <row r="729" spans="1:12" ht="63">
      <c r="A729" s="73" t="s">
        <v>648</v>
      </c>
      <c r="B729" s="59">
        <v>200</v>
      </c>
      <c r="C729" s="60">
        <v>905</v>
      </c>
      <c r="D729" s="61">
        <v>4</v>
      </c>
      <c r="E729" s="61">
        <v>5</v>
      </c>
      <c r="F729" s="62" t="s">
        <v>649</v>
      </c>
      <c r="G729" s="60" t="s">
        <v>395</v>
      </c>
      <c r="H729" s="63">
        <v>490497890</v>
      </c>
      <c r="I729" s="64">
        <v>203888571.49000004</v>
      </c>
      <c r="J729" s="57">
        <f t="shared" si="22"/>
        <v>286609318.50999999</v>
      </c>
      <c r="K729" s="74">
        <v>203888571.49000004</v>
      </c>
      <c r="L729" s="44">
        <f t="shared" si="23"/>
        <v>0</v>
      </c>
    </row>
    <row r="730" spans="1:12" ht="94.5">
      <c r="A730" s="73" t="s">
        <v>923</v>
      </c>
      <c r="B730" s="59">
        <v>200</v>
      </c>
      <c r="C730" s="60">
        <v>905</v>
      </c>
      <c r="D730" s="61">
        <v>4</v>
      </c>
      <c r="E730" s="61">
        <v>5</v>
      </c>
      <c r="F730" s="62" t="s">
        <v>924</v>
      </c>
      <c r="G730" s="60" t="s">
        <v>395</v>
      </c>
      <c r="H730" s="63">
        <v>393910100</v>
      </c>
      <c r="I730" s="64">
        <v>184339122.73000002</v>
      </c>
      <c r="J730" s="57">
        <f t="shared" si="22"/>
        <v>209570977.26999998</v>
      </c>
      <c r="K730" s="74">
        <v>184339122.73000002</v>
      </c>
      <c r="L730" s="44">
        <f t="shared" si="23"/>
        <v>0</v>
      </c>
    </row>
    <row r="731" spans="1:12" ht="63">
      <c r="A731" s="73" t="s">
        <v>925</v>
      </c>
      <c r="B731" s="59">
        <v>200</v>
      </c>
      <c r="C731" s="60">
        <v>905</v>
      </c>
      <c r="D731" s="61">
        <v>4</v>
      </c>
      <c r="E731" s="61">
        <v>5</v>
      </c>
      <c r="F731" s="62" t="s">
        <v>926</v>
      </c>
      <c r="G731" s="60" t="s">
        <v>395</v>
      </c>
      <c r="H731" s="63">
        <v>33847000</v>
      </c>
      <c r="I731" s="64">
        <v>28202224.899999999</v>
      </c>
      <c r="J731" s="57">
        <f t="shared" si="22"/>
        <v>5644775.1000000015</v>
      </c>
      <c r="K731" s="74">
        <v>28202224.899999999</v>
      </c>
      <c r="L731" s="44">
        <f t="shared" si="23"/>
        <v>0</v>
      </c>
    </row>
    <row r="732" spans="1:12" ht="47.25">
      <c r="A732" s="73" t="s">
        <v>927</v>
      </c>
      <c r="B732" s="59">
        <v>200</v>
      </c>
      <c r="C732" s="60">
        <v>905</v>
      </c>
      <c r="D732" s="61">
        <v>4</v>
      </c>
      <c r="E732" s="61">
        <v>5</v>
      </c>
      <c r="F732" s="62" t="s">
        <v>928</v>
      </c>
      <c r="G732" s="60" t="s">
        <v>395</v>
      </c>
      <c r="H732" s="63">
        <v>0</v>
      </c>
      <c r="I732" s="64">
        <v>0</v>
      </c>
      <c r="J732" s="57">
        <f t="shared" si="22"/>
        <v>0</v>
      </c>
      <c r="K732" s="74">
        <v>0</v>
      </c>
      <c r="L732" s="44">
        <f t="shared" si="23"/>
        <v>0</v>
      </c>
    </row>
    <row r="733" spans="1:12" ht="78.75">
      <c r="A733" s="66" t="s">
        <v>756</v>
      </c>
      <c r="B733" s="59">
        <v>200</v>
      </c>
      <c r="C733" s="67">
        <v>905</v>
      </c>
      <c r="D733" s="68">
        <v>4</v>
      </c>
      <c r="E733" s="68">
        <v>5</v>
      </c>
      <c r="F733" s="69" t="s">
        <v>928</v>
      </c>
      <c r="G733" s="67" t="s">
        <v>758</v>
      </c>
      <c r="H733" s="70">
        <v>0</v>
      </c>
      <c r="I733" s="71">
        <v>0</v>
      </c>
      <c r="J733" s="57">
        <f t="shared" si="22"/>
        <v>0</v>
      </c>
      <c r="K733" s="72">
        <v>0</v>
      </c>
      <c r="L733" s="44">
        <f t="shared" si="23"/>
        <v>0</v>
      </c>
    </row>
    <row r="734" spans="1:12" ht="47.25">
      <c r="A734" s="73" t="s">
        <v>927</v>
      </c>
      <c r="B734" s="59">
        <v>200</v>
      </c>
      <c r="C734" s="60">
        <v>905</v>
      </c>
      <c r="D734" s="61">
        <v>4</v>
      </c>
      <c r="E734" s="61">
        <v>5</v>
      </c>
      <c r="F734" s="62" t="s">
        <v>929</v>
      </c>
      <c r="G734" s="60" t="s">
        <v>395</v>
      </c>
      <c r="H734" s="63">
        <v>33847000</v>
      </c>
      <c r="I734" s="64">
        <v>28202224.899999999</v>
      </c>
      <c r="J734" s="57">
        <f t="shared" si="22"/>
        <v>5644775.1000000015</v>
      </c>
      <c r="K734" s="74">
        <v>28202224.899999999</v>
      </c>
      <c r="L734" s="44">
        <f t="shared" si="23"/>
        <v>0</v>
      </c>
    </row>
    <row r="735" spans="1:12" ht="78.75">
      <c r="A735" s="66" t="s">
        <v>756</v>
      </c>
      <c r="B735" s="59">
        <v>200</v>
      </c>
      <c r="C735" s="67">
        <v>905</v>
      </c>
      <c r="D735" s="68">
        <v>4</v>
      </c>
      <c r="E735" s="68">
        <v>5</v>
      </c>
      <c r="F735" s="69" t="s">
        <v>929</v>
      </c>
      <c r="G735" s="67" t="s">
        <v>758</v>
      </c>
      <c r="H735" s="70">
        <v>33847000</v>
      </c>
      <c r="I735" s="71">
        <v>28202224.899999999</v>
      </c>
      <c r="J735" s="57">
        <f t="shared" si="22"/>
        <v>5644775.1000000015</v>
      </c>
      <c r="K735" s="72">
        <v>28202224.899999999</v>
      </c>
      <c r="L735" s="44">
        <f t="shared" si="23"/>
        <v>0</v>
      </c>
    </row>
    <row r="736" spans="1:12" ht="47.25">
      <c r="A736" s="73" t="s">
        <v>930</v>
      </c>
      <c r="B736" s="59">
        <v>200</v>
      </c>
      <c r="C736" s="60">
        <v>905</v>
      </c>
      <c r="D736" s="61">
        <v>4</v>
      </c>
      <c r="E736" s="61">
        <v>5</v>
      </c>
      <c r="F736" s="62" t="s">
        <v>931</v>
      </c>
      <c r="G736" s="60" t="s">
        <v>395</v>
      </c>
      <c r="H736" s="63">
        <v>23642300</v>
      </c>
      <c r="I736" s="64">
        <v>3951754</v>
      </c>
      <c r="J736" s="57">
        <f t="shared" si="22"/>
        <v>19690546</v>
      </c>
      <c r="K736" s="74">
        <v>3951754</v>
      </c>
      <c r="L736" s="44">
        <f t="shared" si="23"/>
        <v>0</v>
      </c>
    </row>
    <row r="737" spans="1:12" ht="31.5">
      <c r="A737" s="73" t="s">
        <v>932</v>
      </c>
      <c r="B737" s="59">
        <v>200</v>
      </c>
      <c r="C737" s="60">
        <v>905</v>
      </c>
      <c r="D737" s="61">
        <v>4</v>
      </c>
      <c r="E737" s="61">
        <v>5</v>
      </c>
      <c r="F737" s="62" t="s">
        <v>933</v>
      </c>
      <c r="G737" s="60" t="s">
        <v>395</v>
      </c>
      <c r="H737" s="63">
        <v>5000000</v>
      </c>
      <c r="I737" s="64">
        <v>0</v>
      </c>
      <c r="J737" s="57">
        <f t="shared" si="22"/>
        <v>5000000</v>
      </c>
      <c r="K737" s="74">
        <v>0</v>
      </c>
      <c r="L737" s="44">
        <f t="shared" si="23"/>
        <v>0</v>
      </c>
    </row>
    <row r="738" spans="1:12" ht="78.75">
      <c r="A738" s="66" t="s">
        <v>756</v>
      </c>
      <c r="B738" s="59">
        <v>200</v>
      </c>
      <c r="C738" s="67">
        <v>905</v>
      </c>
      <c r="D738" s="68">
        <v>4</v>
      </c>
      <c r="E738" s="68">
        <v>5</v>
      </c>
      <c r="F738" s="69" t="s">
        <v>933</v>
      </c>
      <c r="G738" s="67" t="s">
        <v>758</v>
      </c>
      <c r="H738" s="70">
        <v>5000000</v>
      </c>
      <c r="I738" s="71">
        <v>0</v>
      </c>
      <c r="J738" s="57">
        <f t="shared" si="22"/>
        <v>5000000</v>
      </c>
      <c r="K738" s="72">
        <v>0</v>
      </c>
      <c r="L738" s="44">
        <f t="shared" si="23"/>
        <v>0</v>
      </c>
    </row>
    <row r="739" spans="1:12" ht="47.25">
      <c r="A739" s="73" t="s">
        <v>934</v>
      </c>
      <c r="B739" s="59">
        <v>200</v>
      </c>
      <c r="C739" s="60">
        <v>905</v>
      </c>
      <c r="D739" s="61">
        <v>4</v>
      </c>
      <c r="E739" s="61">
        <v>5</v>
      </c>
      <c r="F739" s="62" t="s">
        <v>935</v>
      </c>
      <c r="G739" s="60" t="s">
        <v>395</v>
      </c>
      <c r="H739" s="63">
        <v>100000</v>
      </c>
      <c r="I739" s="64">
        <v>0</v>
      </c>
      <c r="J739" s="57">
        <f t="shared" si="22"/>
        <v>100000</v>
      </c>
      <c r="K739" s="74">
        <v>0</v>
      </c>
      <c r="L739" s="44">
        <f t="shared" si="23"/>
        <v>0</v>
      </c>
    </row>
    <row r="740" spans="1:12" ht="78.75">
      <c r="A740" s="66" t="s">
        <v>756</v>
      </c>
      <c r="B740" s="59">
        <v>200</v>
      </c>
      <c r="C740" s="67">
        <v>905</v>
      </c>
      <c r="D740" s="68">
        <v>4</v>
      </c>
      <c r="E740" s="68">
        <v>5</v>
      </c>
      <c r="F740" s="69" t="s">
        <v>935</v>
      </c>
      <c r="G740" s="67" t="s">
        <v>758</v>
      </c>
      <c r="H740" s="70">
        <v>100000</v>
      </c>
      <c r="I740" s="71">
        <v>0</v>
      </c>
      <c r="J740" s="57">
        <f t="shared" si="22"/>
        <v>100000</v>
      </c>
      <c r="K740" s="72">
        <v>0</v>
      </c>
      <c r="L740" s="44">
        <f t="shared" si="23"/>
        <v>0</v>
      </c>
    </row>
    <row r="741" spans="1:12" ht="47.25">
      <c r="A741" s="73" t="s">
        <v>936</v>
      </c>
      <c r="B741" s="59">
        <v>200</v>
      </c>
      <c r="C741" s="60">
        <v>905</v>
      </c>
      <c r="D741" s="61">
        <v>4</v>
      </c>
      <c r="E741" s="61">
        <v>5</v>
      </c>
      <c r="F741" s="62" t="s">
        <v>937</v>
      </c>
      <c r="G741" s="60" t="s">
        <v>395</v>
      </c>
      <c r="H741" s="63">
        <v>3500000</v>
      </c>
      <c r="I741" s="64">
        <v>0</v>
      </c>
      <c r="J741" s="57">
        <f t="shared" si="22"/>
        <v>3500000</v>
      </c>
      <c r="K741" s="74">
        <v>0</v>
      </c>
      <c r="L741" s="44">
        <f t="shared" si="23"/>
        <v>0</v>
      </c>
    </row>
    <row r="742" spans="1:12" ht="78.75">
      <c r="A742" s="66" t="s">
        <v>756</v>
      </c>
      <c r="B742" s="59">
        <v>200</v>
      </c>
      <c r="C742" s="67">
        <v>905</v>
      </c>
      <c r="D742" s="68">
        <v>4</v>
      </c>
      <c r="E742" s="68">
        <v>5</v>
      </c>
      <c r="F742" s="69" t="s">
        <v>937</v>
      </c>
      <c r="G742" s="67" t="s">
        <v>758</v>
      </c>
      <c r="H742" s="70">
        <v>3500000</v>
      </c>
      <c r="I742" s="71">
        <v>0</v>
      </c>
      <c r="J742" s="57">
        <f t="shared" si="22"/>
        <v>3500000</v>
      </c>
      <c r="K742" s="72">
        <v>0</v>
      </c>
      <c r="L742" s="44">
        <f t="shared" si="23"/>
        <v>0</v>
      </c>
    </row>
    <row r="743" spans="1:12" ht="47.25">
      <c r="A743" s="73" t="s">
        <v>938</v>
      </c>
      <c r="B743" s="59">
        <v>200</v>
      </c>
      <c r="C743" s="60">
        <v>905</v>
      </c>
      <c r="D743" s="61">
        <v>4</v>
      </c>
      <c r="E743" s="61">
        <v>5</v>
      </c>
      <c r="F743" s="62" t="s">
        <v>939</v>
      </c>
      <c r="G743" s="60" t="s">
        <v>395</v>
      </c>
      <c r="H743" s="63">
        <v>5300000</v>
      </c>
      <c r="I743" s="64">
        <v>0</v>
      </c>
      <c r="J743" s="57">
        <f t="shared" si="22"/>
        <v>5300000</v>
      </c>
      <c r="K743" s="74">
        <v>0</v>
      </c>
      <c r="L743" s="44">
        <f t="shared" si="23"/>
        <v>0</v>
      </c>
    </row>
    <row r="744" spans="1:12" ht="78.75">
      <c r="A744" s="66" t="s">
        <v>756</v>
      </c>
      <c r="B744" s="59">
        <v>200</v>
      </c>
      <c r="C744" s="67">
        <v>905</v>
      </c>
      <c r="D744" s="68">
        <v>4</v>
      </c>
      <c r="E744" s="68">
        <v>5</v>
      </c>
      <c r="F744" s="69" t="s">
        <v>939</v>
      </c>
      <c r="G744" s="67" t="s">
        <v>758</v>
      </c>
      <c r="H744" s="70">
        <v>5300000</v>
      </c>
      <c r="I744" s="71">
        <v>0</v>
      </c>
      <c r="J744" s="57">
        <f t="shared" si="22"/>
        <v>5300000</v>
      </c>
      <c r="K744" s="72">
        <v>0</v>
      </c>
      <c r="L744" s="44">
        <f t="shared" si="23"/>
        <v>0</v>
      </c>
    </row>
    <row r="745" spans="1:12" ht="63">
      <c r="A745" s="73" t="s">
        <v>940</v>
      </c>
      <c r="B745" s="59">
        <v>200</v>
      </c>
      <c r="C745" s="60">
        <v>905</v>
      </c>
      <c r="D745" s="61">
        <v>4</v>
      </c>
      <c r="E745" s="61">
        <v>5</v>
      </c>
      <c r="F745" s="62" t="s">
        <v>941</v>
      </c>
      <c r="G745" s="60" t="s">
        <v>395</v>
      </c>
      <c r="H745" s="63">
        <v>0</v>
      </c>
      <c r="I745" s="64">
        <v>0</v>
      </c>
      <c r="J745" s="57">
        <f t="shared" si="22"/>
        <v>0</v>
      </c>
      <c r="K745" s="74">
        <v>0</v>
      </c>
      <c r="L745" s="44">
        <f t="shared" si="23"/>
        <v>0</v>
      </c>
    </row>
    <row r="746" spans="1:12" ht="78.75">
      <c r="A746" s="66" t="s">
        <v>756</v>
      </c>
      <c r="B746" s="59">
        <v>200</v>
      </c>
      <c r="C746" s="67">
        <v>905</v>
      </c>
      <c r="D746" s="68">
        <v>4</v>
      </c>
      <c r="E746" s="68">
        <v>5</v>
      </c>
      <c r="F746" s="69" t="s">
        <v>941</v>
      </c>
      <c r="G746" s="67" t="s">
        <v>758</v>
      </c>
      <c r="H746" s="70">
        <v>0</v>
      </c>
      <c r="I746" s="71">
        <v>0</v>
      </c>
      <c r="J746" s="57">
        <f t="shared" si="22"/>
        <v>0</v>
      </c>
      <c r="K746" s="72">
        <v>0</v>
      </c>
      <c r="L746" s="44">
        <f t="shared" si="23"/>
        <v>0</v>
      </c>
    </row>
    <row r="747" spans="1:12" ht="94.5">
      <c r="A747" s="73" t="s">
        <v>942</v>
      </c>
      <c r="B747" s="59">
        <v>200</v>
      </c>
      <c r="C747" s="60">
        <v>905</v>
      </c>
      <c r="D747" s="61">
        <v>4</v>
      </c>
      <c r="E747" s="61">
        <v>5</v>
      </c>
      <c r="F747" s="62" t="s">
        <v>943</v>
      </c>
      <c r="G747" s="60" t="s">
        <v>395</v>
      </c>
      <c r="H747" s="63">
        <v>0</v>
      </c>
      <c r="I747" s="64">
        <v>0</v>
      </c>
      <c r="J747" s="57">
        <f t="shared" si="22"/>
        <v>0</v>
      </c>
      <c r="K747" s="74">
        <v>0</v>
      </c>
      <c r="L747" s="44">
        <f t="shared" si="23"/>
        <v>0</v>
      </c>
    </row>
    <row r="748" spans="1:12" ht="78.75">
      <c r="A748" s="66" t="s">
        <v>756</v>
      </c>
      <c r="B748" s="59">
        <v>200</v>
      </c>
      <c r="C748" s="67">
        <v>905</v>
      </c>
      <c r="D748" s="68">
        <v>4</v>
      </c>
      <c r="E748" s="68">
        <v>5</v>
      </c>
      <c r="F748" s="69" t="s">
        <v>943</v>
      </c>
      <c r="G748" s="67" t="s">
        <v>758</v>
      </c>
      <c r="H748" s="70">
        <v>0</v>
      </c>
      <c r="I748" s="71">
        <v>0</v>
      </c>
      <c r="J748" s="57">
        <f t="shared" si="22"/>
        <v>0</v>
      </c>
      <c r="K748" s="72">
        <v>0</v>
      </c>
      <c r="L748" s="44">
        <f t="shared" si="23"/>
        <v>0</v>
      </c>
    </row>
    <row r="749" spans="1:12" ht="78.75">
      <c r="A749" s="73" t="s">
        <v>944</v>
      </c>
      <c r="B749" s="59">
        <v>200</v>
      </c>
      <c r="C749" s="60">
        <v>905</v>
      </c>
      <c r="D749" s="61">
        <v>4</v>
      </c>
      <c r="E749" s="61">
        <v>5</v>
      </c>
      <c r="F749" s="62" t="s">
        <v>945</v>
      </c>
      <c r="G749" s="60" t="s">
        <v>395</v>
      </c>
      <c r="H749" s="63">
        <v>0</v>
      </c>
      <c r="I749" s="64">
        <v>0</v>
      </c>
      <c r="J749" s="57">
        <f t="shared" si="22"/>
        <v>0</v>
      </c>
      <c r="K749" s="74">
        <v>0</v>
      </c>
      <c r="L749" s="44">
        <f t="shared" si="23"/>
        <v>0</v>
      </c>
    </row>
    <row r="750" spans="1:12" ht="78.75">
      <c r="A750" s="66" t="s">
        <v>756</v>
      </c>
      <c r="B750" s="59">
        <v>200</v>
      </c>
      <c r="C750" s="67">
        <v>905</v>
      </c>
      <c r="D750" s="68">
        <v>4</v>
      </c>
      <c r="E750" s="68">
        <v>5</v>
      </c>
      <c r="F750" s="69" t="s">
        <v>945</v>
      </c>
      <c r="G750" s="67" t="s">
        <v>758</v>
      </c>
      <c r="H750" s="70">
        <v>0</v>
      </c>
      <c r="I750" s="71">
        <v>0</v>
      </c>
      <c r="J750" s="57">
        <f t="shared" si="22"/>
        <v>0</v>
      </c>
      <c r="K750" s="72">
        <v>0</v>
      </c>
      <c r="L750" s="44">
        <f t="shared" si="23"/>
        <v>0</v>
      </c>
    </row>
    <row r="751" spans="1:12" ht="94.5">
      <c r="A751" s="73" t="s">
        <v>946</v>
      </c>
      <c r="B751" s="59">
        <v>200</v>
      </c>
      <c r="C751" s="60">
        <v>905</v>
      </c>
      <c r="D751" s="61">
        <v>4</v>
      </c>
      <c r="E751" s="61">
        <v>5</v>
      </c>
      <c r="F751" s="62" t="s">
        <v>947</v>
      </c>
      <c r="G751" s="60" t="s">
        <v>395</v>
      </c>
      <c r="H751" s="63">
        <v>0</v>
      </c>
      <c r="I751" s="64">
        <v>0</v>
      </c>
      <c r="J751" s="57">
        <f t="shared" si="22"/>
        <v>0</v>
      </c>
      <c r="K751" s="74">
        <v>0</v>
      </c>
      <c r="L751" s="44">
        <f t="shared" si="23"/>
        <v>0</v>
      </c>
    </row>
    <row r="752" spans="1:12" ht="78.75">
      <c r="A752" s="66" t="s">
        <v>756</v>
      </c>
      <c r="B752" s="59">
        <v>200</v>
      </c>
      <c r="C752" s="67">
        <v>905</v>
      </c>
      <c r="D752" s="68">
        <v>4</v>
      </c>
      <c r="E752" s="68">
        <v>5</v>
      </c>
      <c r="F752" s="69" t="s">
        <v>947</v>
      </c>
      <c r="G752" s="67" t="s">
        <v>758</v>
      </c>
      <c r="H752" s="70">
        <v>0</v>
      </c>
      <c r="I752" s="71">
        <v>0</v>
      </c>
      <c r="J752" s="57">
        <f t="shared" si="22"/>
        <v>0</v>
      </c>
      <c r="K752" s="72">
        <v>0</v>
      </c>
      <c r="L752" s="44">
        <f t="shared" si="23"/>
        <v>0</v>
      </c>
    </row>
    <row r="753" spans="1:12" ht="63">
      <c r="A753" s="73" t="s">
        <v>948</v>
      </c>
      <c r="B753" s="59">
        <v>200</v>
      </c>
      <c r="C753" s="60">
        <v>905</v>
      </c>
      <c r="D753" s="61">
        <v>4</v>
      </c>
      <c r="E753" s="61">
        <v>5</v>
      </c>
      <c r="F753" s="62" t="s">
        <v>949</v>
      </c>
      <c r="G753" s="60" t="s">
        <v>395</v>
      </c>
      <c r="H753" s="63">
        <v>1700400</v>
      </c>
      <c r="I753" s="64">
        <v>0</v>
      </c>
      <c r="J753" s="57">
        <f t="shared" si="22"/>
        <v>1700400</v>
      </c>
      <c r="K753" s="74">
        <v>0</v>
      </c>
      <c r="L753" s="44">
        <f t="shared" si="23"/>
        <v>0</v>
      </c>
    </row>
    <row r="754" spans="1:12" ht="78.75">
      <c r="A754" s="66" t="s">
        <v>756</v>
      </c>
      <c r="B754" s="59">
        <v>200</v>
      </c>
      <c r="C754" s="67">
        <v>905</v>
      </c>
      <c r="D754" s="68">
        <v>4</v>
      </c>
      <c r="E754" s="68">
        <v>5</v>
      </c>
      <c r="F754" s="69" t="s">
        <v>949</v>
      </c>
      <c r="G754" s="67" t="s">
        <v>758</v>
      </c>
      <c r="H754" s="70">
        <v>1700400</v>
      </c>
      <c r="I754" s="71">
        <v>0</v>
      </c>
      <c r="J754" s="57">
        <f t="shared" si="22"/>
        <v>1700400</v>
      </c>
      <c r="K754" s="72">
        <v>0</v>
      </c>
      <c r="L754" s="44">
        <f t="shared" si="23"/>
        <v>0</v>
      </c>
    </row>
    <row r="755" spans="1:12" ht="94.5">
      <c r="A755" s="73" t="s">
        <v>950</v>
      </c>
      <c r="B755" s="59">
        <v>200</v>
      </c>
      <c r="C755" s="60">
        <v>905</v>
      </c>
      <c r="D755" s="61">
        <v>4</v>
      </c>
      <c r="E755" s="61">
        <v>5</v>
      </c>
      <c r="F755" s="62" t="s">
        <v>951</v>
      </c>
      <c r="G755" s="60" t="s">
        <v>395</v>
      </c>
      <c r="H755" s="63">
        <v>0</v>
      </c>
      <c r="I755" s="64">
        <v>0</v>
      </c>
      <c r="J755" s="57">
        <f t="shared" si="22"/>
        <v>0</v>
      </c>
      <c r="K755" s="74">
        <v>0</v>
      </c>
      <c r="L755" s="44">
        <f t="shared" si="23"/>
        <v>0</v>
      </c>
    </row>
    <row r="756" spans="1:12" ht="78.75">
      <c r="A756" s="66" t="s">
        <v>756</v>
      </c>
      <c r="B756" s="59">
        <v>200</v>
      </c>
      <c r="C756" s="67">
        <v>905</v>
      </c>
      <c r="D756" s="68">
        <v>4</v>
      </c>
      <c r="E756" s="68">
        <v>5</v>
      </c>
      <c r="F756" s="69" t="s">
        <v>951</v>
      </c>
      <c r="G756" s="67" t="s">
        <v>758</v>
      </c>
      <c r="H756" s="70">
        <v>0</v>
      </c>
      <c r="I756" s="71">
        <v>0</v>
      </c>
      <c r="J756" s="57">
        <f t="shared" si="22"/>
        <v>0</v>
      </c>
      <c r="K756" s="72">
        <v>0</v>
      </c>
      <c r="L756" s="44">
        <f t="shared" si="23"/>
        <v>0</v>
      </c>
    </row>
    <row r="757" spans="1:12" ht="78.75">
      <c r="A757" s="73" t="s">
        <v>952</v>
      </c>
      <c r="B757" s="59">
        <v>200</v>
      </c>
      <c r="C757" s="60">
        <v>905</v>
      </c>
      <c r="D757" s="61">
        <v>4</v>
      </c>
      <c r="E757" s="61">
        <v>5</v>
      </c>
      <c r="F757" s="62" t="s">
        <v>953</v>
      </c>
      <c r="G757" s="60" t="s">
        <v>395</v>
      </c>
      <c r="H757" s="63">
        <v>4918300</v>
      </c>
      <c r="I757" s="64">
        <v>3951754</v>
      </c>
      <c r="J757" s="57">
        <f t="shared" si="22"/>
        <v>966546</v>
      </c>
      <c r="K757" s="74">
        <v>3951754</v>
      </c>
      <c r="L757" s="44">
        <f t="shared" si="23"/>
        <v>0</v>
      </c>
    </row>
    <row r="758" spans="1:12" ht="78.75">
      <c r="A758" s="66" t="s">
        <v>756</v>
      </c>
      <c r="B758" s="59">
        <v>200</v>
      </c>
      <c r="C758" s="67">
        <v>905</v>
      </c>
      <c r="D758" s="68">
        <v>4</v>
      </c>
      <c r="E758" s="68">
        <v>5</v>
      </c>
      <c r="F758" s="69" t="s">
        <v>953</v>
      </c>
      <c r="G758" s="67" t="s">
        <v>758</v>
      </c>
      <c r="H758" s="70">
        <v>4918300</v>
      </c>
      <c r="I758" s="71">
        <v>3951754</v>
      </c>
      <c r="J758" s="57">
        <f t="shared" si="22"/>
        <v>966546</v>
      </c>
      <c r="K758" s="72">
        <v>3951754</v>
      </c>
      <c r="L758" s="44">
        <f t="shared" si="23"/>
        <v>0</v>
      </c>
    </row>
    <row r="759" spans="1:12" ht="94.5">
      <c r="A759" s="73" t="s">
        <v>954</v>
      </c>
      <c r="B759" s="59">
        <v>200</v>
      </c>
      <c r="C759" s="60">
        <v>905</v>
      </c>
      <c r="D759" s="61">
        <v>4</v>
      </c>
      <c r="E759" s="61">
        <v>5</v>
      </c>
      <c r="F759" s="62" t="s">
        <v>955</v>
      </c>
      <c r="G759" s="60" t="s">
        <v>395</v>
      </c>
      <c r="H759" s="63">
        <v>3123600</v>
      </c>
      <c r="I759" s="64">
        <v>0</v>
      </c>
      <c r="J759" s="57">
        <f t="shared" si="22"/>
        <v>3123600</v>
      </c>
      <c r="K759" s="74">
        <v>0</v>
      </c>
      <c r="L759" s="44">
        <f t="shared" si="23"/>
        <v>0</v>
      </c>
    </row>
    <row r="760" spans="1:12" ht="78.75">
      <c r="A760" s="66" t="s">
        <v>756</v>
      </c>
      <c r="B760" s="59">
        <v>200</v>
      </c>
      <c r="C760" s="67">
        <v>905</v>
      </c>
      <c r="D760" s="68">
        <v>4</v>
      </c>
      <c r="E760" s="68">
        <v>5</v>
      </c>
      <c r="F760" s="69" t="s">
        <v>955</v>
      </c>
      <c r="G760" s="67" t="s">
        <v>758</v>
      </c>
      <c r="H760" s="70">
        <v>3123600</v>
      </c>
      <c r="I760" s="71">
        <v>0</v>
      </c>
      <c r="J760" s="57">
        <f t="shared" si="22"/>
        <v>3123600</v>
      </c>
      <c r="K760" s="72">
        <v>0</v>
      </c>
      <c r="L760" s="44">
        <f t="shared" si="23"/>
        <v>0</v>
      </c>
    </row>
    <row r="761" spans="1:12" ht="63">
      <c r="A761" s="73" t="s">
        <v>956</v>
      </c>
      <c r="B761" s="59">
        <v>200</v>
      </c>
      <c r="C761" s="60">
        <v>905</v>
      </c>
      <c r="D761" s="61">
        <v>4</v>
      </c>
      <c r="E761" s="61">
        <v>5</v>
      </c>
      <c r="F761" s="62" t="s">
        <v>957</v>
      </c>
      <c r="G761" s="60" t="s">
        <v>395</v>
      </c>
      <c r="H761" s="63">
        <v>48081800</v>
      </c>
      <c r="I761" s="64">
        <v>19412599.34</v>
      </c>
      <c r="J761" s="57">
        <f t="shared" si="22"/>
        <v>28669200.66</v>
      </c>
      <c r="K761" s="74">
        <v>19412599.34</v>
      </c>
      <c r="L761" s="44">
        <f t="shared" si="23"/>
        <v>0</v>
      </c>
    </row>
    <row r="762" spans="1:12" ht="31.5">
      <c r="A762" s="73" t="s">
        <v>958</v>
      </c>
      <c r="B762" s="59">
        <v>200</v>
      </c>
      <c r="C762" s="60">
        <v>905</v>
      </c>
      <c r="D762" s="61">
        <v>4</v>
      </c>
      <c r="E762" s="61">
        <v>5</v>
      </c>
      <c r="F762" s="62" t="s">
        <v>959</v>
      </c>
      <c r="G762" s="60" t="s">
        <v>395</v>
      </c>
      <c r="H762" s="63">
        <v>0</v>
      </c>
      <c r="I762" s="64">
        <v>0</v>
      </c>
      <c r="J762" s="57">
        <f t="shared" si="22"/>
        <v>0</v>
      </c>
      <c r="K762" s="74">
        <v>0</v>
      </c>
      <c r="L762" s="44">
        <f t="shared" si="23"/>
        <v>0</v>
      </c>
    </row>
    <row r="763" spans="1:12" ht="78.75">
      <c r="A763" s="66" t="s">
        <v>756</v>
      </c>
      <c r="B763" s="59">
        <v>200</v>
      </c>
      <c r="C763" s="67">
        <v>905</v>
      </c>
      <c r="D763" s="68">
        <v>4</v>
      </c>
      <c r="E763" s="68">
        <v>5</v>
      </c>
      <c r="F763" s="69" t="s">
        <v>959</v>
      </c>
      <c r="G763" s="67" t="s">
        <v>758</v>
      </c>
      <c r="H763" s="70">
        <v>0</v>
      </c>
      <c r="I763" s="71">
        <v>0</v>
      </c>
      <c r="J763" s="57">
        <f t="shared" si="22"/>
        <v>0</v>
      </c>
      <c r="K763" s="72">
        <v>0</v>
      </c>
      <c r="L763" s="44">
        <f t="shared" si="23"/>
        <v>0</v>
      </c>
    </row>
    <row r="764" spans="1:12" ht="31.5">
      <c r="A764" s="73" t="s">
        <v>958</v>
      </c>
      <c r="B764" s="59">
        <v>200</v>
      </c>
      <c r="C764" s="60">
        <v>905</v>
      </c>
      <c r="D764" s="61">
        <v>4</v>
      </c>
      <c r="E764" s="61">
        <v>5</v>
      </c>
      <c r="F764" s="62" t="s">
        <v>960</v>
      </c>
      <c r="G764" s="60" t="s">
        <v>395</v>
      </c>
      <c r="H764" s="63">
        <v>48081800</v>
      </c>
      <c r="I764" s="64">
        <v>19412599.34</v>
      </c>
      <c r="J764" s="57">
        <f t="shared" si="22"/>
        <v>28669200.66</v>
      </c>
      <c r="K764" s="74">
        <v>19412599.34</v>
      </c>
      <c r="L764" s="44">
        <f t="shared" si="23"/>
        <v>0</v>
      </c>
    </row>
    <row r="765" spans="1:12" ht="78.75">
      <c r="A765" s="66" t="s">
        <v>756</v>
      </c>
      <c r="B765" s="59">
        <v>200</v>
      </c>
      <c r="C765" s="67">
        <v>905</v>
      </c>
      <c r="D765" s="68">
        <v>4</v>
      </c>
      <c r="E765" s="68">
        <v>5</v>
      </c>
      <c r="F765" s="69" t="s">
        <v>960</v>
      </c>
      <c r="G765" s="67" t="s">
        <v>758</v>
      </c>
      <c r="H765" s="70">
        <v>48081800</v>
      </c>
      <c r="I765" s="71">
        <v>19412599.34</v>
      </c>
      <c r="J765" s="57">
        <f t="shared" si="22"/>
        <v>28669200.66</v>
      </c>
      <c r="K765" s="72">
        <v>19412599.34</v>
      </c>
      <c r="L765" s="44">
        <f t="shared" si="23"/>
        <v>0</v>
      </c>
    </row>
    <row r="766" spans="1:12" ht="47.25">
      <c r="A766" s="73" t="s">
        <v>961</v>
      </c>
      <c r="B766" s="59">
        <v>200</v>
      </c>
      <c r="C766" s="60">
        <v>905</v>
      </c>
      <c r="D766" s="61">
        <v>4</v>
      </c>
      <c r="E766" s="61">
        <v>5</v>
      </c>
      <c r="F766" s="62" t="s">
        <v>962</v>
      </c>
      <c r="G766" s="60" t="s">
        <v>395</v>
      </c>
      <c r="H766" s="63">
        <v>164310000</v>
      </c>
      <c r="I766" s="64">
        <v>105555083.59999999</v>
      </c>
      <c r="J766" s="57">
        <f t="shared" si="22"/>
        <v>58754916.400000006</v>
      </c>
      <c r="K766" s="74">
        <v>105555083.59999999</v>
      </c>
      <c r="L766" s="44">
        <f t="shared" si="23"/>
        <v>0</v>
      </c>
    </row>
    <row r="767" spans="1:12" ht="31.5">
      <c r="A767" s="73" t="s">
        <v>963</v>
      </c>
      <c r="B767" s="59">
        <v>200</v>
      </c>
      <c r="C767" s="60">
        <v>905</v>
      </c>
      <c r="D767" s="61">
        <v>4</v>
      </c>
      <c r="E767" s="61">
        <v>5</v>
      </c>
      <c r="F767" s="62" t="s">
        <v>964</v>
      </c>
      <c r="G767" s="60" t="s">
        <v>395</v>
      </c>
      <c r="H767" s="63">
        <v>8000000</v>
      </c>
      <c r="I767" s="64">
        <v>0</v>
      </c>
      <c r="J767" s="57">
        <f t="shared" si="22"/>
        <v>8000000</v>
      </c>
      <c r="K767" s="74">
        <v>0</v>
      </c>
      <c r="L767" s="44">
        <f t="shared" si="23"/>
        <v>0</v>
      </c>
    </row>
    <row r="768" spans="1:12" ht="78.75">
      <c r="A768" s="66" t="s">
        <v>756</v>
      </c>
      <c r="B768" s="59">
        <v>200</v>
      </c>
      <c r="C768" s="67">
        <v>905</v>
      </c>
      <c r="D768" s="68">
        <v>4</v>
      </c>
      <c r="E768" s="68">
        <v>5</v>
      </c>
      <c r="F768" s="69" t="s">
        <v>964</v>
      </c>
      <c r="G768" s="67" t="s">
        <v>758</v>
      </c>
      <c r="H768" s="70">
        <v>8000000</v>
      </c>
      <c r="I768" s="71">
        <v>0</v>
      </c>
      <c r="J768" s="57">
        <f t="shared" si="22"/>
        <v>8000000</v>
      </c>
      <c r="K768" s="72">
        <v>0</v>
      </c>
      <c r="L768" s="44">
        <f t="shared" si="23"/>
        <v>0</v>
      </c>
    </row>
    <row r="769" spans="1:12" ht="31.5">
      <c r="A769" s="73" t="s">
        <v>965</v>
      </c>
      <c r="B769" s="59">
        <v>200</v>
      </c>
      <c r="C769" s="60">
        <v>905</v>
      </c>
      <c r="D769" s="61">
        <v>4</v>
      </c>
      <c r="E769" s="61">
        <v>5</v>
      </c>
      <c r="F769" s="62" t="s">
        <v>966</v>
      </c>
      <c r="G769" s="60" t="s">
        <v>395</v>
      </c>
      <c r="H769" s="63">
        <v>5000000</v>
      </c>
      <c r="I769" s="64">
        <v>0</v>
      </c>
      <c r="J769" s="57">
        <f t="shared" si="22"/>
        <v>5000000</v>
      </c>
      <c r="K769" s="74">
        <v>0</v>
      </c>
      <c r="L769" s="44">
        <f t="shared" si="23"/>
        <v>0</v>
      </c>
    </row>
    <row r="770" spans="1:12" ht="78.75">
      <c r="A770" s="66" t="s">
        <v>756</v>
      </c>
      <c r="B770" s="59">
        <v>200</v>
      </c>
      <c r="C770" s="67">
        <v>905</v>
      </c>
      <c r="D770" s="68">
        <v>4</v>
      </c>
      <c r="E770" s="68">
        <v>5</v>
      </c>
      <c r="F770" s="69" t="s">
        <v>966</v>
      </c>
      <c r="G770" s="67" t="s">
        <v>758</v>
      </c>
      <c r="H770" s="70">
        <v>5000000</v>
      </c>
      <c r="I770" s="71">
        <v>0</v>
      </c>
      <c r="J770" s="57">
        <f t="shared" si="22"/>
        <v>5000000</v>
      </c>
      <c r="K770" s="72">
        <v>0</v>
      </c>
      <c r="L770" s="44">
        <f t="shared" si="23"/>
        <v>0</v>
      </c>
    </row>
    <row r="771" spans="1:12" ht="47.25">
      <c r="A771" s="73" t="s">
        <v>967</v>
      </c>
      <c r="B771" s="59">
        <v>200</v>
      </c>
      <c r="C771" s="60">
        <v>905</v>
      </c>
      <c r="D771" s="61">
        <v>4</v>
      </c>
      <c r="E771" s="61">
        <v>5</v>
      </c>
      <c r="F771" s="62" t="s">
        <v>968</v>
      </c>
      <c r="G771" s="60" t="s">
        <v>395</v>
      </c>
      <c r="H771" s="63">
        <v>10000000</v>
      </c>
      <c r="I771" s="64">
        <v>0</v>
      </c>
      <c r="J771" s="57">
        <f t="shared" si="22"/>
        <v>10000000</v>
      </c>
      <c r="K771" s="74">
        <v>0</v>
      </c>
      <c r="L771" s="44">
        <f t="shared" si="23"/>
        <v>0</v>
      </c>
    </row>
    <row r="772" spans="1:12" ht="78.75">
      <c r="A772" s="66" t="s">
        <v>756</v>
      </c>
      <c r="B772" s="59">
        <v>200</v>
      </c>
      <c r="C772" s="67">
        <v>905</v>
      </c>
      <c r="D772" s="68">
        <v>4</v>
      </c>
      <c r="E772" s="68">
        <v>5</v>
      </c>
      <c r="F772" s="69" t="s">
        <v>968</v>
      </c>
      <c r="G772" s="67" t="s">
        <v>758</v>
      </c>
      <c r="H772" s="70">
        <v>10000000</v>
      </c>
      <c r="I772" s="71">
        <v>0</v>
      </c>
      <c r="J772" s="57">
        <f t="shared" si="22"/>
        <v>10000000</v>
      </c>
      <c r="K772" s="72">
        <v>0</v>
      </c>
      <c r="L772" s="44">
        <f t="shared" si="23"/>
        <v>0</v>
      </c>
    </row>
    <row r="773" spans="1:12" ht="47.25">
      <c r="A773" s="73" t="s">
        <v>969</v>
      </c>
      <c r="B773" s="59">
        <v>200</v>
      </c>
      <c r="C773" s="60">
        <v>905</v>
      </c>
      <c r="D773" s="61">
        <v>4</v>
      </c>
      <c r="E773" s="61">
        <v>5</v>
      </c>
      <c r="F773" s="62" t="s">
        <v>970</v>
      </c>
      <c r="G773" s="60" t="s">
        <v>395</v>
      </c>
      <c r="H773" s="63">
        <v>16900000</v>
      </c>
      <c r="I773" s="64">
        <v>8122566.4699999997</v>
      </c>
      <c r="J773" s="57">
        <f t="shared" si="22"/>
        <v>8777433.5300000012</v>
      </c>
      <c r="K773" s="74">
        <v>8122566.4699999997</v>
      </c>
      <c r="L773" s="44">
        <f t="shared" si="23"/>
        <v>0</v>
      </c>
    </row>
    <row r="774" spans="1:12" ht="78.75">
      <c r="A774" s="66" t="s">
        <v>402</v>
      </c>
      <c r="B774" s="59">
        <v>200</v>
      </c>
      <c r="C774" s="67">
        <v>905</v>
      </c>
      <c r="D774" s="68">
        <v>4</v>
      </c>
      <c r="E774" s="68">
        <v>5</v>
      </c>
      <c r="F774" s="69" t="s">
        <v>970</v>
      </c>
      <c r="G774" s="67" t="s">
        <v>403</v>
      </c>
      <c r="H774" s="70">
        <v>16900000</v>
      </c>
      <c r="I774" s="71">
        <v>8122566.4699999997</v>
      </c>
      <c r="J774" s="57">
        <f t="shared" si="22"/>
        <v>8777433.5300000012</v>
      </c>
      <c r="K774" s="72">
        <v>8122566.4699999997</v>
      </c>
      <c r="L774" s="44">
        <f t="shared" si="23"/>
        <v>0</v>
      </c>
    </row>
    <row r="775" spans="1:12">
      <c r="A775" s="73" t="s">
        <v>971</v>
      </c>
      <c r="B775" s="59">
        <v>200</v>
      </c>
      <c r="C775" s="60">
        <v>905</v>
      </c>
      <c r="D775" s="61">
        <v>4</v>
      </c>
      <c r="E775" s="61">
        <v>5</v>
      </c>
      <c r="F775" s="62" t="s">
        <v>972</v>
      </c>
      <c r="G775" s="60" t="s">
        <v>395</v>
      </c>
      <c r="H775" s="63">
        <v>9177000</v>
      </c>
      <c r="I775" s="64">
        <v>2309265</v>
      </c>
      <c r="J775" s="57">
        <f t="shared" si="22"/>
        <v>6867735</v>
      </c>
      <c r="K775" s="74">
        <v>2309265</v>
      </c>
      <c r="L775" s="44">
        <f t="shared" si="23"/>
        <v>0</v>
      </c>
    </row>
    <row r="776" spans="1:12" ht="78.75">
      <c r="A776" s="66" t="s">
        <v>756</v>
      </c>
      <c r="B776" s="59">
        <v>200</v>
      </c>
      <c r="C776" s="67">
        <v>905</v>
      </c>
      <c r="D776" s="68">
        <v>4</v>
      </c>
      <c r="E776" s="68">
        <v>5</v>
      </c>
      <c r="F776" s="69" t="s">
        <v>972</v>
      </c>
      <c r="G776" s="67" t="s">
        <v>758</v>
      </c>
      <c r="H776" s="70">
        <v>9177000</v>
      </c>
      <c r="I776" s="71">
        <v>2309265</v>
      </c>
      <c r="J776" s="57">
        <f t="shared" ref="J776:J839" si="24">H776-I776</f>
        <v>6867735</v>
      </c>
      <c r="K776" s="72">
        <v>2309265</v>
      </c>
      <c r="L776" s="44">
        <f t="shared" si="23"/>
        <v>0</v>
      </c>
    </row>
    <row r="777" spans="1:12" ht="31.5">
      <c r="A777" s="73" t="s">
        <v>973</v>
      </c>
      <c r="B777" s="59">
        <v>200</v>
      </c>
      <c r="C777" s="60">
        <v>905</v>
      </c>
      <c r="D777" s="61">
        <v>4</v>
      </c>
      <c r="E777" s="61">
        <v>5</v>
      </c>
      <c r="F777" s="62" t="s">
        <v>974</v>
      </c>
      <c r="G777" s="60" t="s">
        <v>395</v>
      </c>
      <c r="H777" s="63">
        <v>500000</v>
      </c>
      <c r="I777" s="64">
        <v>0</v>
      </c>
      <c r="J777" s="57">
        <f t="shared" si="24"/>
        <v>500000</v>
      </c>
      <c r="K777" s="74">
        <v>0</v>
      </c>
      <c r="L777" s="44">
        <f t="shared" ref="L777:L840" si="25">I777-K777</f>
        <v>0</v>
      </c>
    </row>
    <row r="778" spans="1:12" ht="78.75">
      <c r="A778" s="66" t="s">
        <v>756</v>
      </c>
      <c r="B778" s="59">
        <v>200</v>
      </c>
      <c r="C778" s="67">
        <v>905</v>
      </c>
      <c r="D778" s="68">
        <v>4</v>
      </c>
      <c r="E778" s="68">
        <v>5</v>
      </c>
      <c r="F778" s="69" t="s">
        <v>974</v>
      </c>
      <c r="G778" s="67" t="s">
        <v>758</v>
      </c>
      <c r="H778" s="70">
        <v>500000</v>
      </c>
      <c r="I778" s="71">
        <v>0</v>
      </c>
      <c r="J778" s="57">
        <f t="shared" si="24"/>
        <v>500000</v>
      </c>
      <c r="K778" s="72">
        <v>0</v>
      </c>
      <c r="L778" s="44">
        <f t="shared" si="25"/>
        <v>0</v>
      </c>
    </row>
    <row r="779" spans="1:12" ht="63">
      <c r="A779" s="73" t="s">
        <v>975</v>
      </c>
      <c r="B779" s="59">
        <v>200</v>
      </c>
      <c r="C779" s="60">
        <v>905</v>
      </c>
      <c r="D779" s="61">
        <v>4</v>
      </c>
      <c r="E779" s="61">
        <v>5</v>
      </c>
      <c r="F779" s="62" t="s">
        <v>976</v>
      </c>
      <c r="G779" s="60" t="s">
        <v>395</v>
      </c>
      <c r="H779" s="63">
        <v>3500000</v>
      </c>
      <c r="I779" s="64">
        <v>0</v>
      </c>
      <c r="J779" s="57">
        <f t="shared" si="24"/>
        <v>3500000</v>
      </c>
      <c r="K779" s="74">
        <v>0</v>
      </c>
      <c r="L779" s="44">
        <f t="shared" si="25"/>
        <v>0</v>
      </c>
    </row>
    <row r="780" spans="1:12" ht="78.75">
      <c r="A780" s="66" t="s">
        <v>756</v>
      </c>
      <c r="B780" s="59">
        <v>200</v>
      </c>
      <c r="C780" s="67">
        <v>905</v>
      </c>
      <c r="D780" s="68">
        <v>4</v>
      </c>
      <c r="E780" s="68">
        <v>5</v>
      </c>
      <c r="F780" s="69" t="s">
        <v>976</v>
      </c>
      <c r="G780" s="67" t="s">
        <v>758</v>
      </c>
      <c r="H780" s="70">
        <v>3500000</v>
      </c>
      <c r="I780" s="71">
        <v>0</v>
      </c>
      <c r="J780" s="57">
        <f t="shared" si="24"/>
        <v>3500000</v>
      </c>
      <c r="K780" s="72">
        <v>0</v>
      </c>
      <c r="L780" s="44">
        <f t="shared" si="25"/>
        <v>0</v>
      </c>
    </row>
    <row r="781" spans="1:12" ht="63">
      <c r="A781" s="73" t="s">
        <v>977</v>
      </c>
      <c r="B781" s="59">
        <v>200</v>
      </c>
      <c r="C781" s="60">
        <v>905</v>
      </c>
      <c r="D781" s="61">
        <v>4</v>
      </c>
      <c r="E781" s="61">
        <v>5</v>
      </c>
      <c r="F781" s="62" t="s">
        <v>978</v>
      </c>
      <c r="G781" s="60" t="s">
        <v>395</v>
      </c>
      <c r="H781" s="63">
        <v>0</v>
      </c>
      <c r="I781" s="64">
        <v>0</v>
      </c>
      <c r="J781" s="57">
        <f t="shared" si="24"/>
        <v>0</v>
      </c>
      <c r="K781" s="74">
        <v>0</v>
      </c>
      <c r="L781" s="44">
        <f t="shared" si="25"/>
        <v>0</v>
      </c>
    </row>
    <row r="782" spans="1:12" ht="78.75">
      <c r="A782" s="66" t="s">
        <v>756</v>
      </c>
      <c r="B782" s="59">
        <v>200</v>
      </c>
      <c r="C782" s="67">
        <v>905</v>
      </c>
      <c r="D782" s="68">
        <v>4</v>
      </c>
      <c r="E782" s="68">
        <v>5</v>
      </c>
      <c r="F782" s="69" t="s">
        <v>978</v>
      </c>
      <c r="G782" s="67" t="s">
        <v>758</v>
      </c>
      <c r="H782" s="70">
        <v>0</v>
      </c>
      <c r="I782" s="71">
        <v>0</v>
      </c>
      <c r="J782" s="57">
        <f t="shared" si="24"/>
        <v>0</v>
      </c>
      <c r="K782" s="72">
        <v>0</v>
      </c>
      <c r="L782" s="44">
        <f t="shared" si="25"/>
        <v>0</v>
      </c>
    </row>
    <row r="783" spans="1:12" ht="78.75">
      <c r="A783" s="73" t="s">
        <v>979</v>
      </c>
      <c r="B783" s="59">
        <v>200</v>
      </c>
      <c r="C783" s="60">
        <v>905</v>
      </c>
      <c r="D783" s="61">
        <v>4</v>
      </c>
      <c r="E783" s="61">
        <v>5</v>
      </c>
      <c r="F783" s="62" t="s">
        <v>980</v>
      </c>
      <c r="G783" s="60" t="s">
        <v>395</v>
      </c>
      <c r="H783" s="63">
        <v>0</v>
      </c>
      <c r="I783" s="64">
        <v>0</v>
      </c>
      <c r="J783" s="57">
        <f t="shared" si="24"/>
        <v>0</v>
      </c>
      <c r="K783" s="74">
        <v>0</v>
      </c>
      <c r="L783" s="44">
        <f t="shared" si="25"/>
        <v>0</v>
      </c>
    </row>
    <row r="784" spans="1:12" ht="78.75">
      <c r="A784" s="66" t="s">
        <v>756</v>
      </c>
      <c r="B784" s="59">
        <v>200</v>
      </c>
      <c r="C784" s="67">
        <v>905</v>
      </c>
      <c r="D784" s="68">
        <v>4</v>
      </c>
      <c r="E784" s="68">
        <v>5</v>
      </c>
      <c r="F784" s="69" t="s">
        <v>980</v>
      </c>
      <c r="G784" s="67" t="s">
        <v>758</v>
      </c>
      <c r="H784" s="70">
        <v>0</v>
      </c>
      <c r="I784" s="71">
        <v>0</v>
      </c>
      <c r="J784" s="57">
        <f t="shared" si="24"/>
        <v>0</v>
      </c>
      <c r="K784" s="72">
        <v>0</v>
      </c>
      <c r="L784" s="44">
        <f t="shared" si="25"/>
        <v>0</v>
      </c>
    </row>
    <row r="785" spans="1:12" ht="78.75">
      <c r="A785" s="73" t="s">
        <v>981</v>
      </c>
      <c r="B785" s="59">
        <v>200</v>
      </c>
      <c r="C785" s="60">
        <v>905</v>
      </c>
      <c r="D785" s="61">
        <v>4</v>
      </c>
      <c r="E785" s="61">
        <v>5</v>
      </c>
      <c r="F785" s="62" t="s">
        <v>982</v>
      </c>
      <c r="G785" s="60" t="s">
        <v>395</v>
      </c>
      <c r="H785" s="63">
        <v>0</v>
      </c>
      <c r="I785" s="64">
        <v>0</v>
      </c>
      <c r="J785" s="57">
        <f t="shared" si="24"/>
        <v>0</v>
      </c>
      <c r="K785" s="74">
        <v>0</v>
      </c>
      <c r="L785" s="44">
        <f t="shared" si="25"/>
        <v>0</v>
      </c>
    </row>
    <row r="786" spans="1:12" ht="78.75">
      <c r="A786" s="66" t="s">
        <v>756</v>
      </c>
      <c r="B786" s="59">
        <v>200</v>
      </c>
      <c r="C786" s="67">
        <v>905</v>
      </c>
      <c r="D786" s="68">
        <v>4</v>
      </c>
      <c r="E786" s="68">
        <v>5</v>
      </c>
      <c r="F786" s="69" t="s">
        <v>982</v>
      </c>
      <c r="G786" s="67" t="s">
        <v>758</v>
      </c>
      <c r="H786" s="70">
        <v>0</v>
      </c>
      <c r="I786" s="71">
        <v>0</v>
      </c>
      <c r="J786" s="57">
        <f t="shared" si="24"/>
        <v>0</v>
      </c>
      <c r="K786" s="72">
        <v>0</v>
      </c>
      <c r="L786" s="44">
        <f t="shared" si="25"/>
        <v>0</v>
      </c>
    </row>
    <row r="787" spans="1:12" ht="78.75">
      <c r="A787" s="73" t="s">
        <v>983</v>
      </c>
      <c r="B787" s="59">
        <v>200</v>
      </c>
      <c r="C787" s="60">
        <v>905</v>
      </c>
      <c r="D787" s="61">
        <v>4</v>
      </c>
      <c r="E787" s="61">
        <v>5</v>
      </c>
      <c r="F787" s="62" t="s">
        <v>984</v>
      </c>
      <c r="G787" s="60" t="s">
        <v>395</v>
      </c>
      <c r="H787" s="63">
        <v>0</v>
      </c>
      <c r="I787" s="64">
        <v>0</v>
      </c>
      <c r="J787" s="57">
        <f t="shared" si="24"/>
        <v>0</v>
      </c>
      <c r="K787" s="74">
        <v>0</v>
      </c>
      <c r="L787" s="44">
        <f t="shared" si="25"/>
        <v>0</v>
      </c>
    </row>
    <row r="788" spans="1:12" ht="78.75">
      <c r="A788" s="66" t="s">
        <v>756</v>
      </c>
      <c r="B788" s="59">
        <v>200</v>
      </c>
      <c r="C788" s="67">
        <v>905</v>
      </c>
      <c r="D788" s="68">
        <v>4</v>
      </c>
      <c r="E788" s="68">
        <v>5</v>
      </c>
      <c r="F788" s="69" t="s">
        <v>984</v>
      </c>
      <c r="G788" s="67" t="s">
        <v>758</v>
      </c>
      <c r="H788" s="70">
        <v>0</v>
      </c>
      <c r="I788" s="71">
        <v>0</v>
      </c>
      <c r="J788" s="57">
        <f t="shared" si="24"/>
        <v>0</v>
      </c>
      <c r="K788" s="72">
        <v>0</v>
      </c>
      <c r="L788" s="44">
        <f t="shared" si="25"/>
        <v>0</v>
      </c>
    </row>
    <row r="789" spans="1:12" ht="78.75">
      <c r="A789" s="73" t="s">
        <v>985</v>
      </c>
      <c r="B789" s="59">
        <v>200</v>
      </c>
      <c r="C789" s="60">
        <v>905</v>
      </c>
      <c r="D789" s="61">
        <v>4</v>
      </c>
      <c r="E789" s="61">
        <v>5</v>
      </c>
      <c r="F789" s="62" t="s">
        <v>986</v>
      </c>
      <c r="G789" s="60" t="s">
        <v>395</v>
      </c>
      <c r="H789" s="63">
        <v>0</v>
      </c>
      <c r="I789" s="64">
        <v>0</v>
      </c>
      <c r="J789" s="57">
        <f t="shared" si="24"/>
        <v>0</v>
      </c>
      <c r="K789" s="74">
        <v>0</v>
      </c>
      <c r="L789" s="44">
        <f t="shared" si="25"/>
        <v>0</v>
      </c>
    </row>
    <row r="790" spans="1:12" ht="78.75">
      <c r="A790" s="66" t="s">
        <v>756</v>
      </c>
      <c r="B790" s="59">
        <v>200</v>
      </c>
      <c r="C790" s="67">
        <v>905</v>
      </c>
      <c r="D790" s="68">
        <v>4</v>
      </c>
      <c r="E790" s="68">
        <v>5</v>
      </c>
      <c r="F790" s="69" t="s">
        <v>986</v>
      </c>
      <c r="G790" s="67" t="s">
        <v>758</v>
      </c>
      <c r="H790" s="70">
        <v>0</v>
      </c>
      <c r="I790" s="71">
        <v>0</v>
      </c>
      <c r="J790" s="57">
        <f t="shared" si="24"/>
        <v>0</v>
      </c>
      <c r="K790" s="72">
        <v>0</v>
      </c>
      <c r="L790" s="44">
        <f t="shared" si="25"/>
        <v>0</v>
      </c>
    </row>
    <row r="791" spans="1:12" ht="63">
      <c r="A791" s="73" t="s">
        <v>987</v>
      </c>
      <c r="B791" s="59">
        <v>200</v>
      </c>
      <c r="C791" s="60">
        <v>905</v>
      </c>
      <c r="D791" s="61">
        <v>4</v>
      </c>
      <c r="E791" s="61">
        <v>5</v>
      </c>
      <c r="F791" s="62" t="s">
        <v>988</v>
      </c>
      <c r="G791" s="60" t="s">
        <v>395</v>
      </c>
      <c r="H791" s="63">
        <v>33228600</v>
      </c>
      <c r="I791" s="64">
        <v>23000420</v>
      </c>
      <c r="J791" s="57">
        <f t="shared" si="24"/>
        <v>10228180</v>
      </c>
      <c r="K791" s="74">
        <v>23000420</v>
      </c>
      <c r="L791" s="44">
        <f t="shared" si="25"/>
        <v>0</v>
      </c>
    </row>
    <row r="792" spans="1:12" ht="78.75">
      <c r="A792" s="66" t="s">
        <v>756</v>
      </c>
      <c r="B792" s="59">
        <v>200</v>
      </c>
      <c r="C792" s="67">
        <v>905</v>
      </c>
      <c r="D792" s="68">
        <v>4</v>
      </c>
      <c r="E792" s="68">
        <v>5</v>
      </c>
      <c r="F792" s="69" t="s">
        <v>988</v>
      </c>
      <c r="G792" s="67" t="s">
        <v>758</v>
      </c>
      <c r="H792" s="70">
        <v>33228600</v>
      </c>
      <c r="I792" s="71">
        <v>23000420</v>
      </c>
      <c r="J792" s="57">
        <f t="shared" si="24"/>
        <v>10228180</v>
      </c>
      <c r="K792" s="72">
        <v>23000420</v>
      </c>
      <c r="L792" s="44">
        <f t="shared" si="25"/>
        <v>0</v>
      </c>
    </row>
    <row r="793" spans="1:12" ht="78.75">
      <c r="A793" s="73" t="s">
        <v>989</v>
      </c>
      <c r="B793" s="59">
        <v>200</v>
      </c>
      <c r="C793" s="60">
        <v>905</v>
      </c>
      <c r="D793" s="61">
        <v>4</v>
      </c>
      <c r="E793" s="61">
        <v>5</v>
      </c>
      <c r="F793" s="62" t="s">
        <v>990</v>
      </c>
      <c r="G793" s="60" t="s">
        <v>395</v>
      </c>
      <c r="H793" s="63">
        <v>27752400</v>
      </c>
      <c r="I793" s="64">
        <v>25105471.129999999</v>
      </c>
      <c r="J793" s="57">
        <f t="shared" si="24"/>
        <v>2646928.870000001</v>
      </c>
      <c r="K793" s="74">
        <v>25105471.129999999</v>
      </c>
      <c r="L793" s="44">
        <f t="shared" si="25"/>
        <v>0</v>
      </c>
    </row>
    <row r="794" spans="1:12" ht="78.75">
      <c r="A794" s="66" t="s">
        <v>756</v>
      </c>
      <c r="B794" s="59">
        <v>200</v>
      </c>
      <c r="C794" s="67">
        <v>905</v>
      </c>
      <c r="D794" s="68">
        <v>4</v>
      </c>
      <c r="E794" s="68">
        <v>5</v>
      </c>
      <c r="F794" s="69" t="s">
        <v>990</v>
      </c>
      <c r="G794" s="67" t="s">
        <v>758</v>
      </c>
      <c r="H794" s="70">
        <v>27752400</v>
      </c>
      <c r="I794" s="71">
        <v>25105471.129999999</v>
      </c>
      <c r="J794" s="57">
        <f t="shared" si="24"/>
        <v>2646928.870000001</v>
      </c>
      <c r="K794" s="72">
        <v>25105471.129999999</v>
      </c>
      <c r="L794" s="44">
        <f t="shared" si="25"/>
        <v>0</v>
      </c>
    </row>
    <row r="795" spans="1:12" ht="78.75">
      <c r="A795" s="73" t="s">
        <v>991</v>
      </c>
      <c r="B795" s="59">
        <v>200</v>
      </c>
      <c r="C795" s="60">
        <v>905</v>
      </c>
      <c r="D795" s="61">
        <v>4</v>
      </c>
      <c r="E795" s="61">
        <v>5</v>
      </c>
      <c r="F795" s="62" t="s">
        <v>992</v>
      </c>
      <c r="G795" s="60" t="s">
        <v>395</v>
      </c>
      <c r="H795" s="63">
        <v>24901100</v>
      </c>
      <c r="I795" s="64">
        <v>24901100</v>
      </c>
      <c r="J795" s="57">
        <f t="shared" si="24"/>
        <v>0</v>
      </c>
      <c r="K795" s="74">
        <v>24901100</v>
      </c>
      <c r="L795" s="44">
        <f t="shared" si="25"/>
        <v>0</v>
      </c>
    </row>
    <row r="796" spans="1:12" ht="78.75">
      <c r="A796" s="66" t="s">
        <v>756</v>
      </c>
      <c r="B796" s="59">
        <v>200</v>
      </c>
      <c r="C796" s="67">
        <v>905</v>
      </c>
      <c r="D796" s="68">
        <v>4</v>
      </c>
      <c r="E796" s="68">
        <v>5</v>
      </c>
      <c r="F796" s="69" t="s">
        <v>992</v>
      </c>
      <c r="G796" s="67" t="s">
        <v>758</v>
      </c>
      <c r="H796" s="70">
        <v>24901100</v>
      </c>
      <c r="I796" s="71">
        <v>24901100</v>
      </c>
      <c r="J796" s="57">
        <f t="shared" si="24"/>
        <v>0</v>
      </c>
      <c r="K796" s="72">
        <v>24901100</v>
      </c>
      <c r="L796" s="44">
        <f t="shared" si="25"/>
        <v>0</v>
      </c>
    </row>
    <row r="797" spans="1:12" ht="78.75">
      <c r="A797" s="73" t="s">
        <v>993</v>
      </c>
      <c r="B797" s="59">
        <v>200</v>
      </c>
      <c r="C797" s="60">
        <v>905</v>
      </c>
      <c r="D797" s="61">
        <v>4</v>
      </c>
      <c r="E797" s="61">
        <v>5</v>
      </c>
      <c r="F797" s="62" t="s">
        <v>994</v>
      </c>
      <c r="G797" s="60" t="s">
        <v>395</v>
      </c>
      <c r="H797" s="63">
        <v>22916500</v>
      </c>
      <c r="I797" s="64">
        <v>22116261</v>
      </c>
      <c r="J797" s="57">
        <f t="shared" si="24"/>
        <v>800239</v>
      </c>
      <c r="K797" s="74">
        <v>22116261</v>
      </c>
      <c r="L797" s="44">
        <f t="shared" si="25"/>
        <v>0</v>
      </c>
    </row>
    <row r="798" spans="1:12" ht="78.75">
      <c r="A798" s="66" t="s">
        <v>756</v>
      </c>
      <c r="B798" s="59">
        <v>200</v>
      </c>
      <c r="C798" s="67">
        <v>905</v>
      </c>
      <c r="D798" s="68">
        <v>4</v>
      </c>
      <c r="E798" s="68">
        <v>5</v>
      </c>
      <c r="F798" s="69" t="s">
        <v>994</v>
      </c>
      <c r="G798" s="67" t="s">
        <v>758</v>
      </c>
      <c r="H798" s="70">
        <v>22916500</v>
      </c>
      <c r="I798" s="71">
        <v>22116261</v>
      </c>
      <c r="J798" s="57">
        <f t="shared" si="24"/>
        <v>800239</v>
      </c>
      <c r="K798" s="72">
        <v>22116261</v>
      </c>
      <c r="L798" s="44">
        <f t="shared" si="25"/>
        <v>0</v>
      </c>
    </row>
    <row r="799" spans="1:12" ht="78.75">
      <c r="A799" s="73" t="s">
        <v>995</v>
      </c>
      <c r="B799" s="59">
        <v>200</v>
      </c>
      <c r="C799" s="60">
        <v>905</v>
      </c>
      <c r="D799" s="61">
        <v>4</v>
      </c>
      <c r="E799" s="61">
        <v>5</v>
      </c>
      <c r="F799" s="62" t="s">
        <v>996</v>
      </c>
      <c r="G799" s="60" t="s">
        <v>395</v>
      </c>
      <c r="H799" s="63">
        <v>2434400</v>
      </c>
      <c r="I799" s="64">
        <v>0</v>
      </c>
      <c r="J799" s="57">
        <f t="shared" si="24"/>
        <v>2434400</v>
      </c>
      <c r="K799" s="74">
        <v>0</v>
      </c>
      <c r="L799" s="44">
        <f t="shared" si="25"/>
        <v>0</v>
      </c>
    </row>
    <row r="800" spans="1:12" ht="78.75">
      <c r="A800" s="66" t="s">
        <v>756</v>
      </c>
      <c r="B800" s="59">
        <v>200</v>
      </c>
      <c r="C800" s="67">
        <v>905</v>
      </c>
      <c r="D800" s="68">
        <v>4</v>
      </c>
      <c r="E800" s="68">
        <v>5</v>
      </c>
      <c r="F800" s="69" t="s">
        <v>996</v>
      </c>
      <c r="G800" s="67" t="s">
        <v>758</v>
      </c>
      <c r="H800" s="70">
        <v>2434400</v>
      </c>
      <c r="I800" s="71">
        <v>0</v>
      </c>
      <c r="J800" s="57">
        <f t="shared" si="24"/>
        <v>2434400</v>
      </c>
      <c r="K800" s="72">
        <v>0</v>
      </c>
      <c r="L800" s="44">
        <f t="shared" si="25"/>
        <v>0</v>
      </c>
    </row>
    <row r="801" spans="1:12" ht="47.25">
      <c r="A801" s="73" t="s">
        <v>997</v>
      </c>
      <c r="B801" s="59">
        <v>200</v>
      </c>
      <c r="C801" s="60">
        <v>905</v>
      </c>
      <c r="D801" s="61">
        <v>4</v>
      </c>
      <c r="E801" s="61">
        <v>5</v>
      </c>
      <c r="F801" s="62" t="s">
        <v>998</v>
      </c>
      <c r="G801" s="60" t="s">
        <v>395</v>
      </c>
      <c r="H801" s="63">
        <v>8764000</v>
      </c>
      <c r="I801" s="64">
        <v>2782192.28</v>
      </c>
      <c r="J801" s="57">
        <f t="shared" si="24"/>
        <v>5981807.7200000007</v>
      </c>
      <c r="K801" s="74">
        <v>2782192.28</v>
      </c>
      <c r="L801" s="44">
        <f t="shared" si="25"/>
        <v>0</v>
      </c>
    </row>
    <row r="802" spans="1:12" ht="31.5">
      <c r="A802" s="73" t="s">
        <v>999</v>
      </c>
      <c r="B802" s="59">
        <v>200</v>
      </c>
      <c r="C802" s="60">
        <v>905</v>
      </c>
      <c r="D802" s="61">
        <v>4</v>
      </c>
      <c r="E802" s="61">
        <v>5</v>
      </c>
      <c r="F802" s="62" t="s">
        <v>1000</v>
      </c>
      <c r="G802" s="60" t="s">
        <v>395</v>
      </c>
      <c r="H802" s="63">
        <v>40000</v>
      </c>
      <c r="I802" s="64">
        <v>0</v>
      </c>
      <c r="J802" s="57">
        <f t="shared" si="24"/>
        <v>40000</v>
      </c>
      <c r="K802" s="74">
        <v>0</v>
      </c>
      <c r="L802" s="44">
        <f t="shared" si="25"/>
        <v>0</v>
      </c>
    </row>
    <row r="803" spans="1:12" ht="78.75">
      <c r="A803" s="66" t="s">
        <v>756</v>
      </c>
      <c r="B803" s="59">
        <v>200</v>
      </c>
      <c r="C803" s="67">
        <v>905</v>
      </c>
      <c r="D803" s="68">
        <v>4</v>
      </c>
      <c r="E803" s="68">
        <v>5</v>
      </c>
      <c r="F803" s="69" t="s">
        <v>1000</v>
      </c>
      <c r="G803" s="67" t="s">
        <v>758</v>
      </c>
      <c r="H803" s="70">
        <v>40000</v>
      </c>
      <c r="I803" s="71">
        <v>0</v>
      </c>
      <c r="J803" s="57">
        <f t="shared" si="24"/>
        <v>40000</v>
      </c>
      <c r="K803" s="72">
        <v>0</v>
      </c>
      <c r="L803" s="44">
        <f t="shared" si="25"/>
        <v>0</v>
      </c>
    </row>
    <row r="804" spans="1:12" ht="78.75">
      <c r="A804" s="73" t="s">
        <v>1001</v>
      </c>
      <c r="B804" s="59">
        <v>200</v>
      </c>
      <c r="C804" s="60">
        <v>905</v>
      </c>
      <c r="D804" s="61">
        <v>4</v>
      </c>
      <c r="E804" s="61">
        <v>5</v>
      </c>
      <c r="F804" s="62" t="s">
        <v>1002</v>
      </c>
      <c r="G804" s="60" t="s">
        <v>395</v>
      </c>
      <c r="H804" s="63">
        <v>200000</v>
      </c>
      <c r="I804" s="64">
        <v>0</v>
      </c>
      <c r="J804" s="57">
        <f t="shared" si="24"/>
        <v>200000</v>
      </c>
      <c r="K804" s="74">
        <v>0</v>
      </c>
      <c r="L804" s="44">
        <f t="shared" si="25"/>
        <v>0</v>
      </c>
    </row>
    <row r="805" spans="1:12" ht="78.75">
      <c r="A805" s="66" t="s">
        <v>756</v>
      </c>
      <c r="B805" s="59">
        <v>200</v>
      </c>
      <c r="C805" s="67">
        <v>905</v>
      </c>
      <c r="D805" s="68">
        <v>4</v>
      </c>
      <c r="E805" s="68">
        <v>5</v>
      </c>
      <c r="F805" s="69" t="s">
        <v>1002</v>
      </c>
      <c r="G805" s="67" t="s">
        <v>758</v>
      </c>
      <c r="H805" s="70">
        <v>200000</v>
      </c>
      <c r="I805" s="71">
        <v>0</v>
      </c>
      <c r="J805" s="57">
        <f t="shared" si="24"/>
        <v>200000</v>
      </c>
      <c r="K805" s="72">
        <v>0</v>
      </c>
      <c r="L805" s="44">
        <f t="shared" si="25"/>
        <v>0</v>
      </c>
    </row>
    <row r="806" spans="1:12" ht="63">
      <c r="A806" s="73" t="s">
        <v>1003</v>
      </c>
      <c r="B806" s="59">
        <v>200</v>
      </c>
      <c r="C806" s="60">
        <v>905</v>
      </c>
      <c r="D806" s="61">
        <v>4</v>
      </c>
      <c r="E806" s="61">
        <v>5</v>
      </c>
      <c r="F806" s="62" t="s">
        <v>1004</v>
      </c>
      <c r="G806" s="60" t="s">
        <v>395</v>
      </c>
      <c r="H806" s="63">
        <v>340000</v>
      </c>
      <c r="I806" s="64">
        <v>0</v>
      </c>
      <c r="J806" s="57">
        <f t="shared" si="24"/>
        <v>340000</v>
      </c>
      <c r="K806" s="74">
        <v>0</v>
      </c>
      <c r="L806" s="44">
        <f t="shared" si="25"/>
        <v>0</v>
      </c>
    </row>
    <row r="807" spans="1:12" ht="78.75">
      <c r="A807" s="66" t="s">
        <v>756</v>
      </c>
      <c r="B807" s="59">
        <v>200</v>
      </c>
      <c r="C807" s="67">
        <v>905</v>
      </c>
      <c r="D807" s="68">
        <v>4</v>
      </c>
      <c r="E807" s="68">
        <v>5</v>
      </c>
      <c r="F807" s="69" t="s">
        <v>1004</v>
      </c>
      <c r="G807" s="67" t="s">
        <v>758</v>
      </c>
      <c r="H807" s="70">
        <v>340000</v>
      </c>
      <c r="I807" s="71">
        <v>0</v>
      </c>
      <c r="J807" s="57">
        <f t="shared" si="24"/>
        <v>340000</v>
      </c>
      <c r="K807" s="72">
        <v>0</v>
      </c>
      <c r="L807" s="44">
        <f t="shared" si="25"/>
        <v>0</v>
      </c>
    </row>
    <row r="808" spans="1:12" ht="31.5">
      <c r="A808" s="73" t="s">
        <v>1005</v>
      </c>
      <c r="B808" s="59">
        <v>200</v>
      </c>
      <c r="C808" s="60">
        <v>905</v>
      </c>
      <c r="D808" s="61">
        <v>4</v>
      </c>
      <c r="E808" s="61">
        <v>5</v>
      </c>
      <c r="F808" s="62" t="s">
        <v>1006</v>
      </c>
      <c r="G808" s="60" t="s">
        <v>395</v>
      </c>
      <c r="H808" s="63">
        <v>800000</v>
      </c>
      <c r="I808" s="64">
        <v>0</v>
      </c>
      <c r="J808" s="57">
        <f t="shared" si="24"/>
        <v>800000</v>
      </c>
      <c r="K808" s="74">
        <v>0</v>
      </c>
      <c r="L808" s="44">
        <f t="shared" si="25"/>
        <v>0</v>
      </c>
    </row>
    <row r="809" spans="1:12" ht="78.75">
      <c r="A809" s="66" t="s">
        <v>756</v>
      </c>
      <c r="B809" s="59">
        <v>200</v>
      </c>
      <c r="C809" s="67">
        <v>905</v>
      </c>
      <c r="D809" s="68">
        <v>4</v>
      </c>
      <c r="E809" s="68">
        <v>5</v>
      </c>
      <c r="F809" s="69" t="s">
        <v>1006</v>
      </c>
      <c r="G809" s="67" t="s">
        <v>758</v>
      </c>
      <c r="H809" s="70">
        <v>800000</v>
      </c>
      <c r="I809" s="71">
        <v>0</v>
      </c>
      <c r="J809" s="57">
        <f t="shared" si="24"/>
        <v>800000</v>
      </c>
      <c r="K809" s="72">
        <v>0</v>
      </c>
      <c r="L809" s="44">
        <f t="shared" si="25"/>
        <v>0</v>
      </c>
    </row>
    <row r="810" spans="1:12" ht="78.75">
      <c r="A810" s="73" t="s">
        <v>1007</v>
      </c>
      <c r="B810" s="59">
        <v>200</v>
      </c>
      <c r="C810" s="60">
        <v>905</v>
      </c>
      <c r="D810" s="61">
        <v>4</v>
      </c>
      <c r="E810" s="61">
        <v>5</v>
      </c>
      <c r="F810" s="62" t="s">
        <v>1008</v>
      </c>
      <c r="G810" s="60" t="s">
        <v>395</v>
      </c>
      <c r="H810" s="63">
        <v>0</v>
      </c>
      <c r="I810" s="64">
        <v>0</v>
      </c>
      <c r="J810" s="57">
        <f t="shared" si="24"/>
        <v>0</v>
      </c>
      <c r="K810" s="74">
        <v>0</v>
      </c>
      <c r="L810" s="44">
        <f t="shared" si="25"/>
        <v>0</v>
      </c>
    </row>
    <row r="811" spans="1:12" ht="78.75">
      <c r="A811" s="66" t="s">
        <v>756</v>
      </c>
      <c r="B811" s="59">
        <v>200</v>
      </c>
      <c r="C811" s="67">
        <v>905</v>
      </c>
      <c r="D811" s="68">
        <v>4</v>
      </c>
      <c r="E811" s="68">
        <v>5</v>
      </c>
      <c r="F811" s="69" t="s">
        <v>1008</v>
      </c>
      <c r="G811" s="67" t="s">
        <v>758</v>
      </c>
      <c r="H811" s="70">
        <v>0</v>
      </c>
      <c r="I811" s="71">
        <v>0</v>
      </c>
      <c r="J811" s="57">
        <f t="shared" si="24"/>
        <v>0</v>
      </c>
      <c r="K811" s="72">
        <v>0</v>
      </c>
      <c r="L811" s="44">
        <f t="shared" si="25"/>
        <v>0</v>
      </c>
    </row>
    <row r="812" spans="1:12" ht="110.25">
      <c r="A812" s="73" t="s">
        <v>1009</v>
      </c>
      <c r="B812" s="59">
        <v>200</v>
      </c>
      <c r="C812" s="60">
        <v>905</v>
      </c>
      <c r="D812" s="61">
        <v>4</v>
      </c>
      <c r="E812" s="61">
        <v>5</v>
      </c>
      <c r="F812" s="62" t="s">
        <v>1010</v>
      </c>
      <c r="G812" s="60" t="s">
        <v>395</v>
      </c>
      <c r="H812" s="63">
        <v>0</v>
      </c>
      <c r="I812" s="64">
        <v>0</v>
      </c>
      <c r="J812" s="57">
        <f t="shared" si="24"/>
        <v>0</v>
      </c>
      <c r="K812" s="74">
        <v>0</v>
      </c>
      <c r="L812" s="44">
        <f t="shared" si="25"/>
        <v>0</v>
      </c>
    </row>
    <row r="813" spans="1:12" ht="78.75">
      <c r="A813" s="66" t="s">
        <v>756</v>
      </c>
      <c r="B813" s="59">
        <v>200</v>
      </c>
      <c r="C813" s="67">
        <v>905</v>
      </c>
      <c r="D813" s="68">
        <v>4</v>
      </c>
      <c r="E813" s="68">
        <v>5</v>
      </c>
      <c r="F813" s="69" t="s">
        <v>1010</v>
      </c>
      <c r="G813" s="67" t="s">
        <v>758</v>
      </c>
      <c r="H813" s="70">
        <v>0</v>
      </c>
      <c r="I813" s="71">
        <v>0</v>
      </c>
      <c r="J813" s="57">
        <f t="shared" si="24"/>
        <v>0</v>
      </c>
      <c r="K813" s="72">
        <v>0</v>
      </c>
      <c r="L813" s="44">
        <f t="shared" si="25"/>
        <v>0</v>
      </c>
    </row>
    <row r="814" spans="1:12" ht="110.25">
      <c r="A814" s="73" t="s">
        <v>1011</v>
      </c>
      <c r="B814" s="59">
        <v>200</v>
      </c>
      <c r="C814" s="60">
        <v>905</v>
      </c>
      <c r="D814" s="61">
        <v>4</v>
      </c>
      <c r="E814" s="61">
        <v>5</v>
      </c>
      <c r="F814" s="62" t="s">
        <v>1012</v>
      </c>
      <c r="G814" s="60" t="s">
        <v>395</v>
      </c>
      <c r="H814" s="63">
        <v>0</v>
      </c>
      <c r="I814" s="64">
        <v>0</v>
      </c>
      <c r="J814" s="57">
        <f t="shared" si="24"/>
        <v>0</v>
      </c>
      <c r="K814" s="74">
        <v>0</v>
      </c>
      <c r="L814" s="44">
        <f t="shared" si="25"/>
        <v>0</v>
      </c>
    </row>
    <row r="815" spans="1:12" ht="78.75">
      <c r="A815" s="66" t="s">
        <v>756</v>
      </c>
      <c r="B815" s="59">
        <v>200</v>
      </c>
      <c r="C815" s="67">
        <v>905</v>
      </c>
      <c r="D815" s="68">
        <v>4</v>
      </c>
      <c r="E815" s="68">
        <v>5</v>
      </c>
      <c r="F815" s="69" t="s">
        <v>1012</v>
      </c>
      <c r="G815" s="67" t="s">
        <v>758</v>
      </c>
      <c r="H815" s="70">
        <v>0</v>
      </c>
      <c r="I815" s="71">
        <v>0</v>
      </c>
      <c r="J815" s="57">
        <f t="shared" si="24"/>
        <v>0</v>
      </c>
      <c r="K815" s="72">
        <v>0</v>
      </c>
      <c r="L815" s="44">
        <f t="shared" si="25"/>
        <v>0</v>
      </c>
    </row>
    <row r="816" spans="1:12" ht="78.75">
      <c r="A816" s="73" t="s">
        <v>1013</v>
      </c>
      <c r="B816" s="59">
        <v>200</v>
      </c>
      <c r="C816" s="60">
        <v>905</v>
      </c>
      <c r="D816" s="61">
        <v>4</v>
      </c>
      <c r="E816" s="61">
        <v>5</v>
      </c>
      <c r="F816" s="62" t="s">
        <v>1014</v>
      </c>
      <c r="G816" s="60" t="s">
        <v>395</v>
      </c>
      <c r="H816" s="63">
        <v>11700</v>
      </c>
      <c r="I816" s="64">
        <v>0</v>
      </c>
      <c r="J816" s="57">
        <f t="shared" si="24"/>
        <v>11700</v>
      </c>
      <c r="K816" s="74">
        <v>0</v>
      </c>
      <c r="L816" s="44">
        <f t="shared" si="25"/>
        <v>0</v>
      </c>
    </row>
    <row r="817" spans="1:12" ht="78.75">
      <c r="A817" s="66" t="s">
        <v>756</v>
      </c>
      <c r="B817" s="59">
        <v>200</v>
      </c>
      <c r="C817" s="67">
        <v>905</v>
      </c>
      <c r="D817" s="68">
        <v>4</v>
      </c>
      <c r="E817" s="68">
        <v>5</v>
      </c>
      <c r="F817" s="69" t="s">
        <v>1014</v>
      </c>
      <c r="G817" s="67" t="s">
        <v>758</v>
      </c>
      <c r="H817" s="70">
        <v>11700</v>
      </c>
      <c r="I817" s="71">
        <v>0</v>
      </c>
      <c r="J817" s="57">
        <f t="shared" si="24"/>
        <v>11700</v>
      </c>
      <c r="K817" s="72">
        <v>0</v>
      </c>
      <c r="L817" s="44">
        <f t="shared" si="25"/>
        <v>0</v>
      </c>
    </row>
    <row r="818" spans="1:12" ht="110.25">
      <c r="A818" s="73" t="s">
        <v>1015</v>
      </c>
      <c r="B818" s="59">
        <v>200</v>
      </c>
      <c r="C818" s="60">
        <v>905</v>
      </c>
      <c r="D818" s="61">
        <v>4</v>
      </c>
      <c r="E818" s="61">
        <v>5</v>
      </c>
      <c r="F818" s="62" t="s">
        <v>1016</v>
      </c>
      <c r="G818" s="60" t="s">
        <v>395</v>
      </c>
      <c r="H818" s="63">
        <v>1200000</v>
      </c>
      <c r="I818" s="64">
        <v>358712.08</v>
      </c>
      <c r="J818" s="57">
        <f t="shared" si="24"/>
        <v>841287.91999999993</v>
      </c>
      <c r="K818" s="74">
        <v>358712.08</v>
      </c>
      <c r="L818" s="44">
        <f t="shared" si="25"/>
        <v>0</v>
      </c>
    </row>
    <row r="819" spans="1:12" ht="78.75">
      <c r="A819" s="66" t="s">
        <v>756</v>
      </c>
      <c r="B819" s="59">
        <v>200</v>
      </c>
      <c r="C819" s="67">
        <v>905</v>
      </c>
      <c r="D819" s="68">
        <v>4</v>
      </c>
      <c r="E819" s="68">
        <v>5</v>
      </c>
      <c r="F819" s="69" t="s">
        <v>1016</v>
      </c>
      <c r="G819" s="67" t="s">
        <v>758</v>
      </c>
      <c r="H819" s="70">
        <v>1200000</v>
      </c>
      <c r="I819" s="71">
        <v>358712.08</v>
      </c>
      <c r="J819" s="57">
        <f t="shared" si="24"/>
        <v>841287.91999999993</v>
      </c>
      <c r="K819" s="72">
        <v>358712.08</v>
      </c>
      <c r="L819" s="44">
        <f t="shared" si="25"/>
        <v>0</v>
      </c>
    </row>
    <row r="820" spans="1:12" ht="110.25">
      <c r="A820" s="73" t="s">
        <v>1017</v>
      </c>
      <c r="B820" s="59">
        <v>200</v>
      </c>
      <c r="C820" s="60">
        <v>905</v>
      </c>
      <c r="D820" s="61">
        <v>4</v>
      </c>
      <c r="E820" s="61">
        <v>5</v>
      </c>
      <c r="F820" s="62" t="s">
        <v>1018</v>
      </c>
      <c r="G820" s="60" t="s">
        <v>395</v>
      </c>
      <c r="H820" s="63">
        <v>600000</v>
      </c>
      <c r="I820" s="64">
        <v>339748.58</v>
      </c>
      <c r="J820" s="57">
        <f t="shared" si="24"/>
        <v>260251.41999999998</v>
      </c>
      <c r="K820" s="74">
        <v>339748.58</v>
      </c>
      <c r="L820" s="44">
        <f t="shared" si="25"/>
        <v>0</v>
      </c>
    </row>
    <row r="821" spans="1:12" ht="78.75">
      <c r="A821" s="66" t="s">
        <v>756</v>
      </c>
      <c r="B821" s="59">
        <v>200</v>
      </c>
      <c r="C821" s="67">
        <v>905</v>
      </c>
      <c r="D821" s="68">
        <v>4</v>
      </c>
      <c r="E821" s="68">
        <v>5</v>
      </c>
      <c r="F821" s="69" t="s">
        <v>1018</v>
      </c>
      <c r="G821" s="67" t="s">
        <v>758</v>
      </c>
      <c r="H821" s="70">
        <v>600000</v>
      </c>
      <c r="I821" s="71">
        <v>339748.58</v>
      </c>
      <c r="J821" s="57">
        <f t="shared" si="24"/>
        <v>260251.41999999998</v>
      </c>
      <c r="K821" s="72">
        <v>339748.58</v>
      </c>
      <c r="L821" s="44">
        <f t="shared" si="25"/>
        <v>0</v>
      </c>
    </row>
    <row r="822" spans="1:12" ht="110.25">
      <c r="A822" s="73" t="s">
        <v>1019</v>
      </c>
      <c r="B822" s="59">
        <v>200</v>
      </c>
      <c r="C822" s="60">
        <v>905</v>
      </c>
      <c r="D822" s="61">
        <v>4</v>
      </c>
      <c r="E822" s="61">
        <v>5</v>
      </c>
      <c r="F822" s="62" t="s">
        <v>1020</v>
      </c>
      <c r="G822" s="60" t="s">
        <v>395</v>
      </c>
      <c r="H822" s="63">
        <v>870000</v>
      </c>
      <c r="I822" s="64">
        <v>153083.74</v>
      </c>
      <c r="J822" s="57">
        <f t="shared" si="24"/>
        <v>716916.26</v>
      </c>
      <c r="K822" s="74">
        <v>153083.74</v>
      </c>
      <c r="L822" s="44">
        <f t="shared" si="25"/>
        <v>0</v>
      </c>
    </row>
    <row r="823" spans="1:12" ht="78.75">
      <c r="A823" s="66" t="s">
        <v>756</v>
      </c>
      <c r="B823" s="59">
        <v>200</v>
      </c>
      <c r="C823" s="67">
        <v>905</v>
      </c>
      <c r="D823" s="68">
        <v>4</v>
      </c>
      <c r="E823" s="68">
        <v>5</v>
      </c>
      <c r="F823" s="69" t="s">
        <v>1020</v>
      </c>
      <c r="G823" s="67" t="s">
        <v>758</v>
      </c>
      <c r="H823" s="70">
        <v>870000</v>
      </c>
      <c r="I823" s="71">
        <v>153083.74</v>
      </c>
      <c r="J823" s="57">
        <f t="shared" si="24"/>
        <v>716916.26</v>
      </c>
      <c r="K823" s="72">
        <v>153083.74</v>
      </c>
      <c r="L823" s="44">
        <f t="shared" si="25"/>
        <v>0</v>
      </c>
    </row>
    <row r="824" spans="1:12" ht="94.5">
      <c r="A824" s="73" t="s">
        <v>1021</v>
      </c>
      <c r="B824" s="59">
        <v>200</v>
      </c>
      <c r="C824" s="60">
        <v>905</v>
      </c>
      <c r="D824" s="61">
        <v>4</v>
      </c>
      <c r="E824" s="61">
        <v>5</v>
      </c>
      <c r="F824" s="62" t="s">
        <v>1022</v>
      </c>
      <c r="G824" s="60" t="s">
        <v>395</v>
      </c>
      <c r="H824" s="63">
        <v>490000</v>
      </c>
      <c r="I824" s="64">
        <v>168827.18</v>
      </c>
      <c r="J824" s="57">
        <f t="shared" si="24"/>
        <v>321172.82</v>
      </c>
      <c r="K824" s="74">
        <v>168827.18</v>
      </c>
      <c r="L824" s="44">
        <f t="shared" si="25"/>
        <v>0</v>
      </c>
    </row>
    <row r="825" spans="1:12" ht="78.75">
      <c r="A825" s="66" t="s">
        <v>756</v>
      </c>
      <c r="B825" s="59">
        <v>200</v>
      </c>
      <c r="C825" s="67">
        <v>905</v>
      </c>
      <c r="D825" s="68">
        <v>4</v>
      </c>
      <c r="E825" s="68">
        <v>5</v>
      </c>
      <c r="F825" s="69" t="s">
        <v>1022</v>
      </c>
      <c r="G825" s="67" t="s">
        <v>758</v>
      </c>
      <c r="H825" s="70">
        <v>490000</v>
      </c>
      <c r="I825" s="71">
        <v>168827.18</v>
      </c>
      <c r="J825" s="57">
        <f t="shared" si="24"/>
        <v>321172.82</v>
      </c>
      <c r="K825" s="72">
        <v>168827.18</v>
      </c>
      <c r="L825" s="44">
        <f t="shared" si="25"/>
        <v>0</v>
      </c>
    </row>
    <row r="826" spans="1:12" ht="78.75">
      <c r="A826" s="73" t="s">
        <v>1023</v>
      </c>
      <c r="B826" s="59">
        <v>200</v>
      </c>
      <c r="C826" s="60">
        <v>905</v>
      </c>
      <c r="D826" s="61">
        <v>4</v>
      </c>
      <c r="E826" s="61">
        <v>5</v>
      </c>
      <c r="F826" s="62" t="s">
        <v>1024</v>
      </c>
      <c r="G826" s="60" t="s">
        <v>395</v>
      </c>
      <c r="H826" s="63">
        <v>3745300</v>
      </c>
      <c r="I826" s="64">
        <v>1629223.47</v>
      </c>
      <c r="J826" s="57">
        <f t="shared" si="24"/>
        <v>2116076.5300000003</v>
      </c>
      <c r="K826" s="74">
        <v>1629223.47</v>
      </c>
      <c r="L826" s="44">
        <f t="shared" si="25"/>
        <v>0</v>
      </c>
    </row>
    <row r="827" spans="1:12" ht="78.75">
      <c r="A827" s="66" t="s">
        <v>756</v>
      </c>
      <c r="B827" s="59">
        <v>200</v>
      </c>
      <c r="C827" s="67">
        <v>905</v>
      </c>
      <c r="D827" s="68">
        <v>4</v>
      </c>
      <c r="E827" s="68">
        <v>5</v>
      </c>
      <c r="F827" s="69" t="s">
        <v>1024</v>
      </c>
      <c r="G827" s="67" t="s">
        <v>758</v>
      </c>
      <c r="H827" s="70">
        <v>3745300</v>
      </c>
      <c r="I827" s="71">
        <v>1629223.47</v>
      </c>
      <c r="J827" s="57">
        <f t="shared" si="24"/>
        <v>2116076.5300000003</v>
      </c>
      <c r="K827" s="72">
        <v>1629223.47</v>
      </c>
      <c r="L827" s="44">
        <f t="shared" si="25"/>
        <v>0</v>
      </c>
    </row>
    <row r="828" spans="1:12" ht="63">
      <c r="A828" s="73" t="s">
        <v>1025</v>
      </c>
      <c r="B828" s="59">
        <v>200</v>
      </c>
      <c r="C828" s="60">
        <v>905</v>
      </c>
      <c r="D828" s="61">
        <v>4</v>
      </c>
      <c r="E828" s="61">
        <v>5</v>
      </c>
      <c r="F828" s="62" t="s">
        <v>1026</v>
      </c>
      <c r="G828" s="60" t="s">
        <v>395</v>
      </c>
      <c r="H828" s="63">
        <v>282000</v>
      </c>
      <c r="I828" s="64">
        <v>0</v>
      </c>
      <c r="J828" s="57">
        <f t="shared" si="24"/>
        <v>282000</v>
      </c>
      <c r="K828" s="74">
        <v>0</v>
      </c>
      <c r="L828" s="44">
        <f t="shared" si="25"/>
        <v>0</v>
      </c>
    </row>
    <row r="829" spans="1:12" ht="78.75">
      <c r="A829" s="66" t="s">
        <v>756</v>
      </c>
      <c r="B829" s="59">
        <v>200</v>
      </c>
      <c r="C829" s="67">
        <v>905</v>
      </c>
      <c r="D829" s="68">
        <v>4</v>
      </c>
      <c r="E829" s="68">
        <v>5</v>
      </c>
      <c r="F829" s="69" t="s">
        <v>1026</v>
      </c>
      <c r="G829" s="67" t="s">
        <v>758</v>
      </c>
      <c r="H829" s="70">
        <v>282000</v>
      </c>
      <c r="I829" s="71">
        <v>0</v>
      </c>
      <c r="J829" s="57">
        <f t="shared" si="24"/>
        <v>282000</v>
      </c>
      <c r="K829" s="72">
        <v>0</v>
      </c>
      <c r="L829" s="44">
        <f t="shared" si="25"/>
        <v>0</v>
      </c>
    </row>
    <row r="830" spans="1:12" ht="94.5">
      <c r="A830" s="73" t="s">
        <v>1027</v>
      </c>
      <c r="B830" s="59">
        <v>200</v>
      </c>
      <c r="C830" s="60">
        <v>905</v>
      </c>
      <c r="D830" s="61">
        <v>4</v>
      </c>
      <c r="E830" s="61">
        <v>5</v>
      </c>
      <c r="F830" s="62" t="s">
        <v>1028</v>
      </c>
      <c r="G830" s="60" t="s">
        <v>395</v>
      </c>
      <c r="H830" s="63">
        <v>185000</v>
      </c>
      <c r="I830" s="64">
        <v>132597.23000000001</v>
      </c>
      <c r="J830" s="57">
        <f t="shared" si="24"/>
        <v>52402.76999999999</v>
      </c>
      <c r="K830" s="74">
        <v>132597.23000000001</v>
      </c>
      <c r="L830" s="44">
        <f t="shared" si="25"/>
        <v>0</v>
      </c>
    </row>
    <row r="831" spans="1:12" ht="78.75">
      <c r="A831" s="66" t="s">
        <v>756</v>
      </c>
      <c r="B831" s="59">
        <v>200</v>
      </c>
      <c r="C831" s="67">
        <v>905</v>
      </c>
      <c r="D831" s="68">
        <v>4</v>
      </c>
      <c r="E831" s="68">
        <v>5</v>
      </c>
      <c r="F831" s="69" t="s">
        <v>1028</v>
      </c>
      <c r="G831" s="67" t="s">
        <v>758</v>
      </c>
      <c r="H831" s="70">
        <v>185000</v>
      </c>
      <c r="I831" s="71">
        <v>132597.23000000001</v>
      </c>
      <c r="J831" s="57">
        <f t="shared" si="24"/>
        <v>52402.76999999999</v>
      </c>
      <c r="K831" s="72">
        <v>132597.23000000001</v>
      </c>
      <c r="L831" s="44">
        <f t="shared" si="25"/>
        <v>0</v>
      </c>
    </row>
    <row r="832" spans="1:12" ht="31.5">
      <c r="A832" s="73" t="s">
        <v>1029</v>
      </c>
      <c r="B832" s="59">
        <v>200</v>
      </c>
      <c r="C832" s="60">
        <v>905</v>
      </c>
      <c r="D832" s="61">
        <v>4</v>
      </c>
      <c r="E832" s="61">
        <v>5</v>
      </c>
      <c r="F832" s="62" t="s">
        <v>1030</v>
      </c>
      <c r="G832" s="60" t="s">
        <v>395</v>
      </c>
      <c r="H832" s="63">
        <v>115265000</v>
      </c>
      <c r="I832" s="64">
        <v>24435268.609999999</v>
      </c>
      <c r="J832" s="57">
        <f t="shared" si="24"/>
        <v>90829731.390000001</v>
      </c>
      <c r="K832" s="74">
        <v>24435268.609999999</v>
      </c>
      <c r="L832" s="44">
        <f t="shared" si="25"/>
        <v>0</v>
      </c>
    </row>
    <row r="833" spans="1:12" ht="63">
      <c r="A833" s="73" t="s">
        <v>1031</v>
      </c>
      <c r="B833" s="59">
        <v>200</v>
      </c>
      <c r="C833" s="60">
        <v>905</v>
      </c>
      <c r="D833" s="61">
        <v>4</v>
      </c>
      <c r="E833" s="61">
        <v>5</v>
      </c>
      <c r="F833" s="62" t="s">
        <v>1032</v>
      </c>
      <c r="G833" s="60" t="s">
        <v>395</v>
      </c>
      <c r="H833" s="63">
        <v>2100000</v>
      </c>
      <c r="I833" s="64">
        <v>0</v>
      </c>
      <c r="J833" s="57">
        <f t="shared" si="24"/>
        <v>2100000</v>
      </c>
      <c r="K833" s="74">
        <v>0</v>
      </c>
      <c r="L833" s="44">
        <f t="shared" si="25"/>
        <v>0</v>
      </c>
    </row>
    <row r="834" spans="1:12" ht="78.75">
      <c r="A834" s="66" t="s">
        <v>756</v>
      </c>
      <c r="B834" s="59">
        <v>200</v>
      </c>
      <c r="C834" s="67">
        <v>905</v>
      </c>
      <c r="D834" s="68">
        <v>4</v>
      </c>
      <c r="E834" s="68">
        <v>5</v>
      </c>
      <c r="F834" s="69" t="s">
        <v>1032</v>
      </c>
      <c r="G834" s="67" t="s">
        <v>758</v>
      </c>
      <c r="H834" s="70">
        <v>2100000</v>
      </c>
      <c r="I834" s="71">
        <v>0</v>
      </c>
      <c r="J834" s="57">
        <f t="shared" si="24"/>
        <v>2100000</v>
      </c>
      <c r="K834" s="72">
        <v>0</v>
      </c>
      <c r="L834" s="44">
        <f t="shared" si="25"/>
        <v>0</v>
      </c>
    </row>
    <row r="835" spans="1:12" ht="94.5">
      <c r="A835" s="73" t="s">
        <v>1033</v>
      </c>
      <c r="B835" s="59">
        <v>200</v>
      </c>
      <c r="C835" s="60">
        <v>905</v>
      </c>
      <c r="D835" s="61">
        <v>4</v>
      </c>
      <c r="E835" s="61">
        <v>5</v>
      </c>
      <c r="F835" s="62" t="s">
        <v>1034</v>
      </c>
      <c r="G835" s="60" t="s">
        <v>395</v>
      </c>
      <c r="H835" s="63">
        <v>0</v>
      </c>
      <c r="I835" s="64">
        <v>0</v>
      </c>
      <c r="J835" s="57">
        <f t="shared" si="24"/>
        <v>0</v>
      </c>
      <c r="K835" s="74">
        <v>0</v>
      </c>
      <c r="L835" s="44">
        <f t="shared" si="25"/>
        <v>0</v>
      </c>
    </row>
    <row r="836" spans="1:12" ht="126">
      <c r="A836" s="66" t="s">
        <v>1035</v>
      </c>
      <c r="B836" s="59">
        <v>200</v>
      </c>
      <c r="C836" s="67">
        <v>905</v>
      </c>
      <c r="D836" s="68">
        <v>4</v>
      </c>
      <c r="E836" s="68">
        <v>5</v>
      </c>
      <c r="F836" s="69" t="s">
        <v>1034</v>
      </c>
      <c r="G836" s="67" t="s">
        <v>1036</v>
      </c>
      <c r="H836" s="70">
        <v>0</v>
      </c>
      <c r="I836" s="71">
        <v>0</v>
      </c>
      <c r="J836" s="57">
        <f t="shared" si="24"/>
        <v>0</v>
      </c>
      <c r="K836" s="72">
        <v>0</v>
      </c>
      <c r="L836" s="44">
        <f t="shared" si="25"/>
        <v>0</v>
      </c>
    </row>
    <row r="837" spans="1:12" ht="63">
      <c r="A837" s="73" t="s">
        <v>1037</v>
      </c>
      <c r="B837" s="59">
        <v>200</v>
      </c>
      <c r="C837" s="60">
        <v>905</v>
      </c>
      <c r="D837" s="61">
        <v>4</v>
      </c>
      <c r="E837" s="61">
        <v>5</v>
      </c>
      <c r="F837" s="62" t="s">
        <v>1038</v>
      </c>
      <c r="G837" s="60" t="s">
        <v>395</v>
      </c>
      <c r="H837" s="63">
        <v>0</v>
      </c>
      <c r="I837" s="64">
        <v>0</v>
      </c>
      <c r="J837" s="57">
        <f t="shared" si="24"/>
        <v>0</v>
      </c>
      <c r="K837" s="74">
        <v>0</v>
      </c>
      <c r="L837" s="44">
        <f t="shared" si="25"/>
        <v>0</v>
      </c>
    </row>
    <row r="838" spans="1:12" ht="126">
      <c r="A838" s="66" t="s">
        <v>1039</v>
      </c>
      <c r="B838" s="59">
        <v>200</v>
      </c>
      <c r="C838" s="67">
        <v>905</v>
      </c>
      <c r="D838" s="68">
        <v>4</v>
      </c>
      <c r="E838" s="68">
        <v>5</v>
      </c>
      <c r="F838" s="69" t="s">
        <v>1038</v>
      </c>
      <c r="G838" s="67" t="s">
        <v>1040</v>
      </c>
      <c r="H838" s="70">
        <v>0</v>
      </c>
      <c r="I838" s="71">
        <v>0</v>
      </c>
      <c r="J838" s="57">
        <f t="shared" si="24"/>
        <v>0</v>
      </c>
      <c r="K838" s="72">
        <v>0</v>
      </c>
      <c r="L838" s="44">
        <f t="shared" si="25"/>
        <v>0</v>
      </c>
    </row>
    <row r="839" spans="1:12" ht="63">
      <c r="A839" s="73" t="s">
        <v>1041</v>
      </c>
      <c r="B839" s="59">
        <v>200</v>
      </c>
      <c r="C839" s="60">
        <v>905</v>
      </c>
      <c r="D839" s="61">
        <v>4</v>
      </c>
      <c r="E839" s="61">
        <v>5</v>
      </c>
      <c r="F839" s="62" t="s">
        <v>1042</v>
      </c>
      <c r="G839" s="60" t="s">
        <v>395</v>
      </c>
      <c r="H839" s="63">
        <v>0</v>
      </c>
      <c r="I839" s="64">
        <v>0</v>
      </c>
      <c r="J839" s="57">
        <f t="shared" si="24"/>
        <v>0</v>
      </c>
      <c r="K839" s="74">
        <v>0</v>
      </c>
      <c r="L839" s="44">
        <f t="shared" si="25"/>
        <v>0</v>
      </c>
    </row>
    <row r="840" spans="1:12" ht="126">
      <c r="A840" s="66" t="s">
        <v>1039</v>
      </c>
      <c r="B840" s="59">
        <v>200</v>
      </c>
      <c r="C840" s="67">
        <v>905</v>
      </c>
      <c r="D840" s="68">
        <v>4</v>
      </c>
      <c r="E840" s="68">
        <v>5</v>
      </c>
      <c r="F840" s="69" t="s">
        <v>1042</v>
      </c>
      <c r="G840" s="67" t="s">
        <v>1040</v>
      </c>
      <c r="H840" s="70">
        <v>0</v>
      </c>
      <c r="I840" s="71">
        <v>0</v>
      </c>
      <c r="J840" s="57">
        <f t="shared" ref="J840:J903" si="26">H840-I840</f>
        <v>0</v>
      </c>
      <c r="K840" s="72">
        <v>0</v>
      </c>
      <c r="L840" s="44">
        <f t="shared" si="25"/>
        <v>0</v>
      </c>
    </row>
    <row r="841" spans="1:12" ht="94.5">
      <c r="A841" s="73" t="s">
        <v>1043</v>
      </c>
      <c r="B841" s="59">
        <v>200</v>
      </c>
      <c r="C841" s="60">
        <v>905</v>
      </c>
      <c r="D841" s="61">
        <v>4</v>
      </c>
      <c r="E841" s="61">
        <v>5</v>
      </c>
      <c r="F841" s="62" t="s">
        <v>1044</v>
      </c>
      <c r="G841" s="60" t="s">
        <v>395</v>
      </c>
      <c r="H841" s="63">
        <v>0</v>
      </c>
      <c r="I841" s="64">
        <v>0</v>
      </c>
      <c r="J841" s="57">
        <f t="shared" si="26"/>
        <v>0</v>
      </c>
      <c r="K841" s="74">
        <v>0</v>
      </c>
      <c r="L841" s="44">
        <f t="shared" ref="L841:L904" si="27">I841-K841</f>
        <v>0</v>
      </c>
    </row>
    <row r="842" spans="1:12" ht="78.75">
      <c r="A842" s="66" t="s">
        <v>756</v>
      </c>
      <c r="B842" s="59">
        <v>200</v>
      </c>
      <c r="C842" s="67">
        <v>905</v>
      </c>
      <c r="D842" s="68">
        <v>4</v>
      </c>
      <c r="E842" s="68">
        <v>5</v>
      </c>
      <c r="F842" s="69" t="s">
        <v>1044</v>
      </c>
      <c r="G842" s="67" t="s">
        <v>758</v>
      </c>
      <c r="H842" s="70">
        <v>0</v>
      </c>
      <c r="I842" s="71">
        <v>0</v>
      </c>
      <c r="J842" s="57">
        <f t="shared" si="26"/>
        <v>0</v>
      </c>
      <c r="K842" s="72">
        <v>0</v>
      </c>
      <c r="L842" s="44">
        <f t="shared" si="27"/>
        <v>0</v>
      </c>
    </row>
    <row r="843" spans="1:12" ht="94.5">
      <c r="A843" s="73" t="s">
        <v>1045</v>
      </c>
      <c r="B843" s="59">
        <v>200</v>
      </c>
      <c r="C843" s="60">
        <v>905</v>
      </c>
      <c r="D843" s="61">
        <v>4</v>
      </c>
      <c r="E843" s="61">
        <v>5</v>
      </c>
      <c r="F843" s="62" t="s">
        <v>1046</v>
      </c>
      <c r="G843" s="60" t="s">
        <v>395</v>
      </c>
      <c r="H843" s="63">
        <v>35600000</v>
      </c>
      <c r="I843" s="64">
        <v>0</v>
      </c>
      <c r="J843" s="57">
        <f t="shared" si="26"/>
        <v>35600000</v>
      </c>
      <c r="K843" s="74">
        <v>0</v>
      </c>
      <c r="L843" s="44">
        <f t="shared" si="27"/>
        <v>0</v>
      </c>
    </row>
    <row r="844" spans="1:12" ht="126">
      <c r="A844" s="66" t="s">
        <v>1035</v>
      </c>
      <c r="B844" s="59">
        <v>200</v>
      </c>
      <c r="C844" s="67">
        <v>905</v>
      </c>
      <c r="D844" s="68">
        <v>4</v>
      </c>
      <c r="E844" s="68">
        <v>5</v>
      </c>
      <c r="F844" s="69" t="s">
        <v>1046</v>
      </c>
      <c r="G844" s="67" t="s">
        <v>1036</v>
      </c>
      <c r="H844" s="70">
        <v>35600000</v>
      </c>
      <c r="I844" s="71">
        <v>0</v>
      </c>
      <c r="J844" s="57">
        <f t="shared" si="26"/>
        <v>35600000</v>
      </c>
      <c r="K844" s="72">
        <v>0</v>
      </c>
      <c r="L844" s="44">
        <f t="shared" si="27"/>
        <v>0</v>
      </c>
    </row>
    <row r="845" spans="1:12" ht="63">
      <c r="A845" s="73" t="s">
        <v>1047</v>
      </c>
      <c r="B845" s="59">
        <v>200</v>
      </c>
      <c r="C845" s="60">
        <v>905</v>
      </c>
      <c r="D845" s="61">
        <v>4</v>
      </c>
      <c r="E845" s="61">
        <v>5</v>
      </c>
      <c r="F845" s="62" t="s">
        <v>1048</v>
      </c>
      <c r="G845" s="60" t="s">
        <v>395</v>
      </c>
      <c r="H845" s="63">
        <v>22100000</v>
      </c>
      <c r="I845" s="64">
        <v>22100000</v>
      </c>
      <c r="J845" s="57">
        <f t="shared" si="26"/>
        <v>0</v>
      </c>
      <c r="K845" s="74">
        <v>22100000</v>
      </c>
      <c r="L845" s="44">
        <f t="shared" si="27"/>
        <v>0</v>
      </c>
    </row>
    <row r="846" spans="1:12" ht="126">
      <c r="A846" s="66" t="s">
        <v>1039</v>
      </c>
      <c r="B846" s="59">
        <v>200</v>
      </c>
      <c r="C846" s="67">
        <v>905</v>
      </c>
      <c r="D846" s="68">
        <v>4</v>
      </c>
      <c r="E846" s="68">
        <v>5</v>
      </c>
      <c r="F846" s="69" t="s">
        <v>1048</v>
      </c>
      <c r="G846" s="67" t="s">
        <v>1040</v>
      </c>
      <c r="H846" s="70">
        <v>22100000</v>
      </c>
      <c r="I846" s="71">
        <v>22100000</v>
      </c>
      <c r="J846" s="57">
        <f t="shared" si="26"/>
        <v>0</v>
      </c>
      <c r="K846" s="72">
        <v>22100000</v>
      </c>
      <c r="L846" s="44">
        <f t="shared" si="27"/>
        <v>0</v>
      </c>
    </row>
    <row r="847" spans="1:12" ht="63">
      <c r="A847" s="73" t="s">
        <v>1049</v>
      </c>
      <c r="B847" s="59">
        <v>200</v>
      </c>
      <c r="C847" s="60">
        <v>905</v>
      </c>
      <c r="D847" s="61">
        <v>4</v>
      </c>
      <c r="E847" s="61">
        <v>5</v>
      </c>
      <c r="F847" s="62" t="s">
        <v>1050</v>
      </c>
      <c r="G847" s="60" t="s">
        <v>395</v>
      </c>
      <c r="H847" s="63">
        <v>46900000</v>
      </c>
      <c r="I847" s="64">
        <v>0</v>
      </c>
      <c r="J847" s="57">
        <f t="shared" si="26"/>
        <v>46900000</v>
      </c>
      <c r="K847" s="74">
        <v>0</v>
      </c>
      <c r="L847" s="44">
        <f t="shared" si="27"/>
        <v>0</v>
      </c>
    </row>
    <row r="848" spans="1:12" ht="126">
      <c r="A848" s="66" t="s">
        <v>1039</v>
      </c>
      <c r="B848" s="59">
        <v>200</v>
      </c>
      <c r="C848" s="67">
        <v>905</v>
      </c>
      <c r="D848" s="68">
        <v>4</v>
      </c>
      <c r="E848" s="68">
        <v>5</v>
      </c>
      <c r="F848" s="69" t="s">
        <v>1050</v>
      </c>
      <c r="G848" s="67" t="s">
        <v>1040</v>
      </c>
      <c r="H848" s="70">
        <v>46900000</v>
      </c>
      <c r="I848" s="71">
        <v>0</v>
      </c>
      <c r="J848" s="57">
        <f t="shared" si="26"/>
        <v>46900000</v>
      </c>
      <c r="K848" s="72">
        <v>0</v>
      </c>
      <c r="L848" s="44">
        <f t="shared" si="27"/>
        <v>0</v>
      </c>
    </row>
    <row r="849" spans="1:12" ht="94.5">
      <c r="A849" s="73" t="s">
        <v>1051</v>
      </c>
      <c r="B849" s="59">
        <v>200</v>
      </c>
      <c r="C849" s="60">
        <v>905</v>
      </c>
      <c r="D849" s="61">
        <v>4</v>
      </c>
      <c r="E849" s="61">
        <v>5</v>
      </c>
      <c r="F849" s="62" t="s">
        <v>1052</v>
      </c>
      <c r="G849" s="60" t="s">
        <v>395</v>
      </c>
      <c r="H849" s="63">
        <v>8565000</v>
      </c>
      <c r="I849" s="64">
        <v>2335268.61</v>
      </c>
      <c r="J849" s="57">
        <f t="shared" si="26"/>
        <v>6229731.3900000006</v>
      </c>
      <c r="K849" s="74">
        <v>2335268.61</v>
      </c>
      <c r="L849" s="44">
        <f t="shared" si="27"/>
        <v>0</v>
      </c>
    </row>
    <row r="850" spans="1:12" ht="78.75">
      <c r="A850" s="66" t="s">
        <v>756</v>
      </c>
      <c r="B850" s="59">
        <v>200</v>
      </c>
      <c r="C850" s="67">
        <v>905</v>
      </c>
      <c r="D850" s="68">
        <v>4</v>
      </c>
      <c r="E850" s="68">
        <v>5</v>
      </c>
      <c r="F850" s="69" t="s">
        <v>1052</v>
      </c>
      <c r="G850" s="67" t="s">
        <v>758</v>
      </c>
      <c r="H850" s="70">
        <v>8565000</v>
      </c>
      <c r="I850" s="71">
        <v>2335268.61</v>
      </c>
      <c r="J850" s="57">
        <f t="shared" si="26"/>
        <v>6229731.3900000006</v>
      </c>
      <c r="K850" s="72">
        <v>2335268.61</v>
      </c>
      <c r="L850" s="44">
        <f t="shared" si="27"/>
        <v>0</v>
      </c>
    </row>
    <row r="851" spans="1:12" ht="94.5">
      <c r="A851" s="73" t="s">
        <v>901</v>
      </c>
      <c r="B851" s="59">
        <v>200</v>
      </c>
      <c r="C851" s="60">
        <v>905</v>
      </c>
      <c r="D851" s="61">
        <v>4</v>
      </c>
      <c r="E851" s="61">
        <v>5</v>
      </c>
      <c r="F851" s="62" t="s">
        <v>902</v>
      </c>
      <c r="G851" s="60" t="s">
        <v>395</v>
      </c>
      <c r="H851" s="63">
        <v>7315290</v>
      </c>
      <c r="I851" s="64">
        <v>1803104.13</v>
      </c>
      <c r="J851" s="57">
        <f t="shared" si="26"/>
        <v>5512185.8700000001</v>
      </c>
      <c r="K851" s="74">
        <v>1803104.13</v>
      </c>
      <c r="L851" s="44">
        <f t="shared" si="27"/>
        <v>0</v>
      </c>
    </row>
    <row r="852" spans="1:12" ht="47.25">
      <c r="A852" s="73" t="s">
        <v>1053</v>
      </c>
      <c r="B852" s="59">
        <v>200</v>
      </c>
      <c r="C852" s="60">
        <v>905</v>
      </c>
      <c r="D852" s="61">
        <v>4</v>
      </c>
      <c r="E852" s="61">
        <v>5</v>
      </c>
      <c r="F852" s="62" t="s">
        <v>1054</v>
      </c>
      <c r="G852" s="60" t="s">
        <v>395</v>
      </c>
      <c r="H852" s="63">
        <v>4000000</v>
      </c>
      <c r="I852" s="64">
        <v>1499955.13</v>
      </c>
      <c r="J852" s="57">
        <f t="shared" si="26"/>
        <v>2500044.87</v>
      </c>
      <c r="K852" s="74">
        <v>1499955.13</v>
      </c>
      <c r="L852" s="44">
        <f t="shared" si="27"/>
        <v>0</v>
      </c>
    </row>
    <row r="853" spans="1:12" ht="47.25">
      <c r="A853" s="73" t="s">
        <v>1055</v>
      </c>
      <c r="B853" s="59">
        <v>200</v>
      </c>
      <c r="C853" s="60">
        <v>905</v>
      </c>
      <c r="D853" s="61">
        <v>4</v>
      </c>
      <c r="E853" s="61">
        <v>5</v>
      </c>
      <c r="F853" s="62" t="s">
        <v>1056</v>
      </c>
      <c r="G853" s="60" t="s">
        <v>395</v>
      </c>
      <c r="H853" s="63">
        <v>4000000</v>
      </c>
      <c r="I853" s="64">
        <v>1499955.13</v>
      </c>
      <c r="J853" s="57">
        <f t="shared" si="26"/>
        <v>2500044.87</v>
      </c>
      <c r="K853" s="74">
        <v>1499955.13</v>
      </c>
      <c r="L853" s="44">
        <f t="shared" si="27"/>
        <v>0</v>
      </c>
    </row>
    <row r="854" spans="1:12" ht="47.25">
      <c r="A854" s="66" t="s">
        <v>421</v>
      </c>
      <c r="B854" s="59">
        <v>200</v>
      </c>
      <c r="C854" s="67">
        <v>905</v>
      </c>
      <c r="D854" s="68">
        <v>4</v>
      </c>
      <c r="E854" s="68">
        <v>5</v>
      </c>
      <c r="F854" s="69" t="s">
        <v>1056</v>
      </c>
      <c r="G854" s="67" t="s">
        <v>422</v>
      </c>
      <c r="H854" s="70">
        <v>4000000</v>
      </c>
      <c r="I854" s="71">
        <v>1499955.13</v>
      </c>
      <c r="J854" s="57">
        <f t="shared" si="26"/>
        <v>2500044.87</v>
      </c>
      <c r="K854" s="72">
        <v>1499955.13</v>
      </c>
      <c r="L854" s="44">
        <f t="shared" si="27"/>
        <v>0</v>
      </c>
    </row>
    <row r="855" spans="1:12" ht="31.5">
      <c r="A855" s="73" t="s">
        <v>1057</v>
      </c>
      <c r="B855" s="59">
        <v>200</v>
      </c>
      <c r="C855" s="60">
        <v>905</v>
      </c>
      <c r="D855" s="61">
        <v>4</v>
      </c>
      <c r="E855" s="61">
        <v>5</v>
      </c>
      <c r="F855" s="62" t="s">
        <v>1058</v>
      </c>
      <c r="G855" s="60" t="s">
        <v>395</v>
      </c>
      <c r="H855" s="63">
        <v>3315290</v>
      </c>
      <c r="I855" s="64">
        <v>303149</v>
      </c>
      <c r="J855" s="57">
        <f t="shared" si="26"/>
        <v>3012141</v>
      </c>
      <c r="K855" s="74">
        <v>303149</v>
      </c>
      <c r="L855" s="44">
        <f t="shared" si="27"/>
        <v>0</v>
      </c>
    </row>
    <row r="856" spans="1:12" ht="31.5">
      <c r="A856" s="73" t="s">
        <v>1059</v>
      </c>
      <c r="B856" s="59">
        <v>200</v>
      </c>
      <c r="C856" s="60">
        <v>905</v>
      </c>
      <c r="D856" s="61">
        <v>4</v>
      </c>
      <c r="E856" s="61">
        <v>5</v>
      </c>
      <c r="F856" s="62" t="s">
        <v>1060</v>
      </c>
      <c r="G856" s="60" t="s">
        <v>395</v>
      </c>
      <c r="H856" s="63">
        <v>815290</v>
      </c>
      <c r="I856" s="64">
        <v>303149</v>
      </c>
      <c r="J856" s="57">
        <f t="shared" si="26"/>
        <v>512141</v>
      </c>
      <c r="K856" s="74">
        <v>303149</v>
      </c>
      <c r="L856" s="44">
        <f t="shared" si="27"/>
        <v>0</v>
      </c>
    </row>
    <row r="857" spans="1:12" ht="47.25">
      <c r="A857" s="66" t="s">
        <v>421</v>
      </c>
      <c r="B857" s="59">
        <v>200</v>
      </c>
      <c r="C857" s="67">
        <v>905</v>
      </c>
      <c r="D857" s="68">
        <v>4</v>
      </c>
      <c r="E857" s="68">
        <v>5</v>
      </c>
      <c r="F857" s="69" t="s">
        <v>1060</v>
      </c>
      <c r="G857" s="67" t="s">
        <v>422</v>
      </c>
      <c r="H857" s="70">
        <v>815290</v>
      </c>
      <c r="I857" s="71">
        <v>303149</v>
      </c>
      <c r="J857" s="57">
        <f t="shared" si="26"/>
        <v>512141</v>
      </c>
      <c r="K857" s="72">
        <v>303149</v>
      </c>
      <c r="L857" s="44">
        <f t="shared" si="27"/>
        <v>0</v>
      </c>
    </row>
    <row r="858" spans="1:12" ht="31.5">
      <c r="A858" s="73" t="s">
        <v>1061</v>
      </c>
      <c r="B858" s="59">
        <v>200</v>
      </c>
      <c r="C858" s="60">
        <v>905</v>
      </c>
      <c r="D858" s="61">
        <v>4</v>
      </c>
      <c r="E858" s="61">
        <v>5</v>
      </c>
      <c r="F858" s="62" t="s">
        <v>1062</v>
      </c>
      <c r="G858" s="60" t="s">
        <v>395</v>
      </c>
      <c r="H858" s="63">
        <v>2500000</v>
      </c>
      <c r="I858" s="64">
        <v>0</v>
      </c>
      <c r="J858" s="57">
        <f t="shared" si="26"/>
        <v>2500000</v>
      </c>
      <c r="K858" s="74">
        <v>0</v>
      </c>
      <c r="L858" s="44">
        <f t="shared" si="27"/>
        <v>0</v>
      </c>
    </row>
    <row r="859" spans="1:12" ht="47.25">
      <c r="A859" s="66" t="s">
        <v>421</v>
      </c>
      <c r="B859" s="59">
        <v>200</v>
      </c>
      <c r="C859" s="67">
        <v>905</v>
      </c>
      <c r="D859" s="68">
        <v>4</v>
      </c>
      <c r="E859" s="68">
        <v>5</v>
      </c>
      <c r="F859" s="69" t="s">
        <v>1062</v>
      </c>
      <c r="G859" s="67" t="s">
        <v>422</v>
      </c>
      <c r="H859" s="70">
        <v>2500000</v>
      </c>
      <c r="I859" s="71">
        <v>0</v>
      </c>
      <c r="J859" s="57">
        <f t="shared" si="26"/>
        <v>2500000</v>
      </c>
      <c r="K859" s="72">
        <v>0</v>
      </c>
      <c r="L859" s="44">
        <f t="shared" si="27"/>
        <v>0</v>
      </c>
    </row>
    <row r="860" spans="1:12" ht="110.25">
      <c r="A860" s="73" t="s">
        <v>1063</v>
      </c>
      <c r="B860" s="59">
        <v>200</v>
      </c>
      <c r="C860" s="60">
        <v>905</v>
      </c>
      <c r="D860" s="61">
        <v>4</v>
      </c>
      <c r="E860" s="61">
        <v>5</v>
      </c>
      <c r="F860" s="62" t="s">
        <v>1064</v>
      </c>
      <c r="G860" s="60" t="s">
        <v>395</v>
      </c>
      <c r="H860" s="63">
        <v>43672100</v>
      </c>
      <c r="I860" s="64">
        <v>722035.37</v>
      </c>
      <c r="J860" s="57">
        <f t="shared" si="26"/>
        <v>42950064.630000003</v>
      </c>
      <c r="K860" s="74">
        <v>722035.37</v>
      </c>
      <c r="L860" s="44">
        <f t="shared" si="27"/>
        <v>0</v>
      </c>
    </row>
    <row r="861" spans="1:12" ht="63">
      <c r="A861" s="73" t="s">
        <v>1065</v>
      </c>
      <c r="B861" s="59">
        <v>200</v>
      </c>
      <c r="C861" s="60">
        <v>905</v>
      </c>
      <c r="D861" s="61">
        <v>4</v>
      </c>
      <c r="E861" s="61">
        <v>5</v>
      </c>
      <c r="F861" s="62" t="s">
        <v>1066</v>
      </c>
      <c r="G861" s="60" t="s">
        <v>395</v>
      </c>
      <c r="H861" s="63">
        <v>43672100</v>
      </c>
      <c r="I861" s="64">
        <v>722035.37</v>
      </c>
      <c r="J861" s="57">
        <f t="shared" si="26"/>
        <v>42950064.630000003</v>
      </c>
      <c r="K861" s="74">
        <v>722035.37</v>
      </c>
      <c r="L861" s="44">
        <f t="shared" si="27"/>
        <v>0</v>
      </c>
    </row>
    <row r="862" spans="1:12">
      <c r="A862" s="73" t="s">
        <v>1067</v>
      </c>
      <c r="B862" s="59">
        <v>200</v>
      </c>
      <c r="C862" s="60">
        <v>905</v>
      </c>
      <c r="D862" s="61">
        <v>4</v>
      </c>
      <c r="E862" s="61">
        <v>5</v>
      </c>
      <c r="F862" s="62" t="s">
        <v>1068</v>
      </c>
      <c r="G862" s="60" t="s">
        <v>395</v>
      </c>
      <c r="H862" s="63">
        <v>42672100</v>
      </c>
      <c r="I862" s="64">
        <v>0</v>
      </c>
      <c r="J862" s="57">
        <f t="shared" si="26"/>
        <v>42672100</v>
      </c>
      <c r="K862" s="74">
        <v>0</v>
      </c>
      <c r="L862" s="44">
        <f t="shared" si="27"/>
        <v>0</v>
      </c>
    </row>
    <row r="863" spans="1:12" ht="78.75">
      <c r="A863" s="66" t="s">
        <v>756</v>
      </c>
      <c r="B863" s="59">
        <v>200</v>
      </c>
      <c r="C863" s="67">
        <v>905</v>
      </c>
      <c r="D863" s="68">
        <v>4</v>
      </c>
      <c r="E863" s="68">
        <v>5</v>
      </c>
      <c r="F863" s="69" t="s">
        <v>1068</v>
      </c>
      <c r="G863" s="67" t="s">
        <v>758</v>
      </c>
      <c r="H863" s="70">
        <v>42672100</v>
      </c>
      <c r="I863" s="71">
        <v>0</v>
      </c>
      <c r="J863" s="57">
        <f t="shared" si="26"/>
        <v>42672100</v>
      </c>
      <c r="K863" s="72">
        <v>0</v>
      </c>
      <c r="L863" s="44">
        <f t="shared" si="27"/>
        <v>0</v>
      </c>
    </row>
    <row r="864" spans="1:12" ht="47.25">
      <c r="A864" s="73" t="s">
        <v>1069</v>
      </c>
      <c r="B864" s="59">
        <v>200</v>
      </c>
      <c r="C864" s="60">
        <v>905</v>
      </c>
      <c r="D864" s="61">
        <v>4</v>
      </c>
      <c r="E864" s="61">
        <v>5</v>
      </c>
      <c r="F864" s="62" t="s">
        <v>1070</v>
      </c>
      <c r="G864" s="60" t="s">
        <v>395</v>
      </c>
      <c r="H864" s="63">
        <v>1000000</v>
      </c>
      <c r="I864" s="64">
        <v>722035.37</v>
      </c>
      <c r="J864" s="57">
        <f t="shared" si="26"/>
        <v>277964.63</v>
      </c>
      <c r="K864" s="74">
        <v>722035.37</v>
      </c>
      <c r="L864" s="44">
        <f t="shared" si="27"/>
        <v>0</v>
      </c>
    </row>
    <row r="865" spans="1:12" ht="31.5">
      <c r="A865" s="66" t="s">
        <v>556</v>
      </c>
      <c r="B865" s="59">
        <v>200</v>
      </c>
      <c r="C865" s="67">
        <v>905</v>
      </c>
      <c r="D865" s="68">
        <v>4</v>
      </c>
      <c r="E865" s="68">
        <v>5</v>
      </c>
      <c r="F865" s="69" t="s">
        <v>1070</v>
      </c>
      <c r="G865" s="67" t="s">
        <v>557</v>
      </c>
      <c r="H865" s="70">
        <v>1000000</v>
      </c>
      <c r="I865" s="71">
        <v>722035.37</v>
      </c>
      <c r="J865" s="57">
        <f t="shared" si="26"/>
        <v>277964.63</v>
      </c>
      <c r="K865" s="72">
        <v>722035.37</v>
      </c>
      <c r="L865" s="44">
        <f t="shared" si="27"/>
        <v>0</v>
      </c>
    </row>
    <row r="866" spans="1:12" ht="94.5">
      <c r="A866" s="73" t="s">
        <v>1071</v>
      </c>
      <c r="B866" s="59">
        <v>200</v>
      </c>
      <c r="C866" s="60">
        <v>905</v>
      </c>
      <c r="D866" s="61">
        <v>4</v>
      </c>
      <c r="E866" s="61">
        <v>5</v>
      </c>
      <c r="F866" s="62" t="s">
        <v>1072</v>
      </c>
      <c r="G866" s="60" t="s">
        <v>395</v>
      </c>
      <c r="H866" s="63">
        <v>13176300</v>
      </c>
      <c r="I866" s="64">
        <v>504000</v>
      </c>
      <c r="J866" s="57">
        <f t="shared" si="26"/>
        <v>12672300</v>
      </c>
      <c r="K866" s="74">
        <v>504000</v>
      </c>
      <c r="L866" s="44">
        <f t="shared" si="27"/>
        <v>0</v>
      </c>
    </row>
    <row r="867" spans="1:12" ht="47.25">
      <c r="A867" s="73" t="s">
        <v>1073</v>
      </c>
      <c r="B867" s="59">
        <v>200</v>
      </c>
      <c r="C867" s="60">
        <v>905</v>
      </c>
      <c r="D867" s="61">
        <v>4</v>
      </c>
      <c r="E867" s="61">
        <v>5</v>
      </c>
      <c r="F867" s="62" t="s">
        <v>1074</v>
      </c>
      <c r="G867" s="60" t="s">
        <v>395</v>
      </c>
      <c r="H867" s="63">
        <v>13176300</v>
      </c>
      <c r="I867" s="64">
        <v>504000</v>
      </c>
      <c r="J867" s="57">
        <f t="shared" si="26"/>
        <v>12672300</v>
      </c>
      <c r="K867" s="74">
        <v>504000</v>
      </c>
      <c r="L867" s="44">
        <f t="shared" si="27"/>
        <v>0</v>
      </c>
    </row>
    <row r="868" spans="1:12" ht="47.25">
      <c r="A868" s="73" t="s">
        <v>1075</v>
      </c>
      <c r="B868" s="59">
        <v>200</v>
      </c>
      <c r="C868" s="60">
        <v>905</v>
      </c>
      <c r="D868" s="61">
        <v>4</v>
      </c>
      <c r="E868" s="61">
        <v>5</v>
      </c>
      <c r="F868" s="62" t="s">
        <v>1076</v>
      </c>
      <c r="G868" s="60" t="s">
        <v>395</v>
      </c>
      <c r="H868" s="63">
        <v>200000</v>
      </c>
      <c r="I868" s="64">
        <v>0</v>
      </c>
      <c r="J868" s="57">
        <f t="shared" si="26"/>
        <v>200000</v>
      </c>
      <c r="K868" s="74">
        <v>0</v>
      </c>
      <c r="L868" s="44">
        <f t="shared" si="27"/>
        <v>0</v>
      </c>
    </row>
    <row r="869" spans="1:12" ht="78.75">
      <c r="A869" s="66" t="s">
        <v>756</v>
      </c>
      <c r="B869" s="59">
        <v>200</v>
      </c>
      <c r="C869" s="67">
        <v>905</v>
      </c>
      <c r="D869" s="68">
        <v>4</v>
      </c>
      <c r="E869" s="68">
        <v>5</v>
      </c>
      <c r="F869" s="69" t="s">
        <v>1076</v>
      </c>
      <c r="G869" s="67" t="s">
        <v>758</v>
      </c>
      <c r="H869" s="70">
        <v>200000</v>
      </c>
      <c r="I869" s="71">
        <v>0</v>
      </c>
      <c r="J869" s="57">
        <f t="shared" si="26"/>
        <v>200000</v>
      </c>
      <c r="K869" s="72">
        <v>0</v>
      </c>
      <c r="L869" s="44">
        <f t="shared" si="27"/>
        <v>0</v>
      </c>
    </row>
    <row r="870" spans="1:12" ht="63">
      <c r="A870" s="73" t="s">
        <v>1077</v>
      </c>
      <c r="B870" s="59">
        <v>200</v>
      </c>
      <c r="C870" s="60">
        <v>905</v>
      </c>
      <c r="D870" s="61">
        <v>4</v>
      </c>
      <c r="E870" s="61">
        <v>5</v>
      </c>
      <c r="F870" s="62" t="s">
        <v>1078</v>
      </c>
      <c r="G870" s="60" t="s">
        <v>395</v>
      </c>
      <c r="H870" s="63">
        <v>8827600</v>
      </c>
      <c r="I870" s="64">
        <v>504000</v>
      </c>
      <c r="J870" s="57">
        <f t="shared" si="26"/>
        <v>8323600</v>
      </c>
      <c r="K870" s="74">
        <v>504000</v>
      </c>
      <c r="L870" s="44">
        <f t="shared" si="27"/>
        <v>0</v>
      </c>
    </row>
    <row r="871" spans="1:12" ht="78.75">
      <c r="A871" s="66" t="s">
        <v>756</v>
      </c>
      <c r="B871" s="59">
        <v>200</v>
      </c>
      <c r="C871" s="67">
        <v>905</v>
      </c>
      <c r="D871" s="68">
        <v>4</v>
      </c>
      <c r="E871" s="68">
        <v>5</v>
      </c>
      <c r="F871" s="69" t="s">
        <v>1078</v>
      </c>
      <c r="G871" s="67" t="s">
        <v>758</v>
      </c>
      <c r="H871" s="70">
        <v>8827600</v>
      </c>
      <c r="I871" s="71">
        <v>504000</v>
      </c>
      <c r="J871" s="57">
        <f t="shared" si="26"/>
        <v>8323600</v>
      </c>
      <c r="K871" s="72">
        <v>504000</v>
      </c>
      <c r="L871" s="44">
        <f t="shared" si="27"/>
        <v>0</v>
      </c>
    </row>
    <row r="872" spans="1:12" ht="78.75">
      <c r="A872" s="73" t="s">
        <v>1079</v>
      </c>
      <c r="B872" s="59">
        <v>200</v>
      </c>
      <c r="C872" s="60">
        <v>905</v>
      </c>
      <c r="D872" s="61">
        <v>4</v>
      </c>
      <c r="E872" s="61">
        <v>5</v>
      </c>
      <c r="F872" s="62" t="s">
        <v>1080</v>
      </c>
      <c r="G872" s="60" t="s">
        <v>395</v>
      </c>
      <c r="H872" s="63">
        <v>1602000</v>
      </c>
      <c r="I872" s="64">
        <v>0</v>
      </c>
      <c r="J872" s="57">
        <f t="shared" si="26"/>
        <v>1602000</v>
      </c>
      <c r="K872" s="74">
        <v>0</v>
      </c>
      <c r="L872" s="44">
        <f t="shared" si="27"/>
        <v>0</v>
      </c>
    </row>
    <row r="873" spans="1:12" ht="78.75">
      <c r="A873" s="66" t="s">
        <v>756</v>
      </c>
      <c r="B873" s="59">
        <v>200</v>
      </c>
      <c r="C873" s="67">
        <v>905</v>
      </c>
      <c r="D873" s="68">
        <v>4</v>
      </c>
      <c r="E873" s="68">
        <v>5</v>
      </c>
      <c r="F873" s="69" t="s">
        <v>1080</v>
      </c>
      <c r="G873" s="67" t="s">
        <v>758</v>
      </c>
      <c r="H873" s="70">
        <v>1602000</v>
      </c>
      <c r="I873" s="71">
        <v>0</v>
      </c>
      <c r="J873" s="57">
        <f t="shared" si="26"/>
        <v>1602000</v>
      </c>
      <c r="K873" s="72">
        <v>0</v>
      </c>
      <c r="L873" s="44">
        <f t="shared" si="27"/>
        <v>0</v>
      </c>
    </row>
    <row r="874" spans="1:12" ht="94.5">
      <c r="A874" s="73" t="s">
        <v>1081</v>
      </c>
      <c r="B874" s="59">
        <v>200</v>
      </c>
      <c r="C874" s="60">
        <v>905</v>
      </c>
      <c r="D874" s="61">
        <v>4</v>
      </c>
      <c r="E874" s="61">
        <v>5</v>
      </c>
      <c r="F874" s="62" t="s">
        <v>1082</v>
      </c>
      <c r="G874" s="60" t="s">
        <v>395</v>
      </c>
      <c r="H874" s="63">
        <v>2546700</v>
      </c>
      <c r="I874" s="64">
        <v>0</v>
      </c>
      <c r="J874" s="57">
        <f t="shared" si="26"/>
        <v>2546700</v>
      </c>
      <c r="K874" s="74">
        <v>0</v>
      </c>
      <c r="L874" s="44">
        <f t="shared" si="27"/>
        <v>0</v>
      </c>
    </row>
    <row r="875" spans="1:12" ht="78.75">
      <c r="A875" s="66" t="s">
        <v>756</v>
      </c>
      <c r="B875" s="59">
        <v>200</v>
      </c>
      <c r="C875" s="67">
        <v>905</v>
      </c>
      <c r="D875" s="68">
        <v>4</v>
      </c>
      <c r="E875" s="68">
        <v>5</v>
      </c>
      <c r="F875" s="69" t="s">
        <v>1082</v>
      </c>
      <c r="G875" s="67" t="s">
        <v>758</v>
      </c>
      <c r="H875" s="70">
        <v>2546700</v>
      </c>
      <c r="I875" s="71">
        <v>0</v>
      </c>
      <c r="J875" s="57">
        <f t="shared" si="26"/>
        <v>2546700</v>
      </c>
      <c r="K875" s="72">
        <v>0</v>
      </c>
      <c r="L875" s="44">
        <f t="shared" si="27"/>
        <v>0</v>
      </c>
    </row>
    <row r="876" spans="1:12" ht="78.75">
      <c r="A876" s="73" t="s">
        <v>913</v>
      </c>
      <c r="B876" s="59">
        <v>200</v>
      </c>
      <c r="C876" s="60">
        <v>905</v>
      </c>
      <c r="D876" s="61">
        <v>4</v>
      </c>
      <c r="E876" s="61">
        <v>5</v>
      </c>
      <c r="F876" s="62" t="s">
        <v>914</v>
      </c>
      <c r="G876" s="60" t="s">
        <v>395</v>
      </c>
      <c r="H876" s="63">
        <v>32424100</v>
      </c>
      <c r="I876" s="64">
        <v>16520309.26</v>
      </c>
      <c r="J876" s="57">
        <f t="shared" si="26"/>
        <v>15903790.74</v>
      </c>
      <c r="K876" s="74">
        <v>16520309.26</v>
      </c>
      <c r="L876" s="44">
        <f t="shared" si="27"/>
        <v>0</v>
      </c>
    </row>
    <row r="877" spans="1:12" ht="47.25">
      <c r="A877" s="73" t="s">
        <v>1083</v>
      </c>
      <c r="B877" s="59">
        <v>200</v>
      </c>
      <c r="C877" s="60">
        <v>905</v>
      </c>
      <c r="D877" s="61">
        <v>4</v>
      </c>
      <c r="E877" s="61">
        <v>5</v>
      </c>
      <c r="F877" s="62" t="s">
        <v>1084</v>
      </c>
      <c r="G877" s="60" t="s">
        <v>395</v>
      </c>
      <c r="H877" s="63">
        <v>32424100</v>
      </c>
      <c r="I877" s="64">
        <v>16520309.26</v>
      </c>
      <c r="J877" s="57">
        <f t="shared" si="26"/>
        <v>15903790.74</v>
      </c>
      <c r="K877" s="74">
        <v>16520309.26</v>
      </c>
      <c r="L877" s="44">
        <f t="shared" si="27"/>
        <v>0</v>
      </c>
    </row>
    <row r="878" spans="1:12" ht="47.25">
      <c r="A878" s="73" t="s">
        <v>1083</v>
      </c>
      <c r="B878" s="59">
        <v>200</v>
      </c>
      <c r="C878" s="60">
        <v>905</v>
      </c>
      <c r="D878" s="61">
        <v>4</v>
      </c>
      <c r="E878" s="61">
        <v>5</v>
      </c>
      <c r="F878" s="62" t="s">
        <v>1085</v>
      </c>
      <c r="G878" s="60" t="s">
        <v>395</v>
      </c>
      <c r="H878" s="63">
        <v>143000</v>
      </c>
      <c r="I878" s="64">
        <v>0</v>
      </c>
      <c r="J878" s="57">
        <f t="shared" si="26"/>
        <v>143000</v>
      </c>
      <c r="K878" s="74">
        <v>0</v>
      </c>
      <c r="L878" s="44">
        <f t="shared" si="27"/>
        <v>0</v>
      </c>
    </row>
    <row r="879" spans="1:12" ht="47.25">
      <c r="A879" s="66" t="s">
        <v>580</v>
      </c>
      <c r="B879" s="59">
        <v>200</v>
      </c>
      <c r="C879" s="67">
        <v>905</v>
      </c>
      <c r="D879" s="68">
        <v>4</v>
      </c>
      <c r="E879" s="68">
        <v>5</v>
      </c>
      <c r="F879" s="69" t="s">
        <v>1085</v>
      </c>
      <c r="G879" s="67" t="s">
        <v>581</v>
      </c>
      <c r="H879" s="70">
        <v>3000</v>
      </c>
      <c r="I879" s="71">
        <v>0</v>
      </c>
      <c r="J879" s="57">
        <f t="shared" si="26"/>
        <v>3000</v>
      </c>
      <c r="K879" s="72">
        <v>0</v>
      </c>
      <c r="L879" s="44">
        <f t="shared" si="27"/>
        <v>0</v>
      </c>
    </row>
    <row r="880" spans="1:12" ht="47.25">
      <c r="A880" s="66" t="s">
        <v>421</v>
      </c>
      <c r="B880" s="59">
        <v>200</v>
      </c>
      <c r="C880" s="67">
        <v>905</v>
      </c>
      <c r="D880" s="68">
        <v>4</v>
      </c>
      <c r="E880" s="68">
        <v>5</v>
      </c>
      <c r="F880" s="69" t="s">
        <v>1085</v>
      </c>
      <c r="G880" s="67" t="s">
        <v>422</v>
      </c>
      <c r="H880" s="70">
        <v>140000</v>
      </c>
      <c r="I880" s="71">
        <v>0</v>
      </c>
      <c r="J880" s="57">
        <f t="shared" si="26"/>
        <v>140000</v>
      </c>
      <c r="K880" s="72">
        <v>0</v>
      </c>
      <c r="L880" s="44">
        <f t="shared" si="27"/>
        <v>0</v>
      </c>
    </row>
    <row r="881" spans="1:12" ht="47.25">
      <c r="A881" s="73" t="s">
        <v>1086</v>
      </c>
      <c r="B881" s="59">
        <v>200</v>
      </c>
      <c r="C881" s="60">
        <v>905</v>
      </c>
      <c r="D881" s="61">
        <v>4</v>
      </c>
      <c r="E881" s="61">
        <v>5</v>
      </c>
      <c r="F881" s="62" t="s">
        <v>1087</v>
      </c>
      <c r="G881" s="60" t="s">
        <v>395</v>
      </c>
      <c r="H881" s="63">
        <v>27058400</v>
      </c>
      <c r="I881" s="64">
        <v>13751708.550000001</v>
      </c>
      <c r="J881" s="57">
        <f t="shared" si="26"/>
        <v>13306691.449999999</v>
      </c>
      <c r="K881" s="74">
        <v>13751708.550000001</v>
      </c>
      <c r="L881" s="44">
        <f t="shared" si="27"/>
        <v>0</v>
      </c>
    </row>
    <row r="882" spans="1:12" ht="31.5">
      <c r="A882" s="66" t="s">
        <v>578</v>
      </c>
      <c r="B882" s="59">
        <v>200</v>
      </c>
      <c r="C882" s="67">
        <v>905</v>
      </c>
      <c r="D882" s="68">
        <v>4</v>
      </c>
      <c r="E882" s="68">
        <v>5</v>
      </c>
      <c r="F882" s="69" t="s">
        <v>1087</v>
      </c>
      <c r="G882" s="67" t="s">
        <v>579</v>
      </c>
      <c r="H882" s="70">
        <v>20782100</v>
      </c>
      <c r="I882" s="71">
        <v>10830220.960000001</v>
      </c>
      <c r="J882" s="57">
        <f t="shared" si="26"/>
        <v>9951879.0399999991</v>
      </c>
      <c r="K882" s="72">
        <v>10830220.960000001</v>
      </c>
      <c r="L882" s="44">
        <f t="shared" si="27"/>
        <v>0</v>
      </c>
    </row>
    <row r="883" spans="1:12" ht="63">
      <c r="A883" s="66" t="s">
        <v>582</v>
      </c>
      <c r="B883" s="59">
        <v>200</v>
      </c>
      <c r="C883" s="67">
        <v>905</v>
      </c>
      <c r="D883" s="68">
        <v>4</v>
      </c>
      <c r="E883" s="68">
        <v>5</v>
      </c>
      <c r="F883" s="69" t="s">
        <v>1087</v>
      </c>
      <c r="G883" s="67" t="s">
        <v>583</v>
      </c>
      <c r="H883" s="70">
        <v>6276300</v>
      </c>
      <c r="I883" s="71">
        <v>2921487.59</v>
      </c>
      <c r="J883" s="57">
        <f t="shared" si="26"/>
        <v>3354812.41</v>
      </c>
      <c r="K883" s="72">
        <v>2921487.59</v>
      </c>
      <c r="L883" s="44">
        <f t="shared" si="27"/>
        <v>0</v>
      </c>
    </row>
    <row r="884" spans="1:12" ht="31.5">
      <c r="A884" s="73" t="s">
        <v>1088</v>
      </c>
      <c r="B884" s="59">
        <v>200</v>
      </c>
      <c r="C884" s="60">
        <v>905</v>
      </c>
      <c r="D884" s="61">
        <v>4</v>
      </c>
      <c r="E884" s="61">
        <v>5</v>
      </c>
      <c r="F884" s="62" t="s">
        <v>1089</v>
      </c>
      <c r="G884" s="60" t="s">
        <v>395</v>
      </c>
      <c r="H884" s="63">
        <v>4967700</v>
      </c>
      <c r="I884" s="64">
        <v>2682549.46</v>
      </c>
      <c r="J884" s="57">
        <f t="shared" si="26"/>
        <v>2285150.54</v>
      </c>
      <c r="K884" s="74">
        <v>2682549.46</v>
      </c>
      <c r="L884" s="44">
        <f t="shared" si="27"/>
        <v>0</v>
      </c>
    </row>
    <row r="885" spans="1:12" ht="47.25">
      <c r="A885" s="66" t="s">
        <v>580</v>
      </c>
      <c r="B885" s="59">
        <v>200</v>
      </c>
      <c r="C885" s="67">
        <v>905</v>
      </c>
      <c r="D885" s="68">
        <v>4</v>
      </c>
      <c r="E885" s="68">
        <v>5</v>
      </c>
      <c r="F885" s="69" t="s">
        <v>1089</v>
      </c>
      <c r="G885" s="67" t="s">
        <v>581</v>
      </c>
      <c r="H885" s="70">
        <v>400000</v>
      </c>
      <c r="I885" s="71">
        <v>221736</v>
      </c>
      <c r="J885" s="57">
        <f t="shared" si="26"/>
        <v>178264</v>
      </c>
      <c r="K885" s="72">
        <v>221736</v>
      </c>
      <c r="L885" s="44">
        <f t="shared" si="27"/>
        <v>0</v>
      </c>
    </row>
    <row r="886" spans="1:12" ht="31.5">
      <c r="A886" s="66" t="s">
        <v>556</v>
      </c>
      <c r="B886" s="59">
        <v>200</v>
      </c>
      <c r="C886" s="67">
        <v>905</v>
      </c>
      <c r="D886" s="68">
        <v>4</v>
      </c>
      <c r="E886" s="68">
        <v>5</v>
      </c>
      <c r="F886" s="69" t="s">
        <v>1089</v>
      </c>
      <c r="G886" s="67" t="s">
        <v>557</v>
      </c>
      <c r="H886" s="70">
        <v>1117000</v>
      </c>
      <c r="I886" s="71">
        <v>526543.43999999994</v>
      </c>
      <c r="J886" s="57">
        <f t="shared" si="26"/>
        <v>590456.56000000006</v>
      </c>
      <c r="K886" s="72">
        <v>526543.43999999994</v>
      </c>
      <c r="L886" s="44">
        <f t="shared" si="27"/>
        <v>0</v>
      </c>
    </row>
    <row r="887" spans="1:12" ht="47.25">
      <c r="A887" s="66" t="s">
        <v>421</v>
      </c>
      <c r="B887" s="59">
        <v>200</v>
      </c>
      <c r="C887" s="67">
        <v>905</v>
      </c>
      <c r="D887" s="68">
        <v>4</v>
      </c>
      <c r="E887" s="68">
        <v>5</v>
      </c>
      <c r="F887" s="69" t="s">
        <v>1089</v>
      </c>
      <c r="G887" s="67" t="s">
        <v>422</v>
      </c>
      <c r="H887" s="70">
        <v>3404200</v>
      </c>
      <c r="I887" s="71">
        <v>1927499.02</v>
      </c>
      <c r="J887" s="57">
        <f t="shared" si="26"/>
        <v>1476700.98</v>
      </c>
      <c r="K887" s="72">
        <v>1927499.02</v>
      </c>
      <c r="L887" s="44">
        <f t="shared" si="27"/>
        <v>0</v>
      </c>
    </row>
    <row r="888" spans="1:12" ht="31.5">
      <c r="A888" s="66" t="s">
        <v>558</v>
      </c>
      <c r="B888" s="59">
        <v>200</v>
      </c>
      <c r="C888" s="67">
        <v>905</v>
      </c>
      <c r="D888" s="68">
        <v>4</v>
      </c>
      <c r="E888" s="68">
        <v>5</v>
      </c>
      <c r="F888" s="69" t="s">
        <v>1089</v>
      </c>
      <c r="G888" s="67" t="s">
        <v>559</v>
      </c>
      <c r="H888" s="70">
        <v>23027</v>
      </c>
      <c r="I888" s="71">
        <v>3834</v>
      </c>
      <c r="J888" s="57">
        <f t="shared" si="26"/>
        <v>19193</v>
      </c>
      <c r="K888" s="72">
        <v>3834</v>
      </c>
      <c r="L888" s="44">
        <f t="shared" si="27"/>
        <v>0</v>
      </c>
    </row>
    <row r="889" spans="1:12">
      <c r="A889" s="66" t="s">
        <v>560</v>
      </c>
      <c r="B889" s="59">
        <v>200</v>
      </c>
      <c r="C889" s="67">
        <v>905</v>
      </c>
      <c r="D889" s="68">
        <v>4</v>
      </c>
      <c r="E889" s="68">
        <v>5</v>
      </c>
      <c r="F889" s="69" t="s">
        <v>1089</v>
      </c>
      <c r="G889" s="67" t="s">
        <v>561</v>
      </c>
      <c r="H889" s="70">
        <v>23473</v>
      </c>
      <c r="I889" s="71">
        <v>2937</v>
      </c>
      <c r="J889" s="57">
        <f t="shared" si="26"/>
        <v>20536</v>
      </c>
      <c r="K889" s="72">
        <v>2937</v>
      </c>
      <c r="L889" s="44">
        <f t="shared" si="27"/>
        <v>0</v>
      </c>
    </row>
    <row r="890" spans="1:12" ht="47.25">
      <c r="A890" s="73" t="s">
        <v>564</v>
      </c>
      <c r="B890" s="59">
        <v>200</v>
      </c>
      <c r="C890" s="60">
        <v>905</v>
      </c>
      <c r="D890" s="61">
        <v>4</v>
      </c>
      <c r="E890" s="61">
        <v>5</v>
      </c>
      <c r="F890" s="62" t="s">
        <v>1090</v>
      </c>
      <c r="G890" s="60" t="s">
        <v>395</v>
      </c>
      <c r="H890" s="63">
        <v>255000</v>
      </c>
      <c r="I890" s="64">
        <v>86051.25</v>
      </c>
      <c r="J890" s="57">
        <f t="shared" si="26"/>
        <v>168948.75</v>
      </c>
      <c r="K890" s="74">
        <v>86051.25</v>
      </c>
      <c r="L890" s="44">
        <f t="shared" si="27"/>
        <v>0</v>
      </c>
    </row>
    <row r="891" spans="1:12" ht="47.25">
      <c r="A891" s="66" t="s">
        <v>421</v>
      </c>
      <c r="B891" s="59">
        <v>200</v>
      </c>
      <c r="C891" s="67">
        <v>905</v>
      </c>
      <c r="D891" s="68">
        <v>4</v>
      </c>
      <c r="E891" s="68">
        <v>5</v>
      </c>
      <c r="F891" s="69" t="s">
        <v>1090</v>
      </c>
      <c r="G891" s="67" t="s">
        <v>422</v>
      </c>
      <c r="H891" s="70">
        <v>255000</v>
      </c>
      <c r="I891" s="71">
        <v>86051.25</v>
      </c>
      <c r="J891" s="57">
        <f t="shared" si="26"/>
        <v>168948.75</v>
      </c>
      <c r="K891" s="72">
        <v>86051.25</v>
      </c>
      <c r="L891" s="44">
        <f t="shared" si="27"/>
        <v>0</v>
      </c>
    </row>
    <row r="892" spans="1:12" ht="78.75">
      <c r="A892" s="73" t="s">
        <v>591</v>
      </c>
      <c r="B892" s="59">
        <v>200</v>
      </c>
      <c r="C892" s="60">
        <v>905</v>
      </c>
      <c r="D892" s="61">
        <v>4</v>
      </c>
      <c r="E892" s="61">
        <v>5</v>
      </c>
      <c r="F892" s="62" t="s">
        <v>592</v>
      </c>
      <c r="G892" s="60" t="s">
        <v>395</v>
      </c>
      <c r="H892" s="63">
        <v>140000</v>
      </c>
      <c r="I892" s="64">
        <v>0</v>
      </c>
      <c r="J892" s="57">
        <f t="shared" si="26"/>
        <v>140000</v>
      </c>
      <c r="K892" s="74">
        <v>0</v>
      </c>
      <c r="L892" s="44">
        <f t="shared" si="27"/>
        <v>0</v>
      </c>
    </row>
    <row r="893" spans="1:12" ht="110.25">
      <c r="A893" s="73" t="s">
        <v>593</v>
      </c>
      <c r="B893" s="59">
        <v>200</v>
      </c>
      <c r="C893" s="60">
        <v>905</v>
      </c>
      <c r="D893" s="61">
        <v>4</v>
      </c>
      <c r="E893" s="61">
        <v>5</v>
      </c>
      <c r="F893" s="62" t="s">
        <v>594</v>
      </c>
      <c r="G893" s="60" t="s">
        <v>395</v>
      </c>
      <c r="H893" s="63">
        <v>100000</v>
      </c>
      <c r="I893" s="64">
        <v>0</v>
      </c>
      <c r="J893" s="57">
        <f t="shared" si="26"/>
        <v>100000</v>
      </c>
      <c r="K893" s="74">
        <v>0</v>
      </c>
      <c r="L893" s="44">
        <f t="shared" si="27"/>
        <v>0</v>
      </c>
    </row>
    <row r="894" spans="1:12" ht="78.75">
      <c r="A894" s="73" t="s">
        <v>595</v>
      </c>
      <c r="B894" s="59">
        <v>200</v>
      </c>
      <c r="C894" s="60">
        <v>905</v>
      </c>
      <c r="D894" s="61">
        <v>4</v>
      </c>
      <c r="E894" s="61">
        <v>5</v>
      </c>
      <c r="F894" s="62" t="s">
        <v>596</v>
      </c>
      <c r="G894" s="60" t="s">
        <v>395</v>
      </c>
      <c r="H894" s="63">
        <v>100000</v>
      </c>
      <c r="I894" s="64">
        <v>0</v>
      </c>
      <c r="J894" s="57">
        <f t="shared" si="26"/>
        <v>100000</v>
      </c>
      <c r="K894" s="74">
        <v>0</v>
      </c>
      <c r="L894" s="44">
        <f t="shared" si="27"/>
        <v>0</v>
      </c>
    </row>
    <row r="895" spans="1:12" ht="47.25">
      <c r="A895" s="66" t="s">
        <v>421</v>
      </c>
      <c r="B895" s="59">
        <v>200</v>
      </c>
      <c r="C895" s="67">
        <v>905</v>
      </c>
      <c r="D895" s="68">
        <v>4</v>
      </c>
      <c r="E895" s="68">
        <v>5</v>
      </c>
      <c r="F895" s="69" t="s">
        <v>596</v>
      </c>
      <c r="G895" s="67" t="s">
        <v>422</v>
      </c>
      <c r="H895" s="70">
        <v>100000</v>
      </c>
      <c r="I895" s="71">
        <v>0</v>
      </c>
      <c r="J895" s="57">
        <f t="shared" si="26"/>
        <v>100000</v>
      </c>
      <c r="K895" s="72">
        <v>0</v>
      </c>
      <c r="L895" s="44">
        <f t="shared" si="27"/>
        <v>0</v>
      </c>
    </row>
    <row r="896" spans="1:12" ht="94.5">
      <c r="A896" s="73" t="s">
        <v>597</v>
      </c>
      <c r="B896" s="59">
        <v>200</v>
      </c>
      <c r="C896" s="60">
        <v>905</v>
      </c>
      <c r="D896" s="61">
        <v>4</v>
      </c>
      <c r="E896" s="61">
        <v>5</v>
      </c>
      <c r="F896" s="62" t="s">
        <v>598</v>
      </c>
      <c r="G896" s="60" t="s">
        <v>395</v>
      </c>
      <c r="H896" s="63">
        <v>40000</v>
      </c>
      <c r="I896" s="64">
        <v>0</v>
      </c>
      <c r="J896" s="57">
        <f t="shared" si="26"/>
        <v>40000</v>
      </c>
      <c r="K896" s="74">
        <v>0</v>
      </c>
      <c r="L896" s="44">
        <f t="shared" si="27"/>
        <v>0</v>
      </c>
    </row>
    <row r="897" spans="1:12" ht="63">
      <c r="A897" s="73" t="s">
        <v>599</v>
      </c>
      <c r="B897" s="59">
        <v>200</v>
      </c>
      <c r="C897" s="60">
        <v>905</v>
      </c>
      <c r="D897" s="61">
        <v>4</v>
      </c>
      <c r="E897" s="61">
        <v>5</v>
      </c>
      <c r="F897" s="62" t="s">
        <v>600</v>
      </c>
      <c r="G897" s="60" t="s">
        <v>395</v>
      </c>
      <c r="H897" s="63">
        <v>40000</v>
      </c>
      <c r="I897" s="64">
        <v>0</v>
      </c>
      <c r="J897" s="57">
        <f t="shared" si="26"/>
        <v>40000</v>
      </c>
      <c r="K897" s="74">
        <v>0</v>
      </c>
      <c r="L897" s="44">
        <f t="shared" si="27"/>
        <v>0</v>
      </c>
    </row>
    <row r="898" spans="1:12" ht="63">
      <c r="A898" s="73" t="s">
        <v>601</v>
      </c>
      <c r="B898" s="59">
        <v>200</v>
      </c>
      <c r="C898" s="60">
        <v>905</v>
      </c>
      <c r="D898" s="61">
        <v>4</v>
      </c>
      <c r="E898" s="61">
        <v>5</v>
      </c>
      <c r="F898" s="62" t="s">
        <v>602</v>
      </c>
      <c r="G898" s="60" t="s">
        <v>395</v>
      </c>
      <c r="H898" s="63">
        <v>40000</v>
      </c>
      <c r="I898" s="64">
        <v>0</v>
      </c>
      <c r="J898" s="57">
        <f t="shared" si="26"/>
        <v>40000</v>
      </c>
      <c r="K898" s="74">
        <v>0</v>
      </c>
      <c r="L898" s="44">
        <f t="shared" si="27"/>
        <v>0</v>
      </c>
    </row>
    <row r="899" spans="1:12" ht="47.25">
      <c r="A899" s="66" t="s">
        <v>421</v>
      </c>
      <c r="B899" s="59">
        <v>200</v>
      </c>
      <c r="C899" s="67">
        <v>905</v>
      </c>
      <c r="D899" s="68">
        <v>4</v>
      </c>
      <c r="E899" s="68">
        <v>5</v>
      </c>
      <c r="F899" s="69" t="s">
        <v>602</v>
      </c>
      <c r="G899" s="67" t="s">
        <v>422</v>
      </c>
      <c r="H899" s="70">
        <v>40000</v>
      </c>
      <c r="I899" s="71">
        <v>0</v>
      </c>
      <c r="J899" s="57">
        <f t="shared" si="26"/>
        <v>40000</v>
      </c>
      <c r="K899" s="72">
        <v>0</v>
      </c>
      <c r="L899" s="44">
        <f t="shared" si="27"/>
        <v>0</v>
      </c>
    </row>
    <row r="900" spans="1:12">
      <c r="A900" s="73" t="s">
        <v>855</v>
      </c>
      <c r="B900" s="59">
        <v>200</v>
      </c>
      <c r="C900" s="60">
        <v>905</v>
      </c>
      <c r="D900" s="61">
        <v>4</v>
      </c>
      <c r="E900" s="61">
        <v>5</v>
      </c>
      <c r="F900" s="62" t="s">
        <v>856</v>
      </c>
      <c r="G900" s="60" t="s">
        <v>395</v>
      </c>
      <c r="H900" s="63">
        <v>84710</v>
      </c>
      <c r="I900" s="64">
        <v>77493.990000000005</v>
      </c>
      <c r="J900" s="57">
        <f t="shared" si="26"/>
        <v>7216.0099999999948</v>
      </c>
      <c r="K900" s="74">
        <v>77493.990000000005</v>
      </c>
      <c r="L900" s="44">
        <f t="shared" si="27"/>
        <v>0</v>
      </c>
    </row>
    <row r="901" spans="1:12" ht="47.25">
      <c r="A901" s="73" t="s">
        <v>1091</v>
      </c>
      <c r="B901" s="59">
        <v>200</v>
      </c>
      <c r="C901" s="60">
        <v>905</v>
      </c>
      <c r="D901" s="61">
        <v>4</v>
      </c>
      <c r="E901" s="61">
        <v>5</v>
      </c>
      <c r="F901" s="62" t="s">
        <v>1092</v>
      </c>
      <c r="G901" s="60" t="s">
        <v>395</v>
      </c>
      <c r="H901" s="63">
        <v>84710</v>
      </c>
      <c r="I901" s="64">
        <v>77493.990000000005</v>
      </c>
      <c r="J901" s="57">
        <f t="shared" si="26"/>
        <v>7216.0099999999948</v>
      </c>
      <c r="K901" s="74">
        <v>77493.990000000005</v>
      </c>
      <c r="L901" s="44">
        <f t="shared" si="27"/>
        <v>0</v>
      </c>
    </row>
    <row r="902" spans="1:12">
      <c r="A902" s="66" t="s">
        <v>774</v>
      </c>
      <c r="B902" s="59">
        <v>200</v>
      </c>
      <c r="C902" s="67">
        <v>905</v>
      </c>
      <c r="D902" s="68">
        <v>4</v>
      </c>
      <c r="E902" s="68">
        <v>5</v>
      </c>
      <c r="F902" s="69" t="s">
        <v>1092</v>
      </c>
      <c r="G902" s="67" t="s">
        <v>775</v>
      </c>
      <c r="H902" s="70">
        <v>84710</v>
      </c>
      <c r="I902" s="71">
        <v>77493.990000000005</v>
      </c>
      <c r="J902" s="57">
        <f t="shared" si="26"/>
        <v>7216.0099999999948</v>
      </c>
      <c r="K902" s="72">
        <v>77493.990000000005</v>
      </c>
      <c r="L902" s="44">
        <f t="shared" si="27"/>
        <v>0</v>
      </c>
    </row>
    <row r="903" spans="1:12" ht="31.5">
      <c r="A903" s="66" t="s">
        <v>1093</v>
      </c>
      <c r="B903" s="59">
        <v>200</v>
      </c>
      <c r="C903" s="67">
        <v>905</v>
      </c>
      <c r="D903" s="68">
        <v>4</v>
      </c>
      <c r="E903" s="68">
        <v>11</v>
      </c>
      <c r="F903" s="69" t="s">
        <v>390</v>
      </c>
      <c r="G903" s="67" t="s">
        <v>390</v>
      </c>
      <c r="H903" s="70">
        <v>1648500</v>
      </c>
      <c r="I903" s="71">
        <v>420000</v>
      </c>
      <c r="J903" s="57">
        <f t="shared" si="26"/>
        <v>1228500</v>
      </c>
      <c r="K903" s="72">
        <v>420000</v>
      </c>
      <c r="L903" s="44">
        <f t="shared" si="27"/>
        <v>0</v>
      </c>
    </row>
    <row r="904" spans="1:12" ht="63">
      <c r="A904" s="73" t="s">
        <v>648</v>
      </c>
      <c r="B904" s="59">
        <v>200</v>
      </c>
      <c r="C904" s="60">
        <v>905</v>
      </c>
      <c r="D904" s="61">
        <v>4</v>
      </c>
      <c r="E904" s="61">
        <v>11</v>
      </c>
      <c r="F904" s="62" t="s">
        <v>649</v>
      </c>
      <c r="G904" s="60" t="s">
        <v>395</v>
      </c>
      <c r="H904" s="63">
        <v>1648500</v>
      </c>
      <c r="I904" s="64">
        <v>420000</v>
      </c>
      <c r="J904" s="57">
        <f t="shared" ref="J904:J967" si="28">H904-I904</f>
        <v>1228500</v>
      </c>
      <c r="K904" s="74">
        <v>420000</v>
      </c>
      <c r="L904" s="44">
        <f t="shared" si="27"/>
        <v>0</v>
      </c>
    </row>
    <row r="905" spans="1:12" ht="110.25">
      <c r="A905" s="73" t="s">
        <v>1063</v>
      </c>
      <c r="B905" s="59">
        <v>200</v>
      </c>
      <c r="C905" s="60">
        <v>905</v>
      </c>
      <c r="D905" s="61">
        <v>4</v>
      </c>
      <c r="E905" s="61">
        <v>11</v>
      </c>
      <c r="F905" s="62" t="s">
        <v>1064</v>
      </c>
      <c r="G905" s="60" t="s">
        <v>395</v>
      </c>
      <c r="H905" s="63">
        <v>1648500</v>
      </c>
      <c r="I905" s="64">
        <v>420000</v>
      </c>
      <c r="J905" s="57">
        <f t="shared" si="28"/>
        <v>1228500</v>
      </c>
      <c r="K905" s="74">
        <v>420000</v>
      </c>
      <c r="L905" s="44">
        <f t="shared" ref="L905:L968" si="29">I905-K905</f>
        <v>0</v>
      </c>
    </row>
    <row r="906" spans="1:12" ht="63">
      <c r="A906" s="73" t="s">
        <v>1065</v>
      </c>
      <c r="B906" s="59">
        <v>200</v>
      </c>
      <c r="C906" s="60">
        <v>905</v>
      </c>
      <c r="D906" s="61">
        <v>4</v>
      </c>
      <c r="E906" s="61">
        <v>11</v>
      </c>
      <c r="F906" s="62" t="s">
        <v>1066</v>
      </c>
      <c r="G906" s="60" t="s">
        <v>395</v>
      </c>
      <c r="H906" s="63">
        <v>1648500</v>
      </c>
      <c r="I906" s="64">
        <v>420000</v>
      </c>
      <c r="J906" s="57">
        <f t="shared" si="28"/>
        <v>1228500</v>
      </c>
      <c r="K906" s="74">
        <v>420000</v>
      </c>
      <c r="L906" s="44">
        <f t="shared" si="29"/>
        <v>0</v>
      </c>
    </row>
    <row r="907" spans="1:12" ht="47.25">
      <c r="A907" s="73" t="s">
        <v>1094</v>
      </c>
      <c r="B907" s="59">
        <v>200</v>
      </c>
      <c r="C907" s="60">
        <v>905</v>
      </c>
      <c r="D907" s="61">
        <v>4</v>
      </c>
      <c r="E907" s="61">
        <v>11</v>
      </c>
      <c r="F907" s="62" t="s">
        <v>1095</v>
      </c>
      <c r="G907" s="60" t="s">
        <v>395</v>
      </c>
      <c r="H907" s="63">
        <v>1648500</v>
      </c>
      <c r="I907" s="64">
        <v>420000</v>
      </c>
      <c r="J907" s="57">
        <f t="shared" si="28"/>
        <v>1228500</v>
      </c>
      <c r="K907" s="74">
        <v>420000</v>
      </c>
      <c r="L907" s="44">
        <f t="shared" si="29"/>
        <v>0</v>
      </c>
    </row>
    <row r="908" spans="1:12" ht="31.5">
      <c r="A908" s="66" t="s">
        <v>731</v>
      </c>
      <c r="B908" s="59">
        <v>200</v>
      </c>
      <c r="C908" s="67">
        <v>905</v>
      </c>
      <c r="D908" s="68">
        <v>4</v>
      </c>
      <c r="E908" s="68">
        <v>11</v>
      </c>
      <c r="F908" s="69" t="s">
        <v>1095</v>
      </c>
      <c r="G908" s="67" t="s">
        <v>732</v>
      </c>
      <c r="H908" s="70">
        <v>1648500</v>
      </c>
      <c r="I908" s="71">
        <v>420000</v>
      </c>
      <c r="J908" s="57">
        <f t="shared" si="28"/>
        <v>1228500</v>
      </c>
      <c r="K908" s="72">
        <v>420000</v>
      </c>
      <c r="L908" s="44">
        <f t="shared" si="29"/>
        <v>0</v>
      </c>
    </row>
    <row r="909" spans="1:12">
      <c r="A909" s="66" t="s">
        <v>1096</v>
      </c>
      <c r="B909" s="59">
        <v>200</v>
      </c>
      <c r="C909" s="67">
        <v>905</v>
      </c>
      <c r="D909" s="68">
        <v>5</v>
      </c>
      <c r="E909" s="68" t="s">
        <v>390</v>
      </c>
      <c r="F909" s="69" t="s">
        <v>390</v>
      </c>
      <c r="G909" s="67" t="s">
        <v>390</v>
      </c>
      <c r="H909" s="70">
        <v>89974500</v>
      </c>
      <c r="I909" s="71">
        <v>51448849.990000002</v>
      </c>
      <c r="J909" s="57">
        <f t="shared" si="28"/>
        <v>38525650.009999998</v>
      </c>
      <c r="K909" s="72">
        <v>51448849.990000002</v>
      </c>
      <c r="L909" s="44">
        <f t="shared" si="29"/>
        <v>0</v>
      </c>
    </row>
    <row r="910" spans="1:12">
      <c r="A910" s="66" t="s">
        <v>1097</v>
      </c>
      <c r="B910" s="59">
        <v>200</v>
      </c>
      <c r="C910" s="67">
        <v>905</v>
      </c>
      <c r="D910" s="68">
        <v>5</v>
      </c>
      <c r="E910" s="68">
        <v>2</v>
      </c>
      <c r="F910" s="69" t="s">
        <v>390</v>
      </c>
      <c r="G910" s="67" t="s">
        <v>390</v>
      </c>
      <c r="H910" s="70">
        <v>87308000</v>
      </c>
      <c r="I910" s="71">
        <v>51448849.990000002</v>
      </c>
      <c r="J910" s="57">
        <f t="shared" si="28"/>
        <v>35859150.009999998</v>
      </c>
      <c r="K910" s="72">
        <v>51448849.990000002</v>
      </c>
      <c r="L910" s="44">
        <f t="shared" si="29"/>
        <v>0</v>
      </c>
    </row>
    <row r="911" spans="1:12" ht="63">
      <c r="A911" s="73" t="s">
        <v>648</v>
      </c>
      <c r="B911" s="59">
        <v>200</v>
      </c>
      <c r="C911" s="60">
        <v>905</v>
      </c>
      <c r="D911" s="61">
        <v>5</v>
      </c>
      <c r="E911" s="61">
        <v>2</v>
      </c>
      <c r="F911" s="62" t="s">
        <v>649</v>
      </c>
      <c r="G911" s="60" t="s">
        <v>395</v>
      </c>
      <c r="H911" s="63">
        <v>87308000</v>
      </c>
      <c r="I911" s="64">
        <v>51448849.990000002</v>
      </c>
      <c r="J911" s="57">
        <f t="shared" si="28"/>
        <v>35859150.009999998</v>
      </c>
      <c r="K911" s="74">
        <v>51448849.990000002</v>
      </c>
      <c r="L911" s="44">
        <f t="shared" si="29"/>
        <v>0</v>
      </c>
    </row>
    <row r="912" spans="1:12" ht="78.75">
      <c r="A912" s="73" t="s">
        <v>650</v>
      </c>
      <c r="B912" s="59">
        <v>200</v>
      </c>
      <c r="C912" s="60">
        <v>905</v>
      </c>
      <c r="D912" s="61">
        <v>5</v>
      </c>
      <c r="E912" s="61">
        <v>2</v>
      </c>
      <c r="F912" s="62" t="s">
        <v>651</v>
      </c>
      <c r="G912" s="60" t="s">
        <v>395</v>
      </c>
      <c r="H912" s="63">
        <v>87308000</v>
      </c>
      <c r="I912" s="64">
        <v>51448849.990000002</v>
      </c>
      <c r="J912" s="57">
        <f t="shared" si="28"/>
        <v>35859150.009999998</v>
      </c>
      <c r="K912" s="74">
        <v>51448849.990000002</v>
      </c>
      <c r="L912" s="44">
        <f t="shared" si="29"/>
        <v>0</v>
      </c>
    </row>
    <row r="913" spans="1:12" ht="31.5">
      <c r="A913" s="73" t="s">
        <v>652</v>
      </c>
      <c r="B913" s="59">
        <v>200</v>
      </c>
      <c r="C913" s="60">
        <v>905</v>
      </c>
      <c r="D913" s="61">
        <v>5</v>
      </c>
      <c r="E913" s="61">
        <v>2</v>
      </c>
      <c r="F913" s="62" t="s">
        <v>653</v>
      </c>
      <c r="G913" s="60" t="s">
        <v>395</v>
      </c>
      <c r="H913" s="63">
        <v>87308000</v>
      </c>
      <c r="I913" s="64">
        <v>51448849.990000002</v>
      </c>
      <c r="J913" s="57">
        <f t="shared" si="28"/>
        <v>35859150.009999998</v>
      </c>
      <c r="K913" s="74">
        <v>51448849.990000002</v>
      </c>
      <c r="L913" s="44">
        <f t="shared" si="29"/>
        <v>0</v>
      </c>
    </row>
    <row r="914" spans="1:12" ht="94.5">
      <c r="A914" s="73" t="s">
        <v>654</v>
      </c>
      <c r="B914" s="59">
        <v>200</v>
      </c>
      <c r="C914" s="60">
        <v>905</v>
      </c>
      <c r="D914" s="61">
        <v>5</v>
      </c>
      <c r="E914" s="61">
        <v>2</v>
      </c>
      <c r="F914" s="62" t="s">
        <v>655</v>
      </c>
      <c r="G914" s="60" t="s">
        <v>395</v>
      </c>
      <c r="H914" s="63">
        <v>87308000</v>
      </c>
      <c r="I914" s="64">
        <v>51448849.990000002</v>
      </c>
      <c r="J914" s="57">
        <f t="shared" si="28"/>
        <v>35859150.009999998</v>
      </c>
      <c r="K914" s="74">
        <v>51448849.990000002</v>
      </c>
      <c r="L914" s="44">
        <f t="shared" si="29"/>
        <v>0</v>
      </c>
    </row>
    <row r="915" spans="1:12" ht="47.25">
      <c r="A915" s="66" t="s">
        <v>656</v>
      </c>
      <c r="B915" s="59">
        <v>200</v>
      </c>
      <c r="C915" s="67">
        <v>905</v>
      </c>
      <c r="D915" s="68">
        <v>5</v>
      </c>
      <c r="E915" s="68">
        <v>2</v>
      </c>
      <c r="F915" s="69" t="s">
        <v>655</v>
      </c>
      <c r="G915" s="67" t="s">
        <v>657</v>
      </c>
      <c r="H915" s="70">
        <v>87308000</v>
      </c>
      <c r="I915" s="71">
        <v>51448849.990000002</v>
      </c>
      <c r="J915" s="57">
        <f t="shared" si="28"/>
        <v>35859150.009999998</v>
      </c>
      <c r="K915" s="72">
        <v>51448849.990000002</v>
      </c>
      <c r="L915" s="44">
        <f t="shared" si="29"/>
        <v>0</v>
      </c>
    </row>
    <row r="916" spans="1:12">
      <c r="A916" s="66" t="s">
        <v>1098</v>
      </c>
      <c r="B916" s="59">
        <v>200</v>
      </c>
      <c r="C916" s="67">
        <v>905</v>
      </c>
      <c r="D916" s="68">
        <v>5</v>
      </c>
      <c r="E916" s="68">
        <v>3</v>
      </c>
      <c r="F916" s="69" t="s">
        <v>390</v>
      </c>
      <c r="G916" s="67" t="s">
        <v>390</v>
      </c>
      <c r="H916" s="70">
        <v>2666500</v>
      </c>
      <c r="I916" s="71">
        <v>0</v>
      </c>
      <c r="J916" s="57">
        <f t="shared" si="28"/>
        <v>2666500</v>
      </c>
      <c r="K916" s="72">
        <v>0</v>
      </c>
      <c r="L916" s="44">
        <f t="shared" si="29"/>
        <v>0</v>
      </c>
    </row>
    <row r="917" spans="1:12" ht="63">
      <c r="A917" s="73" t="s">
        <v>648</v>
      </c>
      <c r="B917" s="59">
        <v>200</v>
      </c>
      <c r="C917" s="60">
        <v>905</v>
      </c>
      <c r="D917" s="61">
        <v>5</v>
      </c>
      <c r="E917" s="61">
        <v>3</v>
      </c>
      <c r="F917" s="62" t="s">
        <v>649</v>
      </c>
      <c r="G917" s="60" t="s">
        <v>395</v>
      </c>
      <c r="H917" s="63">
        <v>2666500</v>
      </c>
      <c r="I917" s="64">
        <v>0</v>
      </c>
      <c r="J917" s="57">
        <f t="shared" si="28"/>
        <v>2666500</v>
      </c>
      <c r="K917" s="74">
        <v>0</v>
      </c>
      <c r="L917" s="44">
        <f t="shared" si="29"/>
        <v>0</v>
      </c>
    </row>
    <row r="918" spans="1:12" ht="78.75">
      <c r="A918" s="73" t="s">
        <v>650</v>
      </c>
      <c r="B918" s="59">
        <v>200</v>
      </c>
      <c r="C918" s="60">
        <v>905</v>
      </c>
      <c r="D918" s="61">
        <v>5</v>
      </c>
      <c r="E918" s="61">
        <v>3</v>
      </c>
      <c r="F918" s="62" t="s">
        <v>651</v>
      </c>
      <c r="G918" s="60" t="s">
        <v>395</v>
      </c>
      <c r="H918" s="63">
        <v>2666500</v>
      </c>
      <c r="I918" s="64">
        <v>0</v>
      </c>
      <c r="J918" s="57">
        <f t="shared" si="28"/>
        <v>2666500</v>
      </c>
      <c r="K918" s="74">
        <v>0</v>
      </c>
      <c r="L918" s="44">
        <f t="shared" si="29"/>
        <v>0</v>
      </c>
    </row>
    <row r="919" spans="1:12" ht="31.5">
      <c r="A919" s="73" t="s">
        <v>652</v>
      </c>
      <c r="B919" s="59">
        <v>200</v>
      </c>
      <c r="C919" s="60">
        <v>905</v>
      </c>
      <c r="D919" s="61">
        <v>5</v>
      </c>
      <c r="E919" s="61">
        <v>3</v>
      </c>
      <c r="F919" s="62" t="s">
        <v>653</v>
      </c>
      <c r="G919" s="60" t="s">
        <v>395</v>
      </c>
      <c r="H919" s="63">
        <v>2666500</v>
      </c>
      <c r="I919" s="64">
        <v>0</v>
      </c>
      <c r="J919" s="57">
        <f t="shared" si="28"/>
        <v>2666500</v>
      </c>
      <c r="K919" s="74">
        <v>0</v>
      </c>
      <c r="L919" s="44">
        <f t="shared" si="29"/>
        <v>0</v>
      </c>
    </row>
    <row r="920" spans="1:12" ht="94.5">
      <c r="A920" s="73" t="s">
        <v>1099</v>
      </c>
      <c r="B920" s="59">
        <v>200</v>
      </c>
      <c r="C920" s="60">
        <v>905</v>
      </c>
      <c r="D920" s="61">
        <v>5</v>
      </c>
      <c r="E920" s="61">
        <v>3</v>
      </c>
      <c r="F920" s="62" t="s">
        <v>1100</v>
      </c>
      <c r="G920" s="60" t="s">
        <v>395</v>
      </c>
      <c r="H920" s="63">
        <v>2666500</v>
      </c>
      <c r="I920" s="64">
        <v>0</v>
      </c>
      <c r="J920" s="57">
        <f t="shared" si="28"/>
        <v>2666500</v>
      </c>
      <c r="K920" s="74">
        <v>0</v>
      </c>
      <c r="L920" s="44">
        <f t="shared" si="29"/>
        <v>0</v>
      </c>
    </row>
    <row r="921" spans="1:12" ht="63">
      <c r="A921" s="66" t="s">
        <v>634</v>
      </c>
      <c r="B921" s="59">
        <v>200</v>
      </c>
      <c r="C921" s="67">
        <v>905</v>
      </c>
      <c r="D921" s="68">
        <v>5</v>
      </c>
      <c r="E921" s="68">
        <v>3</v>
      </c>
      <c r="F921" s="69" t="s">
        <v>1100</v>
      </c>
      <c r="G921" s="67" t="s">
        <v>635</v>
      </c>
      <c r="H921" s="70">
        <v>2666500</v>
      </c>
      <c r="I921" s="71">
        <v>0</v>
      </c>
      <c r="J921" s="57">
        <f t="shared" si="28"/>
        <v>2666500</v>
      </c>
      <c r="K921" s="72">
        <v>0</v>
      </c>
      <c r="L921" s="44">
        <f t="shared" si="29"/>
        <v>0</v>
      </c>
    </row>
    <row r="922" spans="1:12">
      <c r="A922" s="66" t="s">
        <v>603</v>
      </c>
      <c r="B922" s="59">
        <v>200</v>
      </c>
      <c r="C922" s="67">
        <v>905</v>
      </c>
      <c r="D922" s="68">
        <v>10</v>
      </c>
      <c r="E922" s="68" t="s">
        <v>390</v>
      </c>
      <c r="F922" s="69" t="s">
        <v>390</v>
      </c>
      <c r="G922" s="67" t="s">
        <v>390</v>
      </c>
      <c r="H922" s="70">
        <v>29629000</v>
      </c>
      <c r="I922" s="71">
        <v>4221404.62</v>
      </c>
      <c r="J922" s="57">
        <f t="shared" si="28"/>
        <v>25407595.379999999</v>
      </c>
      <c r="K922" s="72">
        <v>4221404.62</v>
      </c>
      <c r="L922" s="44">
        <f t="shared" si="29"/>
        <v>0</v>
      </c>
    </row>
    <row r="923" spans="1:12">
      <c r="A923" s="66" t="s">
        <v>604</v>
      </c>
      <c r="B923" s="59">
        <v>200</v>
      </c>
      <c r="C923" s="67">
        <v>905</v>
      </c>
      <c r="D923" s="68">
        <v>10</v>
      </c>
      <c r="E923" s="68">
        <v>3</v>
      </c>
      <c r="F923" s="69" t="s">
        <v>390</v>
      </c>
      <c r="G923" s="67" t="s">
        <v>390</v>
      </c>
      <c r="H923" s="70">
        <v>29629000</v>
      </c>
      <c r="I923" s="71">
        <v>4221404.62</v>
      </c>
      <c r="J923" s="57">
        <f t="shared" si="28"/>
        <v>25407595.379999999</v>
      </c>
      <c r="K923" s="72">
        <v>4221404.62</v>
      </c>
      <c r="L923" s="44">
        <f t="shared" si="29"/>
        <v>0</v>
      </c>
    </row>
    <row r="924" spans="1:12" ht="63">
      <c r="A924" s="73" t="s">
        <v>648</v>
      </c>
      <c r="B924" s="59">
        <v>200</v>
      </c>
      <c r="C924" s="60">
        <v>905</v>
      </c>
      <c r="D924" s="61">
        <v>10</v>
      </c>
      <c r="E924" s="61">
        <v>3</v>
      </c>
      <c r="F924" s="62" t="s">
        <v>649</v>
      </c>
      <c r="G924" s="60" t="s">
        <v>395</v>
      </c>
      <c r="H924" s="63">
        <v>29629000</v>
      </c>
      <c r="I924" s="64">
        <v>4221404.62</v>
      </c>
      <c r="J924" s="57">
        <f t="shared" si="28"/>
        <v>25407595.379999999</v>
      </c>
      <c r="K924" s="74">
        <v>4221404.62</v>
      </c>
      <c r="L924" s="44">
        <f t="shared" si="29"/>
        <v>0</v>
      </c>
    </row>
    <row r="925" spans="1:12" ht="78.75">
      <c r="A925" s="73" t="s">
        <v>650</v>
      </c>
      <c r="B925" s="59">
        <v>200</v>
      </c>
      <c r="C925" s="60">
        <v>905</v>
      </c>
      <c r="D925" s="61">
        <v>10</v>
      </c>
      <c r="E925" s="61">
        <v>3</v>
      </c>
      <c r="F925" s="62" t="s">
        <v>651</v>
      </c>
      <c r="G925" s="60" t="s">
        <v>395</v>
      </c>
      <c r="H925" s="63">
        <v>29629000</v>
      </c>
      <c r="I925" s="64">
        <v>4221404.62</v>
      </c>
      <c r="J925" s="57">
        <f t="shared" si="28"/>
        <v>25407595.379999999</v>
      </c>
      <c r="K925" s="74">
        <v>4221404.62</v>
      </c>
      <c r="L925" s="44">
        <f t="shared" si="29"/>
        <v>0</v>
      </c>
    </row>
    <row r="926" spans="1:12" ht="31.5">
      <c r="A926" s="73" t="s">
        <v>652</v>
      </c>
      <c r="B926" s="59">
        <v>200</v>
      </c>
      <c r="C926" s="60">
        <v>905</v>
      </c>
      <c r="D926" s="61">
        <v>10</v>
      </c>
      <c r="E926" s="61">
        <v>3</v>
      </c>
      <c r="F926" s="62" t="s">
        <v>653</v>
      </c>
      <c r="G926" s="60" t="s">
        <v>395</v>
      </c>
      <c r="H926" s="63">
        <v>29629000</v>
      </c>
      <c r="I926" s="64">
        <v>4221404.62</v>
      </c>
      <c r="J926" s="57">
        <f t="shared" si="28"/>
        <v>25407595.379999999</v>
      </c>
      <c r="K926" s="74">
        <v>4221404.62</v>
      </c>
      <c r="L926" s="44">
        <f t="shared" si="29"/>
        <v>0</v>
      </c>
    </row>
    <row r="927" spans="1:12" ht="94.5">
      <c r="A927" s="73" t="s">
        <v>1101</v>
      </c>
      <c r="B927" s="59">
        <v>200</v>
      </c>
      <c r="C927" s="60">
        <v>905</v>
      </c>
      <c r="D927" s="61">
        <v>10</v>
      </c>
      <c r="E927" s="61">
        <v>3</v>
      </c>
      <c r="F927" s="62" t="s">
        <v>1102</v>
      </c>
      <c r="G927" s="60" t="s">
        <v>395</v>
      </c>
      <c r="H927" s="63">
        <v>29629000</v>
      </c>
      <c r="I927" s="64">
        <v>4221404.62</v>
      </c>
      <c r="J927" s="57">
        <f t="shared" si="28"/>
        <v>25407595.379999999</v>
      </c>
      <c r="K927" s="74">
        <v>4221404.62</v>
      </c>
      <c r="L927" s="44">
        <f t="shared" si="29"/>
        <v>0</v>
      </c>
    </row>
    <row r="928" spans="1:12" ht="63">
      <c r="A928" s="66" t="s">
        <v>634</v>
      </c>
      <c r="B928" s="59">
        <v>200</v>
      </c>
      <c r="C928" s="67">
        <v>905</v>
      </c>
      <c r="D928" s="68">
        <v>10</v>
      </c>
      <c r="E928" s="68">
        <v>3</v>
      </c>
      <c r="F928" s="69" t="s">
        <v>1102</v>
      </c>
      <c r="G928" s="67" t="s">
        <v>635</v>
      </c>
      <c r="H928" s="70">
        <v>29629000</v>
      </c>
      <c r="I928" s="71">
        <v>4221404.62</v>
      </c>
      <c r="J928" s="57">
        <f t="shared" si="28"/>
        <v>25407595.379999999</v>
      </c>
      <c r="K928" s="72">
        <v>4221404.62</v>
      </c>
      <c r="L928" s="44">
        <f t="shared" si="29"/>
        <v>0</v>
      </c>
    </row>
    <row r="929" spans="1:12">
      <c r="A929" s="58" t="s">
        <v>235</v>
      </c>
      <c r="B929" s="59">
        <v>200</v>
      </c>
      <c r="C929" s="60">
        <v>906</v>
      </c>
      <c r="D929" s="61" t="s">
        <v>390</v>
      </c>
      <c r="E929" s="61" t="s">
        <v>390</v>
      </c>
      <c r="F929" s="62" t="s">
        <v>390</v>
      </c>
      <c r="G929" s="60" t="s">
        <v>390</v>
      </c>
      <c r="H929" s="63">
        <v>3300008677.5999999</v>
      </c>
      <c r="I929" s="64">
        <v>868733238.92999995</v>
      </c>
      <c r="J929" s="57">
        <f t="shared" si="28"/>
        <v>2431275438.6700001</v>
      </c>
      <c r="K929" s="74">
        <v>868733238.92999995</v>
      </c>
      <c r="L929" s="44">
        <f t="shared" si="29"/>
        <v>0</v>
      </c>
    </row>
    <row r="930" spans="1:12">
      <c r="A930" s="66" t="s">
        <v>718</v>
      </c>
      <c r="B930" s="59">
        <v>200</v>
      </c>
      <c r="C930" s="67">
        <v>906</v>
      </c>
      <c r="D930" s="68">
        <v>1</v>
      </c>
      <c r="E930" s="68" t="s">
        <v>390</v>
      </c>
      <c r="F930" s="69" t="s">
        <v>390</v>
      </c>
      <c r="G930" s="67" t="s">
        <v>390</v>
      </c>
      <c r="H930" s="70">
        <v>613516663.20000005</v>
      </c>
      <c r="I930" s="71">
        <v>26928606.84</v>
      </c>
      <c r="J930" s="57">
        <f t="shared" si="28"/>
        <v>586588056.36000001</v>
      </c>
      <c r="K930" s="72">
        <v>26928606.84</v>
      </c>
      <c r="L930" s="44">
        <f t="shared" si="29"/>
        <v>0</v>
      </c>
    </row>
    <row r="931" spans="1:12" ht="47.25">
      <c r="A931" s="66" t="s">
        <v>1103</v>
      </c>
      <c r="B931" s="59">
        <v>200</v>
      </c>
      <c r="C931" s="67">
        <v>906</v>
      </c>
      <c r="D931" s="68">
        <v>1</v>
      </c>
      <c r="E931" s="68">
        <v>6</v>
      </c>
      <c r="F931" s="69" t="s">
        <v>390</v>
      </c>
      <c r="G931" s="67" t="s">
        <v>390</v>
      </c>
      <c r="H931" s="70">
        <v>48007800</v>
      </c>
      <c r="I931" s="71">
        <v>22584907.780000001</v>
      </c>
      <c r="J931" s="57">
        <f t="shared" si="28"/>
        <v>25422892.219999999</v>
      </c>
      <c r="K931" s="72">
        <v>22584907.780000001</v>
      </c>
      <c r="L931" s="44">
        <f t="shared" si="29"/>
        <v>0</v>
      </c>
    </row>
    <row r="932" spans="1:12" ht="31.5">
      <c r="A932" s="73" t="s">
        <v>1104</v>
      </c>
      <c r="B932" s="59">
        <v>200</v>
      </c>
      <c r="C932" s="60">
        <v>906</v>
      </c>
      <c r="D932" s="61">
        <v>1</v>
      </c>
      <c r="E932" s="61">
        <v>6</v>
      </c>
      <c r="F932" s="62" t="s">
        <v>1105</v>
      </c>
      <c r="G932" s="60" t="s">
        <v>395</v>
      </c>
      <c r="H932" s="63">
        <v>47967800</v>
      </c>
      <c r="I932" s="64">
        <v>22584907.780000001</v>
      </c>
      <c r="J932" s="57">
        <f t="shared" si="28"/>
        <v>25382892.219999999</v>
      </c>
      <c r="K932" s="74">
        <v>22584907.780000001</v>
      </c>
      <c r="L932" s="44">
        <f t="shared" si="29"/>
        <v>0</v>
      </c>
    </row>
    <row r="933" spans="1:12" ht="47.25">
      <c r="A933" s="73" t="s">
        <v>1106</v>
      </c>
      <c r="B933" s="59">
        <v>200</v>
      </c>
      <c r="C933" s="60">
        <v>906</v>
      </c>
      <c r="D933" s="61">
        <v>1</v>
      </c>
      <c r="E933" s="61">
        <v>6</v>
      </c>
      <c r="F933" s="62" t="s">
        <v>1107</v>
      </c>
      <c r="G933" s="60" t="s">
        <v>395</v>
      </c>
      <c r="H933" s="63">
        <v>47967800</v>
      </c>
      <c r="I933" s="64">
        <v>22584907.780000001</v>
      </c>
      <c r="J933" s="57">
        <f t="shared" si="28"/>
        <v>25382892.219999999</v>
      </c>
      <c r="K933" s="74">
        <v>22584907.780000001</v>
      </c>
      <c r="L933" s="44">
        <f t="shared" si="29"/>
        <v>0</v>
      </c>
    </row>
    <row r="934" spans="1:12" ht="31.5">
      <c r="A934" s="73" t="s">
        <v>1108</v>
      </c>
      <c r="B934" s="59">
        <v>200</v>
      </c>
      <c r="C934" s="60">
        <v>906</v>
      </c>
      <c r="D934" s="61">
        <v>1</v>
      </c>
      <c r="E934" s="61">
        <v>6</v>
      </c>
      <c r="F934" s="62" t="s">
        <v>1109</v>
      </c>
      <c r="G934" s="60" t="s">
        <v>395</v>
      </c>
      <c r="H934" s="63">
        <v>47967800</v>
      </c>
      <c r="I934" s="64">
        <v>22584907.780000001</v>
      </c>
      <c r="J934" s="57">
        <f t="shared" si="28"/>
        <v>25382892.219999999</v>
      </c>
      <c r="K934" s="74">
        <v>22584907.780000001</v>
      </c>
      <c r="L934" s="44">
        <f t="shared" si="29"/>
        <v>0</v>
      </c>
    </row>
    <row r="935" spans="1:12" ht="31.5">
      <c r="A935" s="73" t="s">
        <v>1108</v>
      </c>
      <c r="B935" s="59">
        <v>200</v>
      </c>
      <c r="C935" s="60">
        <v>906</v>
      </c>
      <c r="D935" s="61">
        <v>1</v>
      </c>
      <c r="E935" s="61">
        <v>6</v>
      </c>
      <c r="F935" s="62" t="s">
        <v>1110</v>
      </c>
      <c r="G935" s="60" t="s">
        <v>395</v>
      </c>
      <c r="H935" s="63">
        <v>362000</v>
      </c>
      <c r="I935" s="64">
        <v>35000</v>
      </c>
      <c r="J935" s="57">
        <f t="shared" si="28"/>
        <v>327000</v>
      </c>
      <c r="K935" s="74">
        <v>35000</v>
      </c>
      <c r="L935" s="44">
        <f t="shared" si="29"/>
        <v>0</v>
      </c>
    </row>
    <row r="936" spans="1:12" ht="47.25">
      <c r="A936" s="66" t="s">
        <v>580</v>
      </c>
      <c r="B936" s="59">
        <v>200</v>
      </c>
      <c r="C936" s="67">
        <v>906</v>
      </c>
      <c r="D936" s="68">
        <v>1</v>
      </c>
      <c r="E936" s="68">
        <v>6</v>
      </c>
      <c r="F936" s="69" t="s">
        <v>1110</v>
      </c>
      <c r="G936" s="67" t="s">
        <v>581</v>
      </c>
      <c r="H936" s="70">
        <v>212000</v>
      </c>
      <c r="I936" s="71">
        <v>0</v>
      </c>
      <c r="J936" s="57">
        <f t="shared" si="28"/>
        <v>212000</v>
      </c>
      <c r="K936" s="72">
        <v>0</v>
      </c>
      <c r="L936" s="44">
        <f t="shared" si="29"/>
        <v>0</v>
      </c>
    </row>
    <row r="937" spans="1:12" ht="47.25">
      <c r="A937" s="66" t="s">
        <v>421</v>
      </c>
      <c r="B937" s="59">
        <v>200</v>
      </c>
      <c r="C937" s="67">
        <v>906</v>
      </c>
      <c r="D937" s="68">
        <v>1</v>
      </c>
      <c r="E937" s="68">
        <v>6</v>
      </c>
      <c r="F937" s="69" t="s">
        <v>1110</v>
      </c>
      <c r="G937" s="67" t="s">
        <v>422</v>
      </c>
      <c r="H937" s="70">
        <v>150000</v>
      </c>
      <c r="I937" s="71">
        <v>35000</v>
      </c>
      <c r="J937" s="57">
        <f t="shared" si="28"/>
        <v>115000</v>
      </c>
      <c r="K937" s="72">
        <v>35000</v>
      </c>
      <c r="L937" s="44">
        <f t="shared" si="29"/>
        <v>0</v>
      </c>
    </row>
    <row r="938" spans="1:12" ht="31.5">
      <c r="A938" s="73" t="s">
        <v>1111</v>
      </c>
      <c r="B938" s="59">
        <v>200</v>
      </c>
      <c r="C938" s="60">
        <v>906</v>
      </c>
      <c r="D938" s="61">
        <v>1</v>
      </c>
      <c r="E938" s="61">
        <v>6</v>
      </c>
      <c r="F938" s="62" t="s">
        <v>1112</v>
      </c>
      <c r="G938" s="60" t="s">
        <v>395</v>
      </c>
      <c r="H938" s="63">
        <v>40057600</v>
      </c>
      <c r="I938" s="64">
        <v>20399454.780000001</v>
      </c>
      <c r="J938" s="57">
        <f t="shared" si="28"/>
        <v>19658145.219999999</v>
      </c>
      <c r="K938" s="74">
        <v>20399454.780000001</v>
      </c>
      <c r="L938" s="44">
        <f t="shared" si="29"/>
        <v>0</v>
      </c>
    </row>
    <row r="939" spans="1:12" ht="31.5">
      <c r="A939" s="66" t="s">
        <v>578</v>
      </c>
      <c r="B939" s="59">
        <v>200</v>
      </c>
      <c r="C939" s="67">
        <v>906</v>
      </c>
      <c r="D939" s="68">
        <v>1</v>
      </c>
      <c r="E939" s="68">
        <v>6</v>
      </c>
      <c r="F939" s="69" t="s">
        <v>1112</v>
      </c>
      <c r="G939" s="67" t="s">
        <v>579</v>
      </c>
      <c r="H939" s="70">
        <v>30766300</v>
      </c>
      <c r="I939" s="71">
        <v>14803680.460000001</v>
      </c>
      <c r="J939" s="57">
        <f t="shared" si="28"/>
        <v>15962619.539999999</v>
      </c>
      <c r="K939" s="72">
        <v>14803680.460000001</v>
      </c>
      <c r="L939" s="44">
        <f t="shared" si="29"/>
        <v>0</v>
      </c>
    </row>
    <row r="940" spans="1:12" ht="63">
      <c r="A940" s="66" t="s">
        <v>582</v>
      </c>
      <c r="B940" s="59">
        <v>200</v>
      </c>
      <c r="C940" s="67">
        <v>906</v>
      </c>
      <c r="D940" s="68">
        <v>1</v>
      </c>
      <c r="E940" s="68">
        <v>6</v>
      </c>
      <c r="F940" s="69" t="s">
        <v>1112</v>
      </c>
      <c r="G940" s="67" t="s">
        <v>583</v>
      </c>
      <c r="H940" s="70">
        <v>9291300</v>
      </c>
      <c r="I940" s="71">
        <v>5595774.3200000003</v>
      </c>
      <c r="J940" s="57">
        <f t="shared" si="28"/>
        <v>3695525.6799999997</v>
      </c>
      <c r="K940" s="72">
        <v>5595774.3200000003</v>
      </c>
      <c r="L940" s="44">
        <f t="shared" si="29"/>
        <v>0</v>
      </c>
    </row>
    <row r="941" spans="1:12" ht="31.5">
      <c r="A941" s="73" t="s">
        <v>1113</v>
      </c>
      <c r="B941" s="59">
        <v>200</v>
      </c>
      <c r="C941" s="60">
        <v>906</v>
      </c>
      <c r="D941" s="61">
        <v>1</v>
      </c>
      <c r="E941" s="61">
        <v>6</v>
      </c>
      <c r="F941" s="62" t="s">
        <v>1114</v>
      </c>
      <c r="G941" s="60" t="s">
        <v>395</v>
      </c>
      <c r="H941" s="63">
        <v>7390360</v>
      </c>
      <c r="I941" s="64">
        <v>2150453</v>
      </c>
      <c r="J941" s="57">
        <f t="shared" si="28"/>
        <v>5239907</v>
      </c>
      <c r="K941" s="74">
        <v>2150453</v>
      </c>
      <c r="L941" s="44">
        <f t="shared" si="29"/>
        <v>0</v>
      </c>
    </row>
    <row r="942" spans="1:12" ht="47.25">
      <c r="A942" s="66" t="s">
        <v>580</v>
      </c>
      <c r="B942" s="59">
        <v>200</v>
      </c>
      <c r="C942" s="67">
        <v>906</v>
      </c>
      <c r="D942" s="68">
        <v>1</v>
      </c>
      <c r="E942" s="68">
        <v>6</v>
      </c>
      <c r="F942" s="69" t="s">
        <v>1114</v>
      </c>
      <c r="G942" s="67" t="s">
        <v>581</v>
      </c>
      <c r="H942" s="70">
        <v>1500000</v>
      </c>
      <c r="I942" s="71">
        <v>629555.9</v>
      </c>
      <c r="J942" s="57">
        <f t="shared" si="28"/>
        <v>870444.1</v>
      </c>
      <c r="K942" s="72">
        <v>629555.9</v>
      </c>
      <c r="L942" s="44">
        <f t="shared" si="29"/>
        <v>0</v>
      </c>
    </row>
    <row r="943" spans="1:12" ht="31.5">
      <c r="A943" s="66" t="s">
        <v>556</v>
      </c>
      <c r="B943" s="59">
        <v>200</v>
      </c>
      <c r="C943" s="67">
        <v>906</v>
      </c>
      <c r="D943" s="68">
        <v>1</v>
      </c>
      <c r="E943" s="68">
        <v>6</v>
      </c>
      <c r="F943" s="69" t="s">
        <v>1114</v>
      </c>
      <c r="G943" s="67" t="s">
        <v>557</v>
      </c>
      <c r="H943" s="70">
        <v>772000</v>
      </c>
      <c r="I943" s="71">
        <v>259906.28</v>
      </c>
      <c r="J943" s="57">
        <f t="shared" si="28"/>
        <v>512093.72</v>
      </c>
      <c r="K943" s="72">
        <v>259906.28</v>
      </c>
      <c r="L943" s="44">
        <f t="shared" si="29"/>
        <v>0</v>
      </c>
    </row>
    <row r="944" spans="1:12" ht="47.25">
      <c r="A944" s="66" t="s">
        <v>421</v>
      </c>
      <c r="B944" s="59">
        <v>200</v>
      </c>
      <c r="C944" s="67">
        <v>906</v>
      </c>
      <c r="D944" s="68">
        <v>1</v>
      </c>
      <c r="E944" s="68">
        <v>6</v>
      </c>
      <c r="F944" s="69" t="s">
        <v>1114</v>
      </c>
      <c r="G944" s="67" t="s">
        <v>422</v>
      </c>
      <c r="H944" s="70">
        <v>4975360</v>
      </c>
      <c r="I944" s="71">
        <v>1246550.82</v>
      </c>
      <c r="J944" s="57">
        <f t="shared" si="28"/>
        <v>3728809.1799999997</v>
      </c>
      <c r="K944" s="72">
        <v>1246550.82</v>
      </c>
      <c r="L944" s="44">
        <f t="shared" si="29"/>
        <v>0</v>
      </c>
    </row>
    <row r="945" spans="1:12" ht="47.25">
      <c r="A945" s="66" t="s">
        <v>609</v>
      </c>
      <c r="B945" s="59">
        <v>200</v>
      </c>
      <c r="C945" s="67">
        <v>906</v>
      </c>
      <c r="D945" s="68">
        <v>1</v>
      </c>
      <c r="E945" s="68">
        <v>6</v>
      </c>
      <c r="F945" s="69" t="s">
        <v>1114</v>
      </c>
      <c r="G945" s="67" t="s">
        <v>610</v>
      </c>
      <c r="H945" s="70">
        <v>35000</v>
      </c>
      <c r="I945" s="71">
        <v>13000</v>
      </c>
      <c r="J945" s="57">
        <f t="shared" si="28"/>
        <v>22000</v>
      </c>
      <c r="K945" s="72">
        <v>13000</v>
      </c>
      <c r="L945" s="44">
        <f t="shared" si="29"/>
        <v>0</v>
      </c>
    </row>
    <row r="946" spans="1:12" ht="31.5">
      <c r="A946" s="66" t="s">
        <v>558</v>
      </c>
      <c r="B946" s="59">
        <v>200</v>
      </c>
      <c r="C946" s="67">
        <v>906</v>
      </c>
      <c r="D946" s="68">
        <v>1</v>
      </c>
      <c r="E946" s="68">
        <v>6</v>
      </c>
      <c r="F946" s="69" t="s">
        <v>1114</v>
      </c>
      <c r="G946" s="67" t="s">
        <v>559</v>
      </c>
      <c r="H946" s="70">
        <v>43000</v>
      </c>
      <c r="I946" s="71">
        <v>0</v>
      </c>
      <c r="J946" s="57">
        <f t="shared" si="28"/>
        <v>43000</v>
      </c>
      <c r="K946" s="72">
        <v>0</v>
      </c>
      <c r="L946" s="44">
        <f t="shared" si="29"/>
        <v>0</v>
      </c>
    </row>
    <row r="947" spans="1:12">
      <c r="A947" s="66" t="s">
        <v>560</v>
      </c>
      <c r="B947" s="59">
        <v>200</v>
      </c>
      <c r="C947" s="67">
        <v>906</v>
      </c>
      <c r="D947" s="68">
        <v>1</v>
      </c>
      <c r="E947" s="68">
        <v>6</v>
      </c>
      <c r="F947" s="69" t="s">
        <v>1114</v>
      </c>
      <c r="G947" s="67" t="s">
        <v>561</v>
      </c>
      <c r="H947" s="70">
        <v>15000</v>
      </c>
      <c r="I947" s="71">
        <v>1440</v>
      </c>
      <c r="J947" s="57">
        <f t="shared" si="28"/>
        <v>13560</v>
      </c>
      <c r="K947" s="72">
        <v>1440</v>
      </c>
      <c r="L947" s="44">
        <f t="shared" si="29"/>
        <v>0</v>
      </c>
    </row>
    <row r="948" spans="1:12">
      <c r="A948" s="66" t="s">
        <v>774</v>
      </c>
      <c r="B948" s="59">
        <v>200</v>
      </c>
      <c r="C948" s="67">
        <v>906</v>
      </c>
      <c r="D948" s="68">
        <v>1</v>
      </c>
      <c r="E948" s="68">
        <v>6</v>
      </c>
      <c r="F948" s="69" t="s">
        <v>1114</v>
      </c>
      <c r="G948" s="67" t="s">
        <v>775</v>
      </c>
      <c r="H948" s="70">
        <v>50000</v>
      </c>
      <c r="I948" s="71">
        <v>0</v>
      </c>
      <c r="J948" s="57">
        <f t="shared" si="28"/>
        <v>50000</v>
      </c>
      <c r="K948" s="72">
        <v>0</v>
      </c>
      <c r="L948" s="44">
        <f t="shared" si="29"/>
        <v>0</v>
      </c>
    </row>
    <row r="949" spans="1:12" ht="47.25">
      <c r="A949" s="73" t="s">
        <v>564</v>
      </c>
      <c r="B949" s="59">
        <v>200</v>
      </c>
      <c r="C949" s="60">
        <v>906</v>
      </c>
      <c r="D949" s="61">
        <v>1</v>
      </c>
      <c r="E949" s="61">
        <v>6</v>
      </c>
      <c r="F949" s="62" t="s">
        <v>1115</v>
      </c>
      <c r="G949" s="60" t="s">
        <v>395</v>
      </c>
      <c r="H949" s="63">
        <v>157840</v>
      </c>
      <c r="I949" s="64">
        <v>0</v>
      </c>
      <c r="J949" s="57">
        <f t="shared" si="28"/>
        <v>157840</v>
      </c>
      <c r="K949" s="74">
        <v>0</v>
      </c>
      <c r="L949" s="44">
        <f t="shared" si="29"/>
        <v>0</v>
      </c>
    </row>
    <row r="950" spans="1:12" ht="47.25">
      <c r="A950" s="66" t="s">
        <v>421</v>
      </c>
      <c r="B950" s="59">
        <v>200</v>
      </c>
      <c r="C950" s="67">
        <v>906</v>
      </c>
      <c r="D950" s="68">
        <v>1</v>
      </c>
      <c r="E950" s="68">
        <v>6</v>
      </c>
      <c r="F950" s="69" t="s">
        <v>1115</v>
      </c>
      <c r="G950" s="67" t="s">
        <v>422</v>
      </c>
      <c r="H950" s="70">
        <v>157840</v>
      </c>
      <c r="I950" s="71">
        <v>0</v>
      </c>
      <c r="J950" s="57">
        <f t="shared" si="28"/>
        <v>157840</v>
      </c>
      <c r="K950" s="72">
        <v>0</v>
      </c>
      <c r="L950" s="44">
        <f t="shared" si="29"/>
        <v>0</v>
      </c>
    </row>
    <row r="951" spans="1:12" ht="78.75">
      <c r="A951" s="73" t="s">
        <v>591</v>
      </c>
      <c r="B951" s="59">
        <v>200</v>
      </c>
      <c r="C951" s="60">
        <v>906</v>
      </c>
      <c r="D951" s="61">
        <v>1</v>
      </c>
      <c r="E951" s="61">
        <v>6</v>
      </c>
      <c r="F951" s="62" t="s">
        <v>592</v>
      </c>
      <c r="G951" s="60" t="s">
        <v>395</v>
      </c>
      <c r="H951" s="63">
        <v>40000</v>
      </c>
      <c r="I951" s="64">
        <v>0</v>
      </c>
      <c r="J951" s="57">
        <f t="shared" si="28"/>
        <v>40000</v>
      </c>
      <c r="K951" s="74">
        <v>0</v>
      </c>
      <c r="L951" s="44">
        <f t="shared" si="29"/>
        <v>0</v>
      </c>
    </row>
    <row r="952" spans="1:12" ht="94.5">
      <c r="A952" s="73" t="s">
        <v>597</v>
      </c>
      <c r="B952" s="59">
        <v>200</v>
      </c>
      <c r="C952" s="60">
        <v>906</v>
      </c>
      <c r="D952" s="61">
        <v>1</v>
      </c>
      <c r="E952" s="61">
        <v>6</v>
      </c>
      <c r="F952" s="62" t="s">
        <v>598</v>
      </c>
      <c r="G952" s="60" t="s">
        <v>395</v>
      </c>
      <c r="H952" s="63">
        <v>40000</v>
      </c>
      <c r="I952" s="64">
        <v>0</v>
      </c>
      <c r="J952" s="57">
        <f t="shared" si="28"/>
        <v>40000</v>
      </c>
      <c r="K952" s="74">
        <v>0</v>
      </c>
      <c r="L952" s="44">
        <f t="shared" si="29"/>
        <v>0</v>
      </c>
    </row>
    <row r="953" spans="1:12" ht="63">
      <c r="A953" s="73" t="s">
        <v>599</v>
      </c>
      <c r="B953" s="59">
        <v>200</v>
      </c>
      <c r="C953" s="60">
        <v>906</v>
      </c>
      <c r="D953" s="61">
        <v>1</v>
      </c>
      <c r="E953" s="61">
        <v>6</v>
      </c>
      <c r="F953" s="62" t="s">
        <v>600</v>
      </c>
      <c r="G953" s="60" t="s">
        <v>395</v>
      </c>
      <c r="H953" s="63">
        <v>40000</v>
      </c>
      <c r="I953" s="64">
        <v>0</v>
      </c>
      <c r="J953" s="57">
        <f t="shared" si="28"/>
        <v>40000</v>
      </c>
      <c r="K953" s="74">
        <v>0</v>
      </c>
      <c r="L953" s="44">
        <f t="shared" si="29"/>
        <v>0</v>
      </c>
    </row>
    <row r="954" spans="1:12" ht="63">
      <c r="A954" s="73" t="s">
        <v>601</v>
      </c>
      <c r="B954" s="59">
        <v>200</v>
      </c>
      <c r="C954" s="60">
        <v>906</v>
      </c>
      <c r="D954" s="61">
        <v>1</v>
      </c>
      <c r="E954" s="61">
        <v>6</v>
      </c>
      <c r="F954" s="62" t="s">
        <v>602</v>
      </c>
      <c r="G954" s="60" t="s">
        <v>395</v>
      </c>
      <c r="H954" s="63">
        <v>40000</v>
      </c>
      <c r="I954" s="64">
        <v>0</v>
      </c>
      <c r="J954" s="57">
        <f t="shared" si="28"/>
        <v>40000</v>
      </c>
      <c r="K954" s="74">
        <v>0</v>
      </c>
      <c r="L954" s="44">
        <f t="shared" si="29"/>
        <v>0</v>
      </c>
    </row>
    <row r="955" spans="1:12" ht="47.25">
      <c r="A955" s="66" t="s">
        <v>421</v>
      </c>
      <c r="B955" s="59">
        <v>200</v>
      </c>
      <c r="C955" s="67">
        <v>906</v>
      </c>
      <c r="D955" s="68">
        <v>1</v>
      </c>
      <c r="E955" s="68">
        <v>6</v>
      </c>
      <c r="F955" s="69" t="s">
        <v>602</v>
      </c>
      <c r="G955" s="67" t="s">
        <v>422</v>
      </c>
      <c r="H955" s="70">
        <v>40000</v>
      </c>
      <c r="I955" s="71">
        <v>0</v>
      </c>
      <c r="J955" s="57">
        <f t="shared" si="28"/>
        <v>40000</v>
      </c>
      <c r="K955" s="72">
        <v>0</v>
      </c>
      <c r="L955" s="44">
        <f t="shared" si="29"/>
        <v>0</v>
      </c>
    </row>
    <row r="956" spans="1:12">
      <c r="A956" s="66" t="s">
        <v>1116</v>
      </c>
      <c r="B956" s="59">
        <v>200</v>
      </c>
      <c r="C956" s="67">
        <v>906</v>
      </c>
      <c r="D956" s="68">
        <v>1</v>
      </c>
      <c r="E956" s="68">
        <v>11</v>
      </c>
      <c r="F956" s="69" t="s">
        <v>390</v>
      </c>
      <c r="G956" s="67" t="s">
        <v>390</v>
      </c>
      <c r="H956" s="70">
        <v>309565746.60000002</v>
      </c>
      <c r="I956" s="71">
        <v>0</v>
      </c>
      <c r="J956" s="57">
        <f t="shared" si="28"/>
        <v>309565746.60000002</v>
      </c>
      <c r="K956" s="72">
        <v>0</v>
      </c>
      <c r="L956" s="44">
        <f t="shared" si="29"/>
        <v>0</v>
      </c>
    </row>
    <row r="957" spans="1:12" ht="31.5">
      <c r="A957" s="73" t="s">
        <v>1104</v>
      </c>
      <c r="B957" s="59">
        <v>200</v>
      </c>
      <c r="C957" s="60">
        <v>906</v>
      </c>
      <c r="D957" s="61">
        <v>1</v>
      </c>
      <c r="E957" s="61">
        <v>11</v>
      </c>
      <c r="F957" s="62" t="s">
        <v>1105</v>
      </c>
      <c r="G957" s="60" t="s">
        <v>395</v>
      </c>
      <c r="H957" s="63">
        <v>241435000</v>
      </c>
      <c r="I957" s="64">
        <v>0</v>
      </c>
      <c r="J957" s="57">
        <f t="shared" si="28"/>
        <v>241435000</v>
      </c>
      <c r="K957" s="74">
        <v>0</v>
      </c>
      <c r="L957" s="44">
        <f t="shared" si="29"/>
        <v>0</v>
      </c>
    </row>
    <row r="958" spans="1:12" ht="63">
      <c r="A958" s="73" t="s">
        <v>1117</v>
      </c>
      <c r="B958" s="59">
        <v>200</v>
      </c>
      <c r="C958" s="60">
        <v>906</v>
      </c>
      <c r="D958" s="61">
        <v>1</v>
      </c>
      <c r="E958" s="61">
        <v>11</v>
      </c>
      <c r="F958" s="62" t="s">
        <v>1118</v>
      </c>
      <c r="G958" s="60" t="s">
        <v>395</v>
      </c>
      <c r="H958" s="63">
        <v>241435000</v>
      </c>
      <c r="I958" s="64">
        <v>0</v>
      </c>
      <c r="J958" s="57">
        <f t="shared" si="28"/>
        <v>241435000</v>
      </c>
      <c r="K958" s="74">
        <v>0</v>
      </c>
      <c r="L958" s="44">
        <f t="shared" si="29"/>
        <v>0</v>
      </c>
    </row>
    <row r="959" spans="1:12" ht="47.25">
      <c r="A959" s="73" t="s">
        <v>1119</v>
      </c>
      <c r="B959" s="59">
        <v>200</v>
      </c>
      <c r="C959" s="60">
        <v>906</v>
      </c>
      <c r="D959" s="61">
        <v>1</v>
      </c>
      <c r="E959" s="61">
        <v>11</v>
      </c>
      <c r="F959" s="62" t="s">
        <v>1120</v>
      </c>
      <c r="G959" s="60" t="s">
        <v>395</v>
      </c>
      <c r="H959" s="63">
        <v>241435000</v>
      </c>
      <c r="I959" s="64">
        <v>0</v>
      </c>
      <c r="J959" s="57">
        <f t="shared" si="28"/>
        <v>241435000</v>
      </c>
      <c r="K959" s="74">
        <v>0</v>
      </c>
      <c r="L959" s="44">
        <f t="shared" si="29"/>
        <v>0</v>
      </c>
    </row>
    <row r="960" spans="1:12">
      <c r="A960" s="73" t="s">
        <v>1121</v>
      </c>
      <c r="B960" s="59">
        <v>200</v>
      </c>
      <c r="C960" s="60">
        <v>906</v>
      </c>
      <c r="D960" s="61">
        <v>1</v>
      </c>
      <c r="E960" s="61">
        <v>11</v>
      </c>
      <c r="F960" s="62" t="s">
        <v>1122</v>
      </c>
      <c r="G960" s="60" t="s">
        <v>395</v>
      </c>
      <c r="H960" s="63">
        <v>241435000</v>
      </c>
      <c r="I960" s="64">
        <v>0</v>
      </c>
      <c r="J960" s="57">
        <f t="shared" si="28"/>
        <v>241435000</v>
      </c>
      <c r="K960" s="74">
        <v>0</v>
      </c>
      <c r="L960" s="44">
        <f t="shared" si="29"/>
        <v>0</v>
      </c>
    </row>
    <row r="961" spans="1:12">
      <c r="A961" s="66" t="s">
        <v>1123</v>
      </c>
      <c r="B961" s="59">
        <v>200</v>
      </c>
      <c r="C961" s="67">
        <v>906</v>
      </c>
      <c r="D961" s="68">
        <v>1</v>
      </c>
      <c r="E961" s="68">
        <v>11</v>
      </c>
      <c r="F961" s="69" t="s">
        <v>1122</v>
      </c>
      <c r="G961" s="67" t="s">
        <v>1124</v>
      </c>
      <c r="H961" s="70">
        <v>241435000</v>
      </c>
      <c r="I961" s="71">
        <v>0</v>
      </c>
      <c r="J961" s="57">
        <f t="shared" si="28"/>
        <v>241435000</v>
      </c>
      <c r="K961" s="72">
        <v>0</v>
      </c>
      <c r="L961" s="44">
        <f t="shared" si="29"/>
        <v>0</v>
      </c>
    </row>
    <row r="962" spans="1:12">
      <c r="A962" s="73" t="s">
        <v>855</v>
      </c>
      <c r="B962" s="59">
        <v>200</v>
      </c>
      <c r="C962" s="60">
        <v>906</v>
      </c>
      <c r="D962" s="61">
        <v>1</v>
      </c>
      <c r="E962" s="61">
        <v>11</v>
      </c>
      <c r="F962" s="62" t="s">
        <v>856</v>
      </c>
      <c r="G962" s="60" t="s">
        <v>395</v>
      </c>
      <c r="H962" s="63">
        <v>68130746.599999994</v>
      </c>
      <c r="I962" s="64">
        <v>0</v>
      </c>
      <c r="J962" s="57">
        <f t="shared" si="28"/>
        <v>68130746.599999994</v>
      </c>
      <c r="K962" s="74">
        <v>0</v>
      </c>
      <c r="L962" s="44">
        <f t="shared" si="29"/>
        <v>0</v>
      </c>
    </row>
    <row r="963" spans="1:12" ht="47.25">
      <c r="A963" s="73" t="s">
        <v>1125</v>
      </c>
      <c r="B963" s="59">
        <v>200</v>
      </c>
      <c r="C963" s="60">
        <v>906</v>
      </c>
      <c r="D963" s="61">
        <v>1</v>
      </c>
      <c r="E963" s="61">
        <v>11</v>
      </c>
      <c r="F963" s="62" t="s">
        <v>1126</v>
      </c>
      <c r="G963" s="60" t="s">
        <v>395</v>
      </c>
      <c r="H963" s="63">
        <v>57814878.600000001</v>
      </c>
      <c r="I963" s="64">
        <v>0</v>
      </c>
      <c r="J963" s="57">
        <f t="shared" si="28"/>
        <v>57814878.600000001</v>
      </c>
      <c r="K963" s="74">
        <v>0</v>
      </c>
      <c r="L963" s="44">
        <f t="shared" si="29"/>
        <v>0</v>
      </c>
    </row>
    <row r="964" spans="1:12">
      <c r="A964" s="66" t="s">
        <v>1123</v>
      </c>
      <c r="B964" s="59">
        <v>200</v>
      </c>
      <c r="C964" s="67">
        <v>906</v>
      </c>
      <c r="D964" s="68">
        <v>1</v>
      </c>
      <c r="E964" s="68">
        <v>11</v>
      </c>
      <c r="F964" s="69" t="s">
        <v>1126</v>
      </c>
      <c r="G964" s="67" t="s">
        <v>1124</v>
      </c>
      <c r="H964" s="70">
        <v>57814878.600000001</v>
      </c>
      <c r="I964" s="71">
        <v>0</v>
      </c>
      <c r="J964" s="57">
        <f t="shared" si="28"/>
        <v>57814878.600000001</v>
      </c>
      <c r="K964" s="72">
        <v>0</v>
      </c>
      <c r="L964" s="44">
        <f t="shared" si="29"/>
        <v>0</v>
      </c>
    </row>
    <row r="965" spans="1:12">
      <c r="A965" s="73" t="s">
        <v>857</v>
      </c>
      <c r="B965" s="59">
        <v>200</v>
      </c>
      <c r="C965" s="60">
        <v>906</v>
      </c>
      <c r="D965" s="61">
        <v>1</v>
      </c>
      <c r="E965" s="61">
        <v>11</v>
      </c>
      <c r="F965" s="62" t="s">
        <v>858</v>
      </c>
      <c r="G965" s="60" t="s">
        <v>395</v>
      </c>
      <c r="H965" s="63">
        <v>10315868</v>
      </c>
      <c r="I965" s="64">
        <v>0</v>
      </c>
      <c r="J965" s="57">
        <f t="shared" si="28"/>
        <v>10315868</v>
      </c>
      <c r="K965" s="74">
        <v>0</v>
      </c>
      <c r="L965" s="44">
        <f t="shared" si="29"/>
        <v>0</v>
      </c>
    </row>
    <row r="966" spans="1:12">
      <c r="A966" s="66" t="s">
        <v>1123</v>
      </c>
      <c r="B966" s="59">
        <v>200</v>
      </c>
      <c r="C966" s="67">
        <v>906</v>
      </c>
      <c r="D966" s="68">
        <v>1</v>
      </c>
      <c r="E966" s="68">
        <v>11</v>
      </c>
      <c r="F966" s="69" t="s">
        <v>858</v>
      </c>
      <c r="G966" s="67" t="s">
        <v>1124</v>
      </c>
      <c r="H966" s="70">
        <v>10315868</v>
      </c>
      <c r="I966" s="71">
        <v>0</v>
      </c>
      <c r="J966" s="57">
        <f t="shared" si="28"/>
        <v>10315868</v>
      </c>
      <c r="K966" s="72">
        <v>0</v>
      </c>
      <c r="L966" s="44">
        <f t="shared" si="29"/>
        <v>0</v>
      </c>
    </row>
    <row r="967" spans="1:12">
      <c r="A967" s="66" t="s">
        <v>735</v>
      </c>
      <c r="B967" s="59">
        <v>200</v>
      </c>
      <c r="C967" s="67">
        <v>906</v>
      </c>
      <c r="D967" s="68">
        <v>1</v>
      </c>
      <c r="E967" s="68">
        <v>13</v>
      </c>
      <c r="F967" s="69" t="s">
        <v>390</v>
      </c>
      <c r="G967" s="67" t="s">
        <v>390</v>
      </c>
      <c r="H967" s="70">
        <v>255943116.59999999</v>
      </c>
      <c r="I967" s="71">
        <v>4343699.0599999996</v>
      </c>
      <c r="J967" s="57">
        <f t="shared" si="28"/>
        <v>251599417.53999999</v>
      </c>
      <c r="K967" s="72">
        <v>4343699.0599999996</v>
      </c>
      <c r="L967" s="44">
        <f t="shared" si="29"/>
        <v>0</v>
      </c>
    </row>
    <row r="968" spans="1:12" ht="31.5">
      <c r="A968" s="73" t="s">
        <v>1104</v>
      </c>
      <c r="B968" s="59">
        <v>200</v>
      </c>
      <c r="C968" s="60">
        <v>906</v>
      </c>
      <c r="D968" s="61">
        <v>1</v>
      </c>
      <c r="E968" s="61">
        <v>13</v>
      </c>
      <c r="F968" s="62" t="s">
        <v>1105</v>
      </c>
      <c r="G968" s="60" t="s">
        <v>395</v>
      </c>
      <c r="H968" s="63">
        <v>255943116.59999999</v>
      </c>
      <c r="I968" s="64">
        <v>4343699.0599999996</v>
      </c>
      <c r="J968" s="57">
        <f t="shared" ref="J968:J1031" si="30">H968-I968</f>
        <v>251599417.53999999</v>
      </c>
      <c r="K968" s="74">
        <v>4343699.0599999996</v>
      </c>
      <c r="L968" s="44">
        <f t="shared" si="29"/>
        <v>0</v>
      </c>
    </row>
    <row r="969" spans="1:12" ht="63">
      <c r="A969" s="73" t="s">
        <v>1117</v>
      </c>
      <c r="B969" s="59">
        <v>200</v>
      </c>
      <c r="C969" s="60">
        <v>906</v>
      </c>
      <c r="D969" s="61">
        <v>1</v>
      </c>
      <c r="E969" s="61">
        <v>13</v>
      </c>
      <c r="F969" s="62" t="s">
        <v>1118</v>
      </c>
      <c r="G969" s="60" t="s">
        <v>395</v>
      </c>
      <c r="H969" s="63">
        <v>255543116.59999999</v>
      </c>
      <c r="I969" s="64">
        <v>4240955</v>
      </c>
      <c r="J969" s="57">
        <f t="shared" si="30"/>
        <v>251302161.59999999</v>
      </c>
      <c r="K969" s="74">
        <v>4240955</v>
      </c>
      <c r="L969" s="44">
        <f t="shared" ref="L969:L1032" si="31">I969-K969</f>
        <v>0</v>
      </c>
    </row>
    <row r="970" spans="1:12" ht="47.25">
      <c r="A970" s="73" t="s">
        <v>1119</v>
      </c>
      <c r="B970" s="59">
        <v>200</v>
      </c>
      <c r="C970" s="60">
        <v>906</v>
      </c>
      <c r="D970" s="61">
        <v>1</v>
      </c>
      <c r="E970" s="61">
        <v>13</v>
      </c>
      <c r="F970" s="62" t="s">
        <v>1120</v>
      </c>
      <c r="G970" s="60" t="s">
        <v>395</v>
      </c>
      <c r="H970" s="63">
        <v>252852316.59999999</v>
      </c>
      <c r="I970" s="64">
        <v>2761752</v>
      </c>
      <c r="J970" s="57">
        <f t="shared" si="30"/>
        <v>250090564.59999999</v>
      </c>
      <c r="K970" s="74">
        <v>2761752</v>
      </c>
      <c r="L970" s="44">
        <f t="shared" si="31"/>
        <v>0</v>
      </c>
    </row>
    <row r="971" spans="1:12" ht="47.25">
      <c r="A971" s="66" t="s">
        <v>772</v>
      </c>
      <c r="B971" s="59">
        <v>200</v>
      </c>
      <c r="C971" s="67">
        <v>906</v>
      </c>
      <c r="D971" s="68">
        <v>1</v>
      </c>
      <c r="E971" s="68">
        <v>13</v>
      </c>
      <c r="F971" s="69" t="s">
        <v>1120</v>
      </c>
      <c r="G971" s="67" t="s">
        <v>773</v>
      </c>
      <c r="H971" s="70">
        <v>0</v>
      </c>
      <c r="I971" s="71">
        <v>0</v>
      </c>
      <c r="J971" s="57">
        <f t="shared" si="30"/>
        <v>0</v>
      </c>
      <c r="K971" s="72">
        <v>0</v>
      </c>
      <c r="L971" s="44">
        <f t="shared" si="31"/>
        <v>0</v>
      </c>
    </row>
    <row r="972" spans="1:12" ht="31.5">
      <c r="A972" s="73" t="s">
        <v>1127</v>
      </c>
      <c r="B972" s="59">
        <v>200</v>
      </c>
      <c r="C972" s="60">
        <v>906</v>
      </c>
      <c r="D972" s="61">
        <v>1</v>
      </c>
      <c r="E972" s="61">
        <v>13</v>
      </c>
      <c r="F972" s="62" t="s">
        <v>1128</v>
      </c>
      <c r="G972" s="60" t="s">
        <v>395</v>
      </c>
      <c r="H972" s="63">
        <v>252852316.59999999</v>
      </c>
      <c r="I972" s="64">
        <v>2761752</v>
      </c>
      <c r="J972" s="57">
        <f t="shared" si="30"/>
        <v>250090564.59999999</v>
      </c>
      <c r="K972" s="74">
        <v>2761752</v>
      </c>
      <c r="L972" s="44">
        <f t="shared" si="31"/>
        <v>0</v>
      </c>
    </row>
    <row r="973" spans="1:12" ht="47.25">
      <c r="A973" s="66" t="s">
        <v>772</v>
      </c>
      <c r="B973" s="59">
        <v>200</v>
      </c>
      <c r="C973" s="67">
        <v>906</v>
      </c>
      <c r="D973" s="68">
        <v>1</v>
      </c>
      <c r="E973" s="68">
        <v>13</v>
      </c>
      <c r="F973" s="69" t="s">
        <v>1128</v>
      </c>
      <c r="G973" s="67" t="s">
        <v>773</v>
      </c>
      <c r="H973" s="70">
        <v>252852316.59999999</v>
      </c>
      <c r="I973" s="71">
        <v>2761752</v>
      </c>
      <c r="J973" s="57">
        <f t="shared" si="30"/>
        <v>250090564.59999999</v>
      </c>
      <c r="K973" s="72">
        <v>2761752</v>
      </c>
      <c r="L973" s="44">
        <f t="shared" si="31"/>
        <v>0</v>
      </c>
    </row>
    <row r="974" spans="1:12" ht="63">
      <c r="A974" s="73" t="s">
        <v>1129</v>
      </c>
      <c r="B974" s="59">
        <v>200</v>
      </c>
      <c r="C974" s="60">
        <v>906</v>
      </c>
      <c r="D974" s="61">
        <v>1</v>
      </c>
      <c r="E974" s="61">
        <v>13</v>
      </c>
      <c r="F974" s="62" t="s">
        <v>1130</v>
      </c>
      <c r="G974" s="60" t="s">
        <v>395</v>
      </c>
      <c r="H974" s="63">
        <v>2690800</v>
      </c>
      <c r="I974" s="64">
        <v>1479203</v>
      </c>
      <c r="J974" s="57">
        <f t="shared" si="30"/>
        <v>1211597</v>
      </c>
      <c r="K974" s="74">
        <v>1479203</v>
      </c>
      <c r="L974" s="44">
        <f t="shared" si="31"/>
        <v>0</v>
      </c>
    </row>
    <row r="975" spans="1:12" ht="63">
      <c r="A975" s="73" t="s">
        <v>1131</v>
      </c>
      <c r="B975" s="59">
        <v>200</v>
      </c>
      <c r="C975" s="60">
        <v>906</v>
      </c>
      <c r="D975" s="61">
        <v>1</v>
      </c>
      <c r="E975" s="61">
        <v>13</v>
      </c>
      <c r="F975" s="62" t="s">
        <v>1132</v>
      </c>
      <c r="G975" s="60" t="s">
        <v>395</v>
      </c>
      <c r="H975" s="63">
        <v>775400</v>
      </c>
      <c r="I975" s="64">
        <v>409100</v>
      </c>
      <c r="J975" s="57">
        <f t="shared" si="30"/>
        <v>366300</v>
      </c>
      <c r="K975" s="74">
        <v>409100</v>
      </c>
      <c r="L975" s="44">
        <f t="shared" si="31"/>
        <v>0</v>
      </c>
    </row>
    <row r="976" spans="1:12">
      <c r="A976" s="66" t="s">
        <v>724</v>
      </c>
      <c r="B976" s="59">
        <v>200</v>
      </c>
      <c r="C976" s="67">
        <v>906</v>
      </c>
      <c r="D976" s="68">
        <v>1</v>
      </c>
      <c r="E976" s="68">
        <v>13</v>
      </c>
      <c r="F976" s="69" t="s">
        <v>1132</v>
      </c>
      <c r="G976" s="67" t="s">
        <v>725</v>
      </c>
      <c r="H976" s="70">
        <v>775400</v>
      </c>
      <c r="I976" s="71">
        <v>409100</v>
      </c>
      <c r="J976" s="57">
        <f t="shared" si="30"/>
        <v>366300</v>
      </c>
      <c r="K976" s="72">
        <v>409100</v>
      </c>
      <c r="L976" s="44">
        <f t="shared" si="31"/>
        <v>0</v>
      </c>
    </row>
    <row r="977" spans="1:12" ht="94.5">
      <c r="A977" s="73" t="s">
        <v>1133</v>
      </c>
      <c r="B977" s="59">
        <v>200</v>
      </c>
      <c r="C977" s="60">
        <v>906</v>
      </c>
      <c r="D977" s="61">
        <v>1</v>
      </c>
      <c r="E977" s="61">
        <v>13</v>
      </c>
      <c r="F977" s="62" t="s">
        <v>1134</v>
      </c>
      <c r="G977" s="60" t="s">
        <v>395</v>
      </c>
      <c r="H977" s="63">
        <v>1915400</v>
      </c>
      <c r="I977" s="64">
        <v>1070103</v>
      </c>
      <c r="J977" s="57">
        <f t="shared" si="30"/>
        <v>845297</v>
      </c>
      <c r="K977" s="74">
        <v>1070103</v>
      </c>
      <c r="L977" s="44">
        <f t="shared" si="31"/>
        <v>0</v>
      </c>
    </row>
    <row r="978" spans="1:12">
      <c r="A978" s="66" t="s">
        <v>724</v>
      </c>
      <c r="B978" s="59">
        <v>200</v>
      </c>
      <c r="C978" s="67">
        <v>906</v>
      </c>
      <c r="D978" s="68">
        <v>1</v>
      </c>
      <c r="E978" s="68">
        <v>13</v>
      </c>
      <c r="F978" s="69" t="s">
        <v>1134</v>
      </c>
      <c r="G978" s="67" t="s">
        <v>725</v>
      </c>
      <c r="H978" s="70">
        <v>1915400</v>
      </c>
      <c r="I978" s="71">
        <v>1070103</v>
      </c>
      <c r="J978" s="57">
        <f t="shared" si="30"/>
        <v>845297</v>
      </c>
      <c r="K978" s="72">
        <v>1070103</v>
      </c>
      <c r="L978" s="44">
        <f t="shared" si="31"/>
        <v>0</v>
      </c>
    </row>
    <row r="979" spans="1:12" ht="63">
      <c r="A979" s="73" t="s">
        <v>1135</v>
      </c>
      <c r="B979" s="59">
        <v>200</v>
      </c>
      <c r="C979" s="60">
        <v>906</v>
      </c>
      <c r="D979" s="61">
        <v>1</v>
      </c>
      <c r="E979" s="61">
        <v>13</v>
      </c>
      <c r="F979" s="62" t="s">
        <v>1136</v>
      </c>
      <c r="G979" s="60" t="s">
        <v>395</v>
      </c>
      <c r="H979" s="63">
        <v>400000</v>
      </c>
      <c r="I979" s="64">
        <v>102744.06</v>
      </c>
      <c r="J979" s="57">
        <f t="shared" si="30"/>
        <v>297255.94</v>
      </c>
      <c r="K979" s="74">
        <v>102744.06</v>
      </c>
      <c r="L979" s="44">
        <f t="shared" si="31"/>
        <v>0</v>
      </c>
    </row>
    <row r="980" spans="1:12" ht="31.5">
      <c r="A980" s="73" t="s">
        <v>1137</v>
      </c>
      <c r="B980" s="59">
        <v>200</v>
      </c>
      <c r="C980" s="60">
        <v>906</v>
      </c>
      <c r="D980" s="61">
        <v>1</v>
      </c>
      <c r="E980" s="61">
        <v>13</v>
      </c>
      <c r="F980" s="62" t="s">
        <v>1138</v>
      </c>
      <c r="G980" s="60" t="s">
        <v>395</v>
      </c>
      <c r="H980" s="63">
        <v>400000</v>
      </c>
      <c r="I980" s="64">
        <v>102744.06</v>
      </c>
      <c r="J980" s="57">
        <f t="shared" si="30"/>
        <v>297255.94</v>
      </c>
      <c r="K980" s="74">
        <v>102744.06</v>
      </c>
      <c r="L980" s="44">
        <f t="shared" si="31"/>
        <v>0</v>
      </c>
    </row>
    <row r="981" spans="1:12" ht="47.25">
      <c r="A981" s="66" t="s">
        <v>421</v>
      </c>
      <c r="B981" s="59">
        <v>200</v>
      </c>
      <c r="C981" s="67">
        <v>906</v>
      </c>
      <c r="D981" s="68">
        <v>1</v>
      </c>
      <c r="E981" s="68">
        <v>13</v>
      </c>
      <c r="F981" s="69" t="s">
        <v>1138</v>
      </c>
      <c r="G981" s="67" t="s">
        <v>422</v>
      </c>
      <c r="H981" s="70">
        <v>400000</v>
      </c>
      <c r="I981" s="71">
        <v>102744.06</v>
      </c>
      <c r="J981" s="57">
        <f t="shared" si="30"/>
        <v>297255.94</v>
      </c>
      <c r="K981" s="72">
        <v>102744.06</v>
      </c>
      <c r="L981" s="44">
        <f t="shared" si="31"/>
        <v>0</v>
      </c>
    </row>
    <row r="982" spans="1:12">
      <c r="A982" s="66" t="s">
        <v>1139</v>
      </c>
      <c r="B982" s="59">
        <v>200</v>
      </c>
      <c r="C982" s="67">
        <v>906</v>
      </c>
      <c r="D982" s="68">
        <v>2</v>
      </c>
      <c r="E982" s="68" t="s">
        <v>390</v>
      </c>
      <c r="F982" s="69" t="s">
        <v>390</v>
      </c>
      <c r="G982" s="67" t="s">
        <v>390</v>
      </c>
      <c r="H982" s="70">
        <v>6160500</v>
      </c>
      <c r="I982" s="71">
        <v>3542125</v>
      </c>
      <c r="J982" s="57">
        <f t="shared" si="30"/>
        <v>2618375</v>
      </c>
      <c r="K982" s="72">
        <v>3542125</v>
      </c>
      <c r="L982" s="44">
        <f t="shared" si="31"/>
        <v>0</v>
      </c>
    </row>
    <row r="983" spans="1:12">
      <c r="A983" s="66" t="s">
        <v>1140</v>
      </c>
      <c r="B983" s="59">
        <v>200</v>
      </c>
      <c r="C983" s="67">
        <v>906</v>
      </c>
      <c r="D983" s="68">
        <v>2</v>
      </c>
      <c r="E983" s="68">
        <v>3</v>
      </c>
      <c r="F983" s="69" t="s">
        <v>390</v>
      </c>
      <c r="G983" s="67" t="s">
        <v>390</v>
      </c>
      <c r="H983" s="70">
        <v>6160500</v>
      </c>
      <c r="I983" s="71">
        <v>3542125</v>
      </c>
      <c r="J983" s="57">
        <f t="shared" si="30"/>
        <v>2618375</v>
      </c>
      <c r="K983" s="72">
        <v>3542125</v>
      </c>
      <c r="L983" s="44">
        <f t="shared" si="31"/>
        <v>0</v>
      </c>
    </row>
    <row r="984" spans="1:12" ht="31.5">
      <c r="A984" s="73" t="s">
        <v>1104</v>
      </c>
      <c r="B984" s="59">
        <v>200</v>
      </c>
      <c r="C984" s="60">
        <v>906</v>
      </c>
      <c r="D984" s="61">
        <v>2</v>
      </c>
      <c r="E984" s="61">
        <v>3</v>
      </c>
      <c r="F984" s="62" t="s">
        <v>1105</v>
      </c>
      <c r="G984" s="60" t="s">
        <v>395</v>
      </c>
      <c r="H984" s="63">
        <v>6160500</v>
      </c>
      <c r="I984" s="64">
        <v>3542125</v>
      </c>
      <c r="J984" s="57">
        <f t="shared" si="30"/>
        <v>2618375</v>
      </c>
      <c r="K984" s="74">
        <v>3542125</v>
      </c>
      <c r="L984" s="44">
        <f t="shared" si="31"/>
        <v>0</v>
      </c>
    </row>
    <row r="985" spans="1:12" ht="63">
      <c r="A985" s="73" t="s">
        <v>1117</v>
      </c>
      <c r="B985" s="59">
        <v>200</v>
      </c>
      <c r="C985" s="60">
        <v>906</v>
      </c>
      <c r="D985" s="61">
        <v>2</v>
      </c>
      <c r="E985" s="61">
        <v>3</v>
      </c>
      <c r="F985" s="62" t="s">
        <v>1118</v>
      </c>
      <c r="G985" s="60" t="s">
        <v>395</v>
      </c>
      <c r="H985" s="63">
        <v>6160500</v>
      </c>
      <c r="I985" s="64">
        <v>3542125</v>
      </c>
      <c r="J985" s="57">
        <f t="shared" si="30"/>
        <v>2618375</v>
      </c>
      <c r="K985" s="74">
        <v>3542125</v>
      </c>
      <c r="L985" s="44">
        <f t="shared" si="31"/>
        <v>0</v>
      </c>
    </row>
    <row r="986" spans="1:12" ht="63">
      <c r="A986" s="73" t="s">
        <v>1129</v>
      </c>
      <c r="B986" s="59">
        <v>200</v>
      </c>
      <c r="C986" s="60">
        <v>906</v>
      </c>
      <c r="D986" s="61">
        <v>2</v>
      </c>
      <c r="E986" s="61">
        <v>3</v>
      </c>
      <c r="F986" s="62" t="s">
        <v>1130</v>
      </c>
      <c r="G986" s="60" t="s">
        <v>395</v>
      </c>
      <c r="H986" s="63">
        <v>6160500</v>
      </c>
      <c r="I986" s="64">
        <v>3542125</v>
      </c>
      <c r="J986" s="57">
        <f t="shared" si="30"/>
        <v>2618375</v>
      </c>
      <c r="K986" s="74">
        <v>3542125</v>
      </c>
      <c r="L986" s="44">
        <f t="shared" si="31"/>
        <v>0</v>
      </c>
    </row>
    <row r="987" spans="1:12" ht="47.25">
      <c r="A987" s="73" t="s">
        <v>1141</v>
      </c>
      <c r="B987" s="59">
        <v>200</v>
      </c>
      <c r="C987" s="60">
        <v>906</v>
      </c>
      <c r="D987" s="61">
        <v>2</v>
      </c>
      <c r="E987" s="61">
        <v>3</v>
      </c>
      <c r="F987" s="62" t="s">
        <v>1142</v>
      </c>
      <c r="G987" s="60" t="s">
        <v>395</v>
      </c>
      <c r="H987" s="63">
        <v>6160500</v>
      </c>
      <c r="I987" s="64">
        <v>3542125</v>
      </c>
      <c r="J987" s="57">
        <f t="shared" si="30"/>
        <v>2618375</v>
      </c>
      <c r="K987" s="74">
        <v>3542125</v>
      </c>
      <c r="L987" s="44">
        <f t="shared" si="31"/>
        <v>0</v>
      </c>
    </row>
    <row r="988" spans="1:12">
      <c r="A988" s="66" t="s">
        <v>724</v>
      </c>
      <c r="B988" s="59">
        <v>200</v>
      </c>
      <c r="C988" s="67">
        <v>906</v>
      </c>
      <c r="D988" s="68">
        <v>2</v>
      </c>
      <c r="E988" s="68">
        <v>3</v>
      </c>
      <c r="F988" s="69" t="s">
        <v>1142</v>
      </c>
      <c r="G988" s="67" t="s">
        <v>725</v>
      </c>
      <c r="H988" s="70">
        <v>6160500</v>
      </c>
      <c r="I988" s="71">
        <v>3542125</v>
      </c>
      <c r="J988" s="57">
        <f t="shared" si="30"/>
        <v>2618375</v>
      </c>
      <c r="K988" s="72">
        <v>3542125</v>
      </c>
      <c r="L988" s="44">
        <f t="shared" si="31"/>
        <v>0</v>
      </c>
    </row>
    <row r="989" spans="1:12">
      <c r="A989" s="66" t="s">
        <v>740</v>
      </c>
      <c r="B989" s="59">
        <v>200</v>
      </c>
      <c r="C989" s="67">
        <v>906</v>
      </c>
      <c r="D989" s="68">
        <v>4</v>
      </c>
      <c r="E989" s="68" t="s">
        <v>390</v>
      </c>
      <c r="F989" s="69" t="s">
        <v>390</v>
      </c>
      <c r="G989" s="67" t="s">
        <v>390</v>
      </c>
      <c r="H989" s="70">
        <v>70825100</v>
      </c>
      <c r="I989" s="71">
        <v>14612054.51</v>
      </c>
      <c r="J989" s="57">
        <f t="shared" si="30"/>
        <v>56213045.490000002</v>
      </c>
      <c r="K989" s="72">
        <v>14612054.51</v>
      </c>
      <c r="L989" s="44">
        <f t="shared" si="31"/>
        <v>0</v>
      </c>
    </row>
    <row r="990" spans="1:12">
      <c r="A990" s="66" t="s">
        <v>1143</v>
      </c>
      <c r="B990" s="59">
        <v>200</v>
      </c>
      <c r="C990" s="67">
        <v>906</v>
      </c>
      <c r="D990" s="68">
        <v>4</v>
      </c>
      <c r="E990" s="68">
        <v>10</v>
      </c>
      <c r="F990" s="69" t="s">
        <v>390</v>
      </c>
      <c r="G990" s="67" t="s">
        <v>390</v>
      </c>
      <c r="H990" s="70">
        <v>70825100</v>
      </c>
      <c r="I990" s="71">
        <v>14612054.51</v>
      </c>
      <c r="J990" s="57">
        <f t="shared" si="30"/>
        <v>56213045.490000002</v>
      </c>
      <c r="K990" s="72">
        <v>14612054.51</v>
      </c>
      <c r="L990" s="44">
        <f t="shared" si="31"/>
        <v>0</v>
      </c>
    </row>
    <row r="991" spans="1:12" ht="31.5">
      <c r="A991" s="73" t="s">
        <v>1104</v>
      </c>
      <c r="B991" s="59">
        <v>200</v>
      </c>
      <c r="C991" s="60">
        <v>906</v>
      </c>
      <c r="D991" s="61">
        <v>4</v>
      </c>
      <c r="E991" s="61">
        <v>10</v>
      </c>
      <c r="F991" s="62" t="s">
        <v>1105</v>
      </c>
      <c r="G991" s="60" t="s">
        <v>395</v>
      </c>
      <c r="H991" s="63">
        <v>70825100</v>
      </c>
      <c r="I991" s="64">
        <v>14612054.51</v>
      </c>
      <c r="J991" s="57">
        <f t="shared" si="30"/>
        <v>56213045.490000002</v>
      </c>
      <c r="K991" s="74">
        <v>14612054.51</v>
      </c>
      <c r="L991" s="44">
        <f t="shared" si="31"/>
        <v>0</v>
      </c>
    </row>
    <row r="992" spans="1:12" ht="63">
      <c r="A992" s="73" t="s">
        <v>1117</v>
      </c>
      <c r="B992" s="59">
        <v>200</v>
      </c>
      <c r="C992" s="60">
        <v>906</v>
      </c>
      <c r="D992" s="61">
        <v>4</v>
      </c>
      <c r="E992" s="61">
        <v>10</v>
      </c>
      <c r="F992" s="62" t="s">
        <v>1118</v>
      </c>
      <c r="G992" s="60" t="s">
        <v>395</v>
      </c>
      <c r="H992" s="63">
        <v>70825100</v>
      </c>
      <c r="I992" s="64">
        <v>14612054.51</v>
      </c>
      <c r="J992" s="57">
        <f t="shared" si="30"/>
        <v>56213045.490000002</v>
      </c>
      <c r="K992" s="74">
        <v>14612054.51</v>
      </c>
      <c r="L992" s="44">
        <f t="shared" si="31"/>
        <v>0</v>
      </c>
    </row>
    <row r="993" spans="1:12" ht="47.25">
      <c r="A993" s="73" t="s">
        <v>1119</v>
      </c>
      <c r="B993" s="59">
        <v>200</v>
      </c>
      <c r="C993" s="60">
        <v>906</v>
      </c>
      <c r="D993" s="61">
        <v>4</v>
      </c>
      <c r="E993" s="61">
        <v>10</v>
      </c>
      <c r="F993" s="62" t="s">
        <v>1120</v>
      </c>
      <c r="G993" s="60" t="s">
        <v>395</v>
      </c>
      <c r="H993" s="63">
        <v>70825100</v>
      </c>
      <c r="I993" s="64">
        <v>14612054.51</v>
      </c>
      <c r="J993" s="57">
        <f t="shared" si="30"/>
        <v>56213045.490000002</v>
      </c>
      <c r="K993" s="74">
        <v>14612054.51</v>
      </c>
      <c r="L993" s="44">
        <f t="shared" si="31"/>
        <v>0</v>
      </c>
    </row>
    <row r="994" spans="1:12" ht="63">
      <c r="A994" s="73" t="s">
        <v>1144</v>
      </c>
      <c r="B994" s="59">
        <v>200</v>
      </c>
      <c r="C994" s="60">
        <v>906</v>
      </c>
      <c r="D994" s="61">
        <v>4</v>
      </c>
      <c r="E994" s="61">
        <v>10</v>
      </c>
      <c r="F994" s="62" t="s">
        <v>1145</v>
      </c>
      <c r="G994" s="60" t="s">
        <v>395</v>
      </c>
      <c r="H994" s="63">
        <v>70825100</v>
      </c>
      <c r="I994" s="64">
        <v>14612054.51</v>
      </c>
      <c r="J994" s="57">
        <f t="shared" si="30"/>
        <v>56213045.490000002</v>
      </c>
      <c r="K994" s="74">
        <v>14612054.51</v>
      </c>
      <c r="L994" s="44">
        <f t="shared" si="31"/>
        <v>0</v>
      </c>
    </row>
    <row r="995" spans="1:12" ht="78.75">
      <c r="A995" s="66" t="s">
        <v>402</v>
      </c>
      <c r="B995" s="59">
        <v>200</v>
      </c>
      <c r="C995" s="67">
        <v>906</v>
      </c>
      <c r="D995" s="68">
        <v>4</v>
      </c>
      <c r="E995" s="68">
        <v>10</v>
      </c>
      <c r="F995" s="69" t="s">
        <v>1145</v>
      </c>
      <c r="G995" s="67" t="s">
        <v>403</v>
      </c>
      <c r="H995" s="70">
        <v>13135000</v>
      </c>
      <c r="I995" s="71">
        <v>6567480</v>
      </c>
      <c r="J995" s="57">
        <f t="shared" si="30"/>
        <v>6567520</v>
      </c>
      <c r="K995" s="72">
        <v>6567480</v>
      </c>
      <c r="L995" s="44">
        <f t="shared" si="31"/>
        <v>0</v>
      </c>
    </row>
    <row r="996" spans="1:12">
      <c r="A996" s="66" t="s">
        <v>404</v>
      </c>
      <c r="B996" s="59">
        <v>200</v>
      </c>
      <c r="C996" s="67">
        <v>906</v>
      </c>
      <c r="D996" s="68">
        <v>4</v>
      </c>
      <c r="E996" s="68">
        <v>10</v>
      </c>
      <c r="F996" s="69" t="s">
        <v>1145</v>
      </c>
      <c r="G996" s="67" t="s">
        <v>405</v>
      </c>
      <c r="H996" s="70">
        <v>57690100</v>
      </c>
      <c r="I996" s="71">
        <v>8044574.5099999998</v>
      </c>
      <c r="J996" s="57">
        <f t="shared" si="30"/>
        <v>49645525.490000002</v>
      </c>
      <c r="K996" s="72">
        <v>8044574.5099999998</v>
      </c>
      <c r="L996" s="44">
        <f t="shared" si="31"/>
        <v>0</v>
      </c>
    </row>
    <row r="997" spans="1:12">
      <c r="A997" s="66" t="s">
        <v>391</v>
      </c>
      <c r="B997" s="59">
        <v>200</v>
      </c>
      <c r="C997" s="67">
        <v>906</v>
      </c>
      <c r="D997" s="68">
        <v>7</v>
      </c>
      <c r="E997" s="68" t="s">
        <v>390</v>
      </c>
      <c r="F997" s="69" t="s">
        <v>390</v>
      </c>
      <c r="G997" s="67" t="s">
        <v>390</v>
      </c>
      <c r="H997" s="70">
        <v>891437100</v>
      </c>
      <c r="I997" s="71">
        <v>0</v>
      </c>
      <c r="J997" s="57">
        <f t="shared" si="30"/>
        <v>891437100</v>
      </c>
      <c r="K997" s="72">
        <v>0</v>
      </c>
      <c r="L997" s="44">
        <f t="shared" si="31"/>
        <v>0</v>
      </c>
    </row>
    <row r="998" spans="1:12">
      <c r="A998" s="66" t="s">
        <v>761</v>
      </c>
      <c r="B998" s="59">
        <v>200</v>
      </c>
      <c r="C998" s="67">
        <v>906</v>
      </c>
      <c r="D998" s="68">
        <v>7</v>
      </c>
      <c r="E998" s="68">
        <v>2</v>
      </c>
      <c r="F998" s="69" t="s">
        <v>390</v>
      </c>
      <c r="G998" s="67" t="s">
        <v>390</v>
      </c>
      <c r="H998" s="70">
        <v>891437100</v>
      </c>
      <c r="I998" s="71">
        <v>0</v>
      </c>
      <c r="J998" s="57">
        <f t="shared" si="30"/>
        <v>891437100</v>
      </c>
      <c r="K998" s="72">
        <v>0</v>
      </c>
      <c r="L998" s="44">
        <f t="shared" si="31"/>
        <v>0</v>
      </c>
    </row>
    <row r="999" spans="1:12">
      <c r="A999" s="73" t="s">
        <v>855</v>
      </c>
      <c r="B999" s="59">
        <v>200</v>
      </c>
      <c r="C999" s="60">
        <v>906</v>
      </c>
      <c r="D999" s="61">
        <v>7</v>
      </c>
      <c r="E999" s="61">
        <v>2</v>
      </c>
      <c r="F999" s="62" t="s">
        <v>856</v>
      </c>
      <c r="G999" s="60" t="s">
        <v>395</v>
      </c>
      <c r="H999" s="63">
        <v>891437100</v>
      </c>
      <c r="I999" s="64">
        <v>0</v>
      </c>
      <c r="J999" s="57">
        <f t="shared" si="30"/>
        <v>891437100</v>
      </c>
      <c r="K999" s="74">
        <v>0</v>
      </c>
      <c r="L999" s="44">
        <f t="shared" si="31"/>
        <v>0</v>
      </c>
    </row>
    <row r="1000" spans="1:12" ht="31.5">
      <c r="A1000" s="73" t="s">
        <v>1146</v>
      </c>
      <c r="B1000" s="59">
        <v>200</v>
      </c>
      <c r="C1000" s="60">
        <v>906</v>
      </c>
      <c r="D1000" s="61">
        <v>7</v>
      </c>
      <c r="E1000" s="61">
        <v>2</v>
      </c>
      <c r="F1000" s="62" t="s">
        <v>1147</v>
      </c>
      <c r="G1000" s="60" t="s">
        <v>395</v>
      </c>
      <c r="H1000" s="63">
        <v>891437100</v>
      </c>
      <c r="I1000" s="64">
        <v>0</v>
      </c>
      <c r="J1000" s="57">
        <f t="shared" si="30"/>
        <v>891437100</v>
      </c>
      <c r="K1000" s="74">
        <v>0</v>
      </c>
      <c r="L1000" s="44">
        <f t="shared" si="31"/>
        <v>0</v>
      </c>
    </row>
    <row r="1001" spans="1:12">
      <c r="A1001" s="66" t="s">
        <v>550</v>
      </c>
      <c r="B1001" s="59">
        <v>200</v>
      </c>
      <c r="C1001" s="67">
        <v>906</v>
      </c>
      <c r="D1001" s="68">
        <v>7</v>
      </c>
      <c r="E1001" s="68">
        <v>2</v>
      </c>
      <c r="F1001" s="69" t="s">
        <v>1147</v>
      </c>
      <c r="G1001" s="67" t="s">
        <v>551</v>
      </c>
      <c r="H1001" s="70">
        <v>0</v>
      </c>
      <c r="I1001" s="71">
        <v>0</v>
      </c>
      <c r="J1001" s="57">
        <f t="shared" si="30"/>
        <v>0</v>
      </c>
      <c r="K1001" s="72">
        <v>0</v>
      </c>
      <c r="L1001" s="44">
        <f t="shared" si="31"/>
        <v>0</v>
      </c>
    </row>
    <row r="1002" spans="1:12" ht="63">
      <c r="A1002" s="66" t="s">
        <v>552</v>
      </c>
      <c r="B1002" s="59">
        <v>200</v>
      </c>
      <c r="C1002" s="67">
        <v>906</v>
      </c>
      <c r="D1002" s="68">
        <v>7</v>
      </c>
      <c r="E1002" s="68">
        <v>2</v>
      </c>
      <c r="F1002" s="69" t="s">
        <v>1147</v>
      </c>
      <c r="G1002" s="67" t="s">
        <v>553</v>
      </c>
      <c r="H1002" s="70">
        <v>0</v>
      </c>
      <c r="I1002" s="71">
        <v>0</v>
      </c>
      <c r="J1002" s="57">
        <f t="shared" si="30"/>
        <v>0</v>
      </c>
      <c r="K1002" s="72">
        <v>0</v>
      </c>
      <c r="L1002" s="44">
        <f t="shared" si="31"/>
        <v>0</v>
      </c>
    </row>
    <row r="1003" spans="1:12" ht="47.25">
      <c r="A1003" s="66" t="s">
        <v>421</v>
      </c>
      <c r="B1003" s="59">
        <v>200</v>
      </c>
      <c r="C1003" s="67">
        <v>906</v>
      </c>
      <c r="D1003" s="68">
        <v>7</v>
      </c>
      <c r="E1003" s="68">
        <v>2</v>
      </c>
      <c r="F1003" s="69" t="s">
        <v>1147</v>
      </c>
      <c r="G1003" s="67" t="s">
        <v>422</v>
      </c>
      <c r="H1003" s="70">
        <v>891437100</v>
      </c>
      <c r="I1003" s="71">
        <v>0</v>
      </c>
      <c r="J1003" s="57">
        <f t="shared" si="30"/>
        <v>891437100</v>
      </c>
      <c r="K1003" s="72">
        <v>0</v>
      </c>
      <c r="L1003" s="44">
        <f t="shared" si="31"/>
        <v>0</v>
      </c>
    </row>
    <row r="1004" spans="1:12">
      <c r="A1004" s="66" t="s">
        <v>603</v>
      </c>
      <c r="B1004" s="59">
        <v>200</v>
      </c>
      <c r="C1004" s="67">
        <v>906</v>
      </c>
      <c r="D1004" s="68">
        <v>10</v>
      </c>
      <c r="E1004" s="68" t="s">
        <v>390</v>
      </c>
      <c r="F1004" s="69" t="s">
        <v>390</v>
      </c>
      <c r="G1004" s="67" t="s">
        <v>390</v>
      </c>
      <c r="H1004" s="70">
        <v>1706000</v>
      </c>
      <c r="I1004" s="71">
        <v>0</v>
      </c>
      <c r="J1004" s="57">
        <f t="shared" si="30"/>
        <v>1706000</v>
      </c>
      <c r="K1004" s="72">
        <v>0</v>
      </c>
      <c r="L1004" s="44">
        <f t="shared" si="31"/>
        <v>0</v>
      </c>
    </row>
    <row r="1005" spans="1:12">
      <c r="A1005" s="66" t="s">
        <v>604</v>
      </c>
      <c r="B1005" s="59">
        <v>200</v>
      </c>
      <c r="C1005" s="67">
        <v>906</v>
      </c>
      <c r="D1005" s="68">
        <v>10</v>
      </c>
      <c r="E1005" s="68">
        <v>3</v>
      </c>
      <c r="F1005" s="69" t="s">
        <v>390</v>
      </c>
      <c r="G1005" s="67" t="s">
        <v>390</v>
      </c>
      <c r="H1005" s="70">
        <v>1706000</v>
      </c>
      <c r="I1005" s="71">
        <v>0</v>
      </c>
      <c r="J1005" s="57">
        <f t="shared" si="30"/>
        <v>1706000</v>
      </c>
      <c r="K1005" s="72">
        <v>0</v>
      </c>
      <c r="L1005" s="44">
        <f t="shared" si="31"/>
        <v>0</v>
      </c>
    </row>
    <row r="1006" spans="1:12">
      <c r="A1006" s="73" t="s">
        <v>855</v>
      </c>
      <c r="B1006" s="59">
        <v>200</v>
      </c>
      <c r="C1006" s="60">
        <v>906</v>
      </c>
      <c r="D1006" s="61">
        <v>10</v>
      </c>
      <c r="E1006" s="61">
        <v>3</v>
      </c>
      <c r="F1006" s="62" t="s">
        <v>856</v>
      </c>
      <c r="G1006" s="60" t="s">
        <v>395</v>
      </c>
      <c r="H1006" s="63">
        <v>1706000</v>
      </c>
      <c r="I1006" s="64">
        <v>0</v>
      </c>
      <c r="J1006" s="57">
        <f t="shared" si="30"/>
        <v>1706000</v>
      </c>
      <c r="K1006" s="74">
        <v>0</v>
      </c>
      <c r="L1006" s="44">
        <f t="shared" si="31"/>
        <v>0</v>
      </c>
    </row>
    <row r="1007" spans="1:12" ht="31.5">
      <c r="A1007" s="73" t="s">
        <v>1148</v>
      </c>
      <c r="B1007" s="59">
        <v>200</v>
      </c>
      <c r="C1007" s="60">
        <v>906</v>
      </c>
      <c r="D1007" s="61">
        <v>10</v>
      </c>
      <c r="E1007" s="61">
        <v>3</v>
      </c>
      <c r="F1007" s="62" t="s">
        <v>1149</v>
      </c>
      <c r="G1007" s="60" t="s">
        <v>395</v>
      </c>
      <c r="H1007" s="63">
        <v>1706000</v>
      </c>
      <c r="I1007" s="64">
        <v>0</v>
      </c>
      <c r="J1007" s="57">
        <f t="shared" si="30"/>
        <v>1706000</v>
      </c>
      <c r="K1007" s="74">
        <v>0</v>
      </c>
      <c r="L1007" s="44">
        <f t="shared" si="31"/>
        <v>0</v>
      </c>
    </row>
    <row r="1008" spans="1:12">
      <c r="A1008" s="66" t="s">
        <v>1150</v>
      </c>
      <c r="B1008" s="59">
        <v>200</v>
      </c>
      <c r="C1008" s="67">
        <v>906</v>
      </c>
      <c r="D1008" s="68">
        <v>10</v>
      </c>
      <c r="E1008" s="68">
        <v>3</v>
      </c>
      <c r="F1008" s="69" t="s">
        <v>1149</v>
      </c>
      <c r="G1008" s="67" t="s">
        <v>1151</v>
      </c>
      <c r="H1008" s="70">
        <v>1706000</v>
      </c>
      <c r="I1008" s="71">
        <v>0</v>
      </c>
      <c r="J1008" s="57">
        <f t="shared" si="30"/>
        <v>1706000</v>
      </c>
      <c r="K1008" s="72">
        <v>0</v>
      </c>
      <c r="L1008" s="44">
        <f t="shared" si="31"/>
        <v>0</v>
      </c>
    </row>
    <row r="1009" spans="1:12" ht="31.5">
      <c r="A1009" s="66" t="s">
        <v>1152</v>
      </c>
      <c r="B1009" s="59">
        <v>200</v>
      </c>
      <c r="C1009" s="67">
        <v>906</v>
      </c>
      <c r="D1009" s="68">
        <v>13</v>
      </c>
      <c r="E1009" s="68" t="s">
        <v>390</v>
      </c>
      <c r="F1009" s="69" t="s">
        <v>390</v>
      </c>
      <c r="G1009" s="67" t="s">
        <v>390</v>
      </c>
      <c r="H1009" s="70">
        <v>50780900</v>
      </c>
      <c r="I1009" s="71">
        <v>28664.18</v>
      </c>
      <c r="J1009" s="57">
        <f t="shared" si="30"/>
        <v>50752235.82</v>
      </c>
      <c r="K1009" s="72">
        <v>28664.18</v>
      </c>
      <c r="L1009" s="44">
        <f t="shared" si="31"/>
        <v>0</v>
      </c>
    </row>
    <row r="1010" spans="1:12" ht="31.5">
      <c r="A1010" s="66" t="s">
        <v>1153</v>
      </c>
      <c r="B1010" s="59">
        <v>200</v>
      </c>
      <c r="C1010" s="67">
        <v>906</v>
      </c>
      <c r="D1010" s="68">
        <v>13</v>
      </c>
      <c r="E1010" s="68">
        <v>1</v>
      </c>
      <c r="F1010" s="69" t="s">
        <v>390</v>
      </c>
      <c r="G1010" s="67" t="s">
        <v>390</v>
      </c>
      <c r="H1010" s="70">
        <v>50780900</v>
      </c>
      <c r="I1010" s="71">
        <v>28664.18</v>
      </c>
      <c r="J1010" s="57">
        <f t="shared" si="30"/>
        <v>50752235.82</v>
      </c>
      <c r="K1010" s="72">
        <v>28664.18</v>
      </c>
      <c r="L1010" s="44">
        <f t="shared" si="31"/>
        <v>0</v>
      </c>
    </row>
    <row r="1011" spans="1:12" ht="31.5">
      <c r="A1011" s="73" t="s">
        <v>1104</v>
      </c>
      <c r="B1011" s="59">
        <v>200</v>
      </c>
      <c r="C1011" s="60">
        <v>906</v>
      </c>
      <c r="D1011" s="61">
        <v>13</v>
      </c>
      <c r="E1011" s="61">
        <v>1</v>
      </c>
      <c r="F1011" s="62" t="s">
        <v>1105</v>
      </c>
      <c r="G1011" s="60" t="s">
        <v>395</v>
      </c>
      <c r="H1011" s="63">
        <v>50780900</v>
      </c>
      <c r="I1011" s="64">
        <v>28664.18</v>
      </c>
      <c r="J1011" s="57">
        <f t="shared" si="30"/>
        <v>50752235.82</v>
      </c>
      <c r="K1011" s="74">
        <v>28664.18</v>
      </c>
      <c r="L1011" s="44">
        <f t="shared" si="31"/>
        <v>0</v>
      </c>
    </row>
    <row r="1012" spans="1:12" ht="63">
      <c r="A1012" s="73" t="s">
        <v>1117</v>
      </c>
      <c r="B1012" s="59">
        <v>200</v>
      </c>
      <c r="C1012" s="60">
        <v>906</v>
      </c>
      <c r="D1012" s="61">
        <v>13</v>
      </c>
      <c r="E1012" s="61">
        <v>1</v>
      </c>
      <c r="F1012" s="62" t="s">
        <v>1118</v>
      </c>
      <c r="G1012" s="60" t="s">
        <v>395</v>
      </c>
      <c r="H1012" s="63">
        <v>50780900</v>
      </c>
      <c r="I1012" s="64">
        <v>28664.18</v>
      </c>
      <c r="J1012" s="57">
        <f t="shared" si="30"/>
        <v>50752235.82</v>
      </c>
      <c r="K1012" s="74">
        <v>28664.18</v>
      </c>
      <c r="L1012" s="44">
        <f t="shared" si="31"/>
        <v>0</v>
      </c>
    </row>
    <row r="1013" spans="1:12" ht="47.25">
      <c r="A1013" s="73" t="s">
        <v>1119</v>
      </c>
      <c r="B1013" s="59">
        <v>200</v>
      </c>
      <c r="C1013" s="60">
        <v>906</v>
      </c>
      <c r="D1013" s="61">
        <v>13</v>
      </c>
      <c r="E1013" s="61">
        <v>1</v>
      </c>
      <c r="F1013" s="62" t="s">
        <v>1120</v>
      </c>
      <c r="G1013" s="60" t="s">
        <v>395</v>
      </c>
      <c r="H1013" s="63">
        <v>50780900</v>
      </c>
      <c r="I1013" s="64">
        <v>28664.18</v>
      </c>
      <c r="J1013" s="57">
        <f t="shared" si="30"/>
        <v>50752235.82</v>
      </c>
      <c r="K1013" s="74">
        <v>28664.18</v>
      </c>
      <c r="L1013" s="44">
        <f t="shared" si="31"/>
        <v>0</v>
      </c>
    </row>
    <row r="1014" spans="1:12" ht="31.5">
      <c r="A1014" s="66" t="s">
        <v>1154</v>
      </c>
      <c r="B1014" s="59">
        <v>200</v>
      </c>
      <c r="C1014" s="67">
        <v>906</v>
      </c>
      <c r="D1014" s="68">
        <v>13</v>
      </c>
      <c r="E1014" s="68">
        <v>1</v>
      </c>
      <c r="F1014" s="69" t="s">
        <v>1120</v>
      </c>
      <c r="G1014" s="67" t="s">
        <v>1155</v>
      </c>
      <c r="H1014" s="70">
        <v>0</v>
      </c>
      <c r="I1014" s="71">
        <v>0</v>
      </c>
      <c r="J1014" s="57">
        <f t="shared" si="30"/>
        <v>0</v>
      </c>
      <c r="K1014" s="72">
        <v>0</v>
      </c>
      <c r="L1014" s="44">
        <f t="shared" si="31"/>
        <v>0</v>
      </c>
    </row>
    <row r="1015" spans="1:12" ht="31.5">
      <c r="A1015" s="73" t="s">
        <v>1156</v>
      </c>
      <c r="B1015" s="59">
        <v>200</v>
      </c>
      <c r="C1015" s="60">
        <v>906</v>
      </c>
      <c r="D1015" s="61">
        <v>13</v>
      </c>
      <c r="E1015" s="61">
        <v>1</v>
      </c>
      <c r="F1015" s="62" t="s">
        <v>1157</v>
      </c>
      <c r="G1015" s="60" t="s">
        <v>395</v>
      </c>
      <c r="H1015" s="63">
        <v>50780900</v>
      </c>
      <c r="I1015" s="64">
        <v>28664.18</v>
      </c>
      <c r="J1015" s="57">
        <f t="shared" si="30"/>
        <v>50752235.82</v>
      </c>
      <c r="K1015" s="74">
        <v>28664.18</v>
      </c>
      <c r="L1015" s="44">
        <f t="shared" si="31"/>
        <v>0</v>
      </c>
    </row>
    <row r="1016" spans="1:12" ht="31.5">
      <c r="A1016" s="66" t="s">
        <v>1154</v>
      </c>
      <c r="B1016" s="59">
        <v>200</v>
      </c>
      <c r="C1016" s="67">
        <v>906</v>
      </c>
      <c r="D1016" s="68">
        <v>13</v>
      </c>
      <c r="E1016" s="68">
        <v>1</v>
      </c>
      <c r="F1016" s="69" t="s">
        <v>1157</v>
      </c>
      <c r="G1016" s="67" t="s">
        <v>1155</v>
      </c>
      <c r="H1016" s="70">
        <v>50780900</v>
      </c>
      <c r="I1016" s="71">
        <v>28664.18</v>
      </c>
      <c r="J1016" s="57">
        <f t="shared" si="30"/>
        <v>50752235.82</v>
      </c>
      <c r="K1016" s="72">
        <v>28664.18</v>
      </c>
      <c r="L1016" s="44">
        <f t="shared" si="31"/>
        <v>0</v>
      </c>
    </row>
    <row r="1017" spans="1:12" ht="47.25">
      <c r="A1017" s="66" t="s">
        <v>1158</v>
      </c>
      <c r="B1017" s="59">
        <v>200</v>
      </c>
      <c r="C1017" s="67">
        <v>906</v>
      </c>
      <c r="D1017" s="68">
        <v>14</v>
      </c>
      <c r="E1017" s="68" t="s">
        <v>390</v>
      </c>
      <c r="F1017" s="69" t="s">
        <v>390</v>
      </c>
      <c r="G1017" s="67" t="s">
        <v>390</v>
      </c>
      <c r="H1017" s="70">
        <v>1665582414.4000001</v>
      </c>
      <c r="I1017" s="71">
        <v>823621788.39999998</v>
      </c>
      <c r="J1017" s="57">
        <f t="shared" si="30"/>
        <v>841960626.00000012</v>
      </c>
      <c r="K1017" s="72">
        <v>823621788.39999998</v>
      </c>
      <c r="L1017" s="44">
        <f t="shared" si="31"/>
        <v>0</v>
      </c>
    </row>
    <row r="1018" spans="1:12" ht="47.25">
      <c r="A1018" s="66" t="s">
        <v>1159</v>
      </c>
      <c r="B1018" s="59">
        <v>200</v>
      </c>
      <c r="C1018" s="67">
        <v>906</v>
      </c>
      <c r="D1018" s="68">
        <v>14</v>
      </c>
      <c r="E1018" s="68">
        <v>1</v>
      </c>
      <c r="F1018" s="69" t="s">
        <v>390</v>
      </c>
      <c r="G1018" s="67" t="s">
        <v>390</v>
      </c>
      <c r="H1018" s="70">
        <v>1361857100</v>
      </c>
      <c r="I1018" s="71">
        <v>755315957</v>
      </c>
      <c r="J1018" s="57">
        <f t="shared" si="30"/>
        <v>606541143</v>
      </c>
      <c r="K1018" s="72">
        <v>755315957</v>
      </c>
      <c r="L1018" s="44">
        <f t="shared" si="31"/>
        <v>0</v>
      </c>
    </row>
    <row r="1019" spans="1:12" ht="31.5">
      <c r="A1019" s="73" t="s">
        <v>1104</v>
      </c>
      <c r="B1019" s="59">
        <v>200</v>
      </c>
      <c r="C1019" s="60">
        <v>906</v>
      </c>
      <c r="D1019" s="61">
        <v>14</v>
      </c>
      <c r="E1019" s="61">
        <v>1</v>
      </c>
      <c r="F1019" s="62" t="s">
        <v>1105</v>
      </c>
      <c r="G1019" s="60" t="s">
        <v>395</v>
      </c>
      <c r="H1019" s="63">
        <v>1361857100</v>
      </c>
      <c r="I1019" s="64">
        <v>755315957</v>
      </c>
      <c r="J1019" s="57">
        <f t="shared" si="30"/>
        <v>606541143</v>
      </c>
      <c r="K1019" s="74">
        <v>755315957</v>
      </c>
      <c r="L1019" s="44">
        <f t="shared" si="31"/>
        <v>0</v>
      </c>
    </row>
    <row r="1020" spans="1:12" ht="63">
      <c r="A1020" s="73" t="s">
        <v>1117</v>
      </c>
      <c r="B1020" s="59">
        <v>200</v>
      </c>
      <c r="C1020" s="60">
        <v>906</v>
      </c>
      <c r="D1020" s="61">
        <v>14</v>
      </c>
      <c r="E1020" s="61">
        <v>1</v>
      </c>
      <c r="F1020" s="62" t="s">
        <v>1118</v>
      </c>
      <c r="G1020" s="60" t="s">
        <v>395</v>
      </c>
      <c r="H1020" s="63">
        <v>1361857100</v>
      </c>
      <c r="I1020" s="64">
        <v>755315957</v>
      </c>
      <c r="J1020" s="57">
        <f t="shared" si="30"/>
        <v>606541143</v>
      </c>
      <c r="K1020" s="74">
        <v>755315957</v>
      </c>
      <c r="L1020" s="44">
        <f t="shared" si="31"/>
        <v>0</v>
      </c>
    </row>
    <row r="1021" spans="1:12" ht="63">
      <c r="A1021" s="73" t="s">
        <v>1129</v>
      </c>
      <c r="B1021" s="59">
        <v>200</v>
      </c>
      <c r="C1021" s="60">
        <v>906</v>
      </c>
      <c r="D1021" s="61">
        <v>14</v>
      </c>
      <c r="E1021" s="61">
        <v>1</v>
      </c>
      <c r="F1021" s="62" t="s">
        <v>1130</v>
      </c>
      <c r="G1021" s="60" t="s">
        <v>395</v>
      </c>
      <c r="H1021" s="63">
        <v>1361857100</v>
      </c>
      <c r="I1021" s="64">
        <v>755315957</v>
      </c>
      <c r="J1021" s="57">
        <f t="shared" si="30"/>
        <v>606541143</v>
      </c>
      <c r="K1021" s="74">
        <v>755315957</v>
      </c>
      <c r="L1021" s="44">
        <f t="shared" si="31"/>
        <v>0</v>
      </c>
    </row>
    <row r="1022" spans="1:12" ht="78.75">
      <c r="A1022" s="73" t="s">
        <v>1160</v>
      </c>
      <c r="B1022" s="59">
        <v>200</v>
      </c>
      <c r="C1022" s="60">
        <v>906</v>
      </c>
      <c r="D1022" s="61">
        <v>14</v>
      </c>
      <c r="E1022" s="61">
        <v>1</v>
      </c>
      <c r="F1022" s="62" t="s">
        <v>1161</v>
      </c>
      <c r="G1022" s="60" t="s">
        <v>395</v>
      </c>
      <c r="H1022" s="63">
        <v>1361857100</v>
      </c>
      <c r="I1022" s="64">
        <v>755315957</v>
      </c>
      <c r="J1022" s="57">
        <f t="shared" si="30"/>
        <v>606541143</v>
      </c>
      <c r="K1022" s="74">
        <v>755315957</v>
      </c>
      <c r="L1022" s="44">
        <f t="shared" si="31"/>
        <v>0</v>
      </c>
    </row>
    <row r="1023" spans="1:12" ht="31.5">
      <c r="A1023" s="66" t="s">
        <v>1162</v>
      </c>
      <c r="B1023" s="59">
        <v>200</v>
      </c>
      <c r="C1023" s="67">
        <v>906</v>
      </c>
      <c r="D1023" s="68">
        <v>14</v>
      </c>
      <c r="E1023" s="68">
        <v>1</v>
      </c>
      <c r="F1023" s="69" t="s">
        <v>1161</v>
      </c>
      <c r="G1023" s="67" t="s">
        <v>1163</v>
      </c>
      <c r="H1023" s="70">
        <v>1361857100</v>
      </c>
      <c r="I1023" s="71">
        <v>755315957</v>
      </c>
      <c r="J1023" s="57">
        <f t="shared" si="30"/>
        <v>606541143</v>
      </c>
      <c r="K1023" s="72">
        <v>755315957</v>
      </c>
      <c r="L1023" s="44">
        <f t="shared" si="31"/>
        <v>0</v>
      </c>
    </row>
    <row r="1024" spans="1:12">
      <c r="A1024" s="66" t="s">
        <v>1164</v>
      </c>
      <c r="B1024" s="59">
        <v>200</v>
      </c>
      <c r="C1024" s="67">
        <v>906</v>
      </c>
      <c r="D1024" s="68">
        <v>14</v>
      </c>
      <c r="E1024" s="68">
        <v>2</v>
      </c>
      <c r="F1024" s="69" t="s">
        <v>390</v>
      </c>
      <c r="G1024" s="67" t="s">
        <v>390</v>
      </c>
      <c r="H1024" s="70">
        <v>241404114.40000001</v>
      </c>
      <c r="I1024" s="71">
        <v>31951814.399999999</v>
      </c>
      <c r="J1024" s="57">
        <f t="shared" si="30"/>
        <v>209452300</v>
      </c>
      <c r="K1024" s="72">
        <v>31951814.399999999</v>
      </c>
      <c r="L1024" s="44">
        <f t="shared" si="31"/>
        <v>0</v>
      </c>
    </row>
    <row r="1025" spans="1:12" ht="31.5">
      <c r="A1025" s="73" t="s">
        <v>1104</v>
      </c>
      <c r="B1025" s="59">
        <v>200</v>
      </c>
      <c r="C1025" s="60">
        <v>906</v>
      </c>
      <c r="D1025" s="61">
        <v>14</v>
      </c>
      <c r="E1025" s="61">
        <v>2</v>
      </c>
      <c r="F1025" s="62" t="s">
        <v>1105</v>
      </c>
      <c r="G1025" s="60" t="s">
        <v>395</v>
      </c>
      <c r="H1025" s="63">
        <v>241404114.40000001</v>
      </c>
      <c r="I1025" s="64">
        <v>31951814.399999999</v>
      </c>
      <c r="J1025" s="57">
        <f t="shared" si="30"/>
        <v>209452300</v>
      </c>
      <c r="K1025" s="74">
        <v>31951814.399999999</v>
      </c>
      <c r="L1025" s="44">
        <f t="shared" si="31"/>
        <v>0</v>
      </c>
    </row>
    <row r="1026" spans="1:12" ht="63">
      <c r="A1026" s="73" t="s">
        <v>1117</v>
      </c>
      <c r="B1026" s="59">
        <v>200</v>
      </c>
      <c r="C1026" s="60">
        <v>906</v>
      </c>
      <c r="D1026" s="61">
        <v>14</v>
      </c>
      <c r="E1026" s="61">
        <v>2</v>
      </c>
      <c r="F1026" s="62" t="s">
        <v>1118</v>
      </c>
      <c r="G1026" s="60" t="s">
        <v>395</v>
      </c>
      <c r="H1026" s="63">
        <v>241404114.40000001</v>
      </c>
      <c r="I1026" s="64">
        <v>31951814.399999999</v>
      </c>
      <c r="J1026" s="57">
        <f t="shared" si="30"/>
        <v>209452300</v>
      </c>
      <c r="K1026" s="74">
        <v>31951814.399999999</v>
      </c>
      <c r="L1026" s="44">
        <f t="shared" si="31"/>
        <v>0</v>
      </c>
    </row>
    <row r="1027" spans="1:12" ht="63">
      <c r="A1027" s="73" t="s">
        <v>1129</v>
      </c>
      <c r="B1027" s="59">
        <v>200</v>
      </c>
      <c r="C1027" s="60">
        <v>906</v>
      </c>
      <c r="D1027" s="61">
        <v>14</v>
      </c>
      <c r="E1027" s="61">
        <v>2</v>
      </c>
      <c r="F1027" s="62" t="s">
        <v>1130</v>
      </c>
      <c r="G1027" s="60" t="s">
        <v>395</v>
      </c>
      <c r="H1027" s="63">
        <v>241404114.40000001</v>
      </c>
      <c r="I1027" s="64">
        <v>31951814.399999999</v>
      </c>
      <c r="J1027" s="57">
        <f t="shared" si="30"/>
        <v>209452300</v>
      </c>
      <c r="K1027" s="74">
        <v>31951814.399999999</v>
      </c>
      <c r="L1027" s="44">
        <f t="shared" si="31"/>
        <v>0</v>
      </c>
    </row>
    <row r="1028" spans="1:12" ht="31.5">
      <c r="A1028" s="73" t="s">
        <v>1165</v>
      </c>
      <c r="B1028" s="59">
        <v>200</v>
      </c>
      <c r="C1028" s="60">
        <v>906</v>
      </c>
      <c r="D1028" s="61">
        <v>14</v>
      </c>
      <c r="E1028" s="61">
        <v>2</v>
      </c>
      <c r="F1028" s="62" t="s">
        <v>1166</v>
      </c>
      <c r="G1028" s="60" t="s">
        <v>395</v>
      </c>
      <c r="H1028" s="63">
        <v>241404114.40000001</v>
      </c>
      <c r="I1028" s="64">
        <v>31951814.399999999</v>
      </c>
      <c r="J1028" s="57">
        <f t="shared" si="30"/>
        <v>209452300</v>
      </c>
      <c r="K1028" s="74">
        <v>31951814.399999999</v>
      </c>
      <c r="L1028" s="44">
        <f t="shared" si="31"/>
        <v>0</v>
      </c>
    </row>
    <row r="1029" spans="1:12">
      <c r="A1029" s="66" t="s">
        <v>1164</v>
      </c>
      <c r="B1029" s="59">
        <v>200</v>
      </c>
      <c r="C1029" s="67">
        <v>906</v>
      </c>
      <c r="D1029" s="68">
        <v>14</v>
      </c>
      <c r="E1029" s="68">
        <v>2</v>
      </c>
      <c r="F1029" s="69" t="s">
        <v>1166</v>
      </c>
      <c r="G1029" s="67" t="s">
        <v>1167</v>
      </c>
      <c r="H1029" s="70">
        <v>241404114.40000001</v>
      </c>
      <c r="I1029" s="71">
        <v>31951814.399999999</v>
      </c>
      <c r="J1029" s="57">
        <f t="shared" si="30"/>
        <v>209452300</v>
      </c>
      <c r="K1029" s="72">
        <v>31951814.399999999</v>
      </c>
      <c r="L1029" s="44">
        <f t="shared" si="31"/>
        <v>0</v>
      </c>
    </row>
    <row r="1030" spans="1:12" ht="31.5">
      <c r="A1030" s="66" t="s">
        <v>1168</v>
      </c>
      <c r="B1030" s="59">
        <v>200</v>
      </c>
      <c r="C1030" s="67">
        <v>906</v>
      </c>
      <c r="D1030" s="68">
        <v>14</v>
      </c>
      <c r="E1030" s="68">
        <v>3</v>
      </c>
      <c r="F1030" s="69" t="s">
        <v>390</v>
      </c>
      <c r="G1030" s="67" t="s">
        <v>390</v>
      </c>
      <c r="H1030" s="70">
        <v>62321200</v>
      </c>
      <c r="I1030" s="71">
        <v>36354017</v>
      </c>
      <c r="J1030" s="57">
        <f t="shared" si="30"/>
        <v>25967183</v>
      </c>
      <c r="K1030" s="72">
        <v>36354017</v>
      </c>
      <c r="L1030" s="44">
        <f t="shared" si="31"/>
        <v>0</v>
      </c>
    </row>
    <row r="1031" spans="1:12" ht="31.5">
      <c r="A1031" s="73" t="s">
        <v>1104</v>
      </c>
      <c r="B1031" s="59">
        <v>200</v>
      </c>
      <c r="C1031" s="60">
        <v>906</v>
      </c>
      <c r="D1031" s="61">
        <v>14</v>
      </c>
      <c r="E1031" s="61">
        <v>3</v>
      </c>
      <c r="F1031" s="62" t="s">
        <v>1105</v>
      </c>
      <c r="G1031" s="60" t="s">
        <v>395</v>
      </c>
      <c r="H1031" s="63">
        <v>62321200</v>
      </c>
      <c r="I1031" s="64">
        <v>36354017</v>
      </c>
      <c r="J1031" s="57">
        <f t="shared" si="30"/>
        <v>25967183</v>
      </c>
      <c r="K1031" s="74">
        <v>36354017</v>
      </c>
      <c r="L1031" s="44">
        <f t="shared" si="31"/>
        <v>0</v>
      </c>
    </row>
    <row r="1032" spans="1:12" ht="63">
      <c r="A1032" s="73" t="s">
        <v>1117</v>
      </c>
      <c r="B1032" s="59">
        <v>200</v>
      </c>
      <c r="C1032" s="60">
        <v>906</v>
      </c>
      <c r="D1032" s="61">
        <v>14</v>
      </c>
      <c r="E1032" s="61">
        <v>3</v>
      </c>
      <c r="F1032" s="62" t="s">
        <v>1118</v>
      </c>
      <c r="G1032" s="60" t="s">
        <v>395</v>
      </c>
      <c r="H1032" s="63">
        <v>62321200</v>
      </c>
      <c r="I1032" s="64">
        <v>36354017</v>
      </c>
      <c r="J1032" s="57">
        <f t="shared" ref="J1032:J1095" si="32">H1032-I1032</f>
        <v>25967183</v>
      </c>
      <c r="K1032" s="74">
        <v>36354017</v>
      </c>
      <c r="L1032" s="44">
        <f t="shared" si="31"/>
        <v>0</v>
      </c>
    </row>
    <row r="1033" spans="1:12" ht="63">
      <c r="A1033" s="73" t="s">
        <v>1129</v>
      </c>
      <c r="B1033" s="59">
        <v>200</v>
      </c>
      <c r="C1033" s="60">
        <v>906</v>
      </c>
      <c r="D1033" s="61">
        <v>14</v>
      </c>
      <c r="E1033" s="61">
        <v>3</v>
      </c>
      <c r="F1033" s="62" t="s">
        <v>1130</v>
      </c>
      <c r="G1033" s="60" t="s">
        <v>395</v>
      </c>
      <c r="H1033" s="63">
        <v>62321200</v>
      </c>
      <c r="I1033" s="64">
        <v>36354017</v>
      </c>
      <c r="J1033" s="57">
        <f t="shared" si="32"/>
        <v>25967183</v>
      </c>
      <c r="K1033" s="74">
        <v>36354017</v>
      </c>
      <c r="L1033" s="44">
        <f t="shared" ref="L1033:L1096" si="33">I1033-K1033</f>
        <v>0</v>
      </c>
    </row>
    <row r="1034" spans="1:12" ht="94.5">
      <c r="A1034" s="73" t="s">
        <v>1169</v>
      </c>
      <c r="B1034" s="59">
        <v>200</v>
      </c>
      <c r="C1034" s="60">
        <v>906</v>
      </c>
      <c r="D1034" s="61">
        <v>14</v>
      </c>
      <c r="E1034" s="61">
        <v>3</v>
      </c>
      <c r="F1034" s="62" t="s">
        <v>1170</v>
      </c>
      <c r="G1034" s="60" t="s">
        <v>395</v>
      </c>
      <c r="H1034" s="63">
        <v>62321200</v>
      </c>
      <c r="I1034" s="64">
        <v>36354017</v>
      </c>
      <c r="J1034" s="57">
        <f t="shared" si="32"/>
        <v>25967183</v>
      </c>
      <c r="K1034" s="74">
        <v>36354017</v>
      </c>
      <c r="L1034" s="44">
        <f t="shared" si="33"/>
        <v>0</v>
      </c>
    </row>
    <row r="1035" spans="1:12">
      <c r="A1035" s="66" t="s">
        <v>724</v>
      </c>
      <c r="B1035" s="59">
        <v>200</v>
      </c>
      <c r="C1035" s="67">
        <v>906</v>
      </c>
      <c r="D1035" s="68">
        <v>14</v>
      </c>
      <c r="E1035" s="68">
        <v>3</v>
      </c>
      <c r="F1035" s="69" t="s">
        <v>1170</v>
      </c>
      <c r="G1035" s="67" t="s">
        <v>725</v>
      </c>
      <c r="H1035" s="70">
        <v>62321200</v>
      </c>
      <c r="I1035" s="71">
        <v>36354017</v>
      </c>
      <c r="J1035" s="57">
        <f t="shared" si="32"/>
        <v>25967183</v>
      </c>
      <c r="K1035" s="72">
        <v>36354017</v>
      </c>
      <c r="L1035" s="44">
        <f t="shared" si="33"/>
        <v>0</v>
      </c>
    </row>
    <row r="1036" spans="1:12" ht="31.5">
      <c r="A1036" s="58" t="s">
        <v>214</v>
      </c>
      <c r="B1036" s="59">
        <v>200</v>
      </c>
      <c r="C1036" s="60">
        <v>907</v>
      </c>
      <c r="D1036" s="61" t="s">
        <v>390</v>
      </c>
      <c r="E1036" s="61" t="s">
        <v>390</v>
      </c>
      <c r="F1036" s="62" t="s">
        <v>390</v>
      </c>
      <c r="G1036" s="60" t="s">
        <v>390</v>
      </c>
      <c r="H1036" s="63">
        <v>2708073279.6100001</v>
      </c>
      <c r="I1036" s="64">
        <v>875126063.5200001</v>
      </c>
      <c r="J1036" s="57">
        <f t="shared" si="32"/>
        <v>1832947216.0900002</v>
      </c>
      <c r="K1036" s="74">
        <v>875126063.5200001</v>
      </c>
      <c r="L1036" s="44">
        <f t="shared" si="33"/>
        <v>0</v>
      </c>
    </row>
    <row r="1037" spans="1:12">
      <c r="A1037" s="66" t="s">
        <v>718</v>
      </c>
      <c r="B1037" s="59">
        <v>200</v>
      </c>
      <c r="C1037" s="67">
        <v>907</v>
      </c>
      <c r="D1037" s="68">
        <v>1</v>
      </c>
      <c r="E1037" s="68" t="s">
        <v>390</v>
      </c>
      <c r="F1037" s="69" t="s">
        <v>390</v>
      </c>
      <c r="G1037" s="67" t="s">
        <v>390</v>
      </c>
      <c r="H1037" s="70">
        <v>252900</v>
      </c>
      <c r="I1037" s="71">
        <v>82600</v>
      </c>
      <c r="J1037" s="57">
        <f t="shared" si="32"/>
        <v>170300</v>
      </c>
      <c r="K1037" s="72">
        <v>82600</v>
      </c>
      <c r="L1037" s="44">
        <f t="shared" si="33"/>
        <v>0</v>
      </c>
    </row>
    <row r="1038" spans="1:12" ht="63">
      <c r="A1038" s="66" t="s">
        <v>719</v>
      </c>
      <c r="B1038" s="59">
        <v>200</v>
      </c>
      <c r="C1038" s="67">
        <v>907</v>
      </c>
      <c r="D1038" s="68">
        <v>1</v>
      </c>
      <c r="E1038" s="68">
        <v>4</v>
      </c>
      <c r="F1038" s="69" t="s">
        <v>390</v>
      </c>
      <c r="G1038" s="67" t="s">
        <v>390</v>
      </c>
      <c r="H1038" s="70">
        <v>82600</v>
      </c>
      <c r="I1038" s="71">
        <v>82600</v>
      </c>
      <c r="J1038" s="57">
        <f t="shared" si="32"/>
        <v>0</v>
      </c>
      <c r="K1038" s="72">
        <v>82600</v>
      </c>
      <c r="L1038" s="44">
        <f t="shared" si="33"/>
        <v>0</v>
      </c>
    </row>
    <row r="1039" spans="1:12" ht="47.25">
      <c r="A1039" s="73" t="s">
        <v>1171</v>
      </c>
      <c r="B1039" s="59">
        <v>200</v>
      </c>
      <c r="C1039" s="60">
        <v>907</v>
      </c>
      <c r="D1039" s="61">
        <v>1</v>
      </c>
      <c r="E1039" s="61">
        <v>4</v>
      </c>
      <c r="F1039" s="62" t="s">
        <v>1172</v>
      </c>
      <c r="G1039" s="60" t="s">
        <v>395</v>
      </c>
      <c r="H1039" s="63">
        <v>82600</v>
      </c>
      <c r="I1039" s="64">
        <v>82600</v>
      </c>
      <c r="J1039" s="57">
        <f t="shared" si="32"/>
        <v>0</v>
      </c>
      <c r="K1039" s="74">
        <v>82600</v>
      </c>
      <c r="L1039" s="44">
        <f t="shared" si="33"/>
        <v>0</v>
      </c>
    </row>
    <row r="1040" spans="1:12" ht="63">
      <c r="A1040" s="73" t="s">
        <v>1173</v>
      </c>
      <c r="B1040" s="59">
        <v>200</v>
      </c>
      <c r="C1040" s="60">
        <v>907</v>
      </c>
      <c r="D1040" s="61">
        <v>1</v>
      </c>
      <c r="E1040" s="61">
        <v>4</v>
      </c>
      <c r="F1040" s="62" t="s">
        <v>1174</v>
      </c>
      <c r="G1040" s="60" t="s">
        <v>395</v>
      </c>
      <c r="H1040" s="63">
        <v>82600</v>
      </c>
      <c r="I1040" s="64">
        <v>82600</v>
      </c>
      <c r="J1040" s="57">
        <f t="shared" si="32"/>
        <v>0</v>
      </c>
      <c r="K1040" s="74">
        <v>82600</v>
      </c>
      <c r="L1040" s="44">
        <f t="shared" si="33"/>
        <v>0</v>
      </c>
    </row>
    <row r="1041" spans="1:12" ht="63">
      <c r="A1041" s="73" t="s">
        <v>1175</v>
      </c>
      <c r="B1041" s="59">
        <v>200</v>
      </c>
      <c r="C1041" s="60">
        <v>907</v>
      </c>
      <c r="D1041" s="61">
        <v>1</v>
      </c>
      <c r="E1041" s="61">
        <v>4</v>
      </c>
      <c r="F1041" s="62" t="s">
        <v>1176</v>
      </c>
      <c r="G1041" s="60" t="s">
        <v>395</v>
      </c>
      <c r="H1041" s="63">
        <v>82600</v>
      </c>
      <c r="I1041" s="64">
        <v>82600</v>
      </c>
      <c r="J1041" s="57">
        <f t="shared" si="32"/>
        <v>0</v>
      </c>
      <c r="K1041" s="74">
        <v>82600</v>
      </c>
      <c r="L1041" s="44">
        <f t="shared" si="33"/>
        <v>0</v>
      </c>
    </row>
    <row r="1042" spans="1:12" ht="78.75">
      <c r="A1042" s="73" t="s">
        <v>1177</v>
      </c>
      <c r="B1042" s="59">
        <v>200</v>
      </c>
      <c r="C1042" s="60">
        <v>907</v>
      </c>
      <c r="D1042" s="61">
        <v>1</v>
      </c>
      <c r="E1042" s="61">
        <v>4</v>
      </c>
      <c r="F1042" s="62" t="s">
        <v>1178</v>
      </c>
      <c r="G1042" s="60" t="s">
        <v>395</v>
      </c>
      <c r="H1042" s="63">
        <v>82600</v>
      </c>
      <c r="I1042" s="64">
        <v>82600</v>
      </c>
      <c r="J1042" s="57">
        <f t="shared" si="32"/>
        <v>0</v>
      </c>
      <c r="K1042" s="74">
        <v>82600</v>
      </c>
      <c r="L1042" s="44">
        <f t="shared" si="33"/>
        <v>0</v>
      </c>
    </row>
    <row r="1043" spans="1:12">
      <c r="A1043" s="66" t="s">
        <v>724</v>
      </c>
      <c r="B1043" s="59">
        <v>200</v>
      </c>
      <c r="C1043" s="67">
        <v>907</v>
      </c>
      <c r="D1043" s="68">
        <v>1</v>
      </c>
      <c r="E1043" s="68">
        <v>4</v>
      </c>
      <c r="F1043" s="69" t="s">
        <v>1178</v>
      </c>
      <c r="G1043" s="67" t="s">
        <v>725</v>
      </c>
      <c r="H1043" s="70">
        <v>82600</v>
      </c>
      <c r="I1043" s="71">
        <v>82600</v>
      </c>
      <c r="J1043" s="57">
        <f t="shared" si="32"/>
        <v>0</v>
      </c>
      <c r="K1043" s="72">
        <v>82600</v>
      </c>
      <c r="L1043" s="44">
        <f t="shared" si="33"/>
        <v>0</v>
      </c>
    </row>
    <row r="1044" spans="1:12">
      <c r="A1044" s="66" t="s">
        <v>735</v>
      </c>
      <c r="B1044" s="59">
        <v>200</v>
      </c>
      <c r="C1044" s="67">
        <v>907</v>
      </c>
      <c r="D1044" s="68">
        <v>1</v>
      </c>
      <c r="E1044" s="68">
        <v>13</v>
      </c>
      <c r="F1044" s="69" t="s">
        <v>390</v>
      </c>
      <c r="G1044" s="67" t="s">
        <v>390</v>
      </c>
      <c r="H1044" s="70">
        <v>170300</v>
      </c>
      <c r="I1044" s="71">
        <v>0</v>
      </c>
      <c r="J1044" s="57">
        <f t="shared" si="32"/>
        <v>170300</v>
      </c>
      <c r="K1044" s="72">
        <v>0</v>
      </c>
      <c r="L1044" s="44">
        <f t="shared" si="33"/>
        <v>0</v>
      </c>
    </row>
    <row r="1045" spans="1:12" ht="78.75">
      <c r="A1045" s="73" t="s">
        <v>591</v>
      </c>
      <c r="B1045" s="59">
        <v>200</v>
      </c>
      <c r="C1045" s="60">
        <v>907</v>
      </c>
      <c r="D1045" s="61">
        <v>1</v>
      </c>
      <c r="E1045" s="61">
        <v>13</v>
      </c>
      <c r="F1045" s="62" t="s">
        <v>592</v>
      </c>
      <c r="G1045" s="60" t="s">
        <v>395</v>
      </c>
      <c r="H1045" s="63">
        <v>170300</v>
      </c>
      <c r="I1045" s="64">
        <v>0</v>
      </c>
      <c r="J1045" s="57">
        <f t="shared" si="32"/>
        <v>170300</v>
      </c>
      <c r="K1045" s="74">
        <v>0</v>
      </c>
      <c r="L1045" s="44">
        <f t="shared" si="33"/>
        <v>0</v>
      </c>
    </row>
    <row r="1046" spans="1:12" ht="110.25">
      <c r="A1046" s="73" t="s">
        <v>593</v>
      </c>
      <c r="B1046" s="59">
        <v>200</v>
      </c>
      <c r="C1046" s="60">
        <v>907</v>
      </c>
      <c r="D1046" s="61">
        <v>1</v>
      </c>
      <c r="E1046" s="61">
        <v>13</v>
      </c>
      <c r="F1046" s="62" t="s">
        <v>594</v>
      </c>
      <c r="G1046" s="60" t="s">
        <v>395</v>
      </c>
      <c r="H1046" s="63">
        <v>170300</v>
      </c>
      <c r="I1046" s="64">
        <v>0</v>
      </c>
      <c r="J1046" s="57">
        <f t="shared" si="32"/>
        <v>170300</v>
      </c>
      <c r="K1046" s="74">
        <v>0</v>
      </c>
      <c r="L1046" s="44">
        <f t="shared" si="33"/>
        <v>0</v>
      </c>
    </row>
    <row r="1047" spans="1:12" ht="47.25">
      <c r="A1047" s="73" t="s">
        <v>1179</v>
      </c>
      <c r="B1047" s="59">
        <v>200</v>
      </c>
      <c r="C1047" s="60">
        <v>907</v>
      </c>
      <c r="D1047" s="61">
        <v>1</v>
      </c>
      <c r="E1047" s="61">
        <v>13</v>
      </c>
      <c r="F1047" s="62" t="s">
        <v>1180</v>
      </c>
      <c r="G1047" s="60" t="s">
        <v>395</v>
      </c>
      <c r="H1047" s="63">
        <v>170300</v>
      </c>
      <c r="I1047" s="64">
        <v>0</v>
      </c>
      <c r="J1047" s="57">
        <f t="shared" si="32"/>
        <v>170300</v>
      </c>
      <c r="K1047" s="74">
        <v>0</v>
      </c>
      <c r="L1047" s="44">
        <f t="shared" si="33"/>
        <v>0</v>
      </c>
    </row>
    <row r="1048" spans="1:12" ht="63">
      <c r="A1048" s="73" t="s">
        <v>1181</v>
      </c>
      <c r="B1048" s="59">
        <v>200</v>
      </c>
      <c r="C1048" s="60">
        <v>907</v>
      </c>
      <c r="D1048" s="61">
        <v>1</v>
      </c>
      <c r="E1048" s="61">
        <v>13</v>
      </c>
      <c r="F1048" s="62" t="s">
        <v>1182</v>
      </c>
      <c r="G1048" s="60" t="s">
        <v>395</v>
      </c>
      <c r="H1048" s="63">
        <v>170300</v>
      </c>
      <c r="I1048" s="64">
        <v>0</v>
      </c>
      <c r="J1048" s="57">
        <f t="shared" si="32"/>
        <v>170300</v>
      </c>
      <c r="K1048" s="74">
        <v>0</v>
      </c>
      <c r="L1048" s="44">
        <f t="shared" si="33"/>
        <v>0</v>
      </c>
    </row>
    <row r="1049" spans="1:12" ht="63">
      <c r="A1049" s="66" t="s">
        <v>634</v>
      </c>
      <c r="B1049" s="59">
        <v>200</v>
      </c>
      <c r="C1049" s="67">
        <v>907</v>
      </c>
      <c r="D1049" s="68">
        <v>1</v>
      </c>
      <c r="E1049" s="68">
        <v>13</v>
      </c>
      <c r="F1049" s="69" t="s">
        <v>1182</v>
      </c>
      <c r="G1049" s="67" t="s">
        <v>635</v>
      </c>
      <c r="H1049" s="70">
        <v>170300</v>
      </c>
      <c r="I1049" s="71">
        <v>0</v>
      </c>
      <c r="J1049" s="57">
        <f t="shared" si="32"/>
        <v>170300</v>
      </c>
      <c r="K1049" s="72">
        <v>0</v>
      </c>
      <c r="L1049" s="44">
        <f t="shared" si="33"/>
        <v>0</v>
      </c>
    </row>
    <row r="1050" spans="1:12" ht="31.5">
      <c r="A1050" s="66" t="s">
        <v>1183</v>
      </c>
      <c r="B1050" s="59">
        <v>200</v>
      </c>
      <c r="C1050" s="67">
        <v>907</v>
      </c>
      <c r="D1050" s="68">
        <v>3</v>
      </c>
      <c r="E1050" s="68" t="s">
        <v>390</v>
      </c>
      <c r="F1050" s="69" t="s">
        <v>390</v>
      </c>
      <c r="G1050" s="67" t="s">
        <v>390</v>
      </c>
      <c r="H1050" s="70">
        <v>30500000</v>
      </c>
      <c r="I1050" s="71">
        <v>348200</v>
      </c>
      <c r="J1050" s="57">
        <f t="shared" si="32"/>
        <v>30151800</v>
      </c>
      <c r="K1050" s="72">
        <v>348200</v>
      </c>
      <c r="L1050" s="44">
        <f t="shared" si="33"/>
        <v>0</v>
      </c>
    </row>
    <row r="1051" spans="1:12">
      <c r="A1051" s="66" t="s">
        <v>1184</v>
      </c>
      <c r="B1051" s="59">
        <v>200</v>
      </c>
      <c r="C1051" s="67">
        <v>907</v>
      </c>
      <c r="D1051" s="68">
        <v>3</v>
      </c>
      <c r="E1051" s="68">
        <v>10</v>
      </c>
      <c r="F1051" s="69" t="s">
        <v>390</v>
      </c>
      <c r="G1051" s="67" t="s">
        <v>390</v>
      </c>
      <c r="H1051" s="70">
        <v>30000000</v>
      </c>
      <c r="I1051" s="71">
        <v>95000</v>
      </c>
      <c r="J1051" s="57">
        <f t="shared" si="32"/>
        <v>29905000</v>
      </c>
      <c r="K1051" s="72">
        <v>95000</v>
      </c>
      <c r="L1051" s="44">
        <f t="shared" si="33"/>
        <v>0</v>
      </c>
    </row>
    <row r="1052" spans="1:12" ht="78.75">
      <c r="A1052" s="73" t="s">
        <v>591</v>
      </c>
      <c r="B1052" s="59">
        <v>200</v>
      </c>
      <c r="C1052" s="60">
        <v>907</v>
      </c>
      <c r="D1052" s="61">
        <v>3</v>
      </c>
      <c r="E1052" s="61">
        <v>10</v>
      </c>
      <c r="F1052" s="62" t="s">
        <v>592</v>
      </c>
      <c r="G1052" s="60" t="s">
        <v>395</v>
      </c>
      <c r="H1052" s="63">
        <v>30000000</v>
      </c>
      <c r="I1052" s="64">
        <v>95000</v>
      </c>
      <c r="J1052" s="57">
        <f t="shared" si="32"/>
        <v>29905000</v>
      </c>
      <c r="K1052" s="74">
        <v>95000</v>
      </c>
      <c r="L1052" s="44">
        <f t="shared" si="33"/>
        <v>0</v>
      </c>
    </row>
    <row r="1053" spans="1:12" ht="141.75">
      <c r="A1053" s="73" t="s">
        <v>1185</v>
      </c>
      <c r="B1053" s="59">
        <v>200</v>
      </c>
      <c r="C1053" s="60">
        <v>907</v>
      </c>
      <c r="D1053" s="61">
        <v>3</v>
      </c>
      <c r="E1053" s="61">
        <v>10</v>
      </c>
      <c r="F1053" s="62" t="s">
        <v>1186</v>
      </c>
      <c r="G1053" s="60" t="s">
        <v>395</v>
      </c>
      <c r="H1053" s="63">
        <v>30000000</v>
      </c>
      <c r="I1053" s="64">
        <v>95000</v>
      </c>
      <c r="J1053" s="57">
        <f t="shared" si="32"/>
        <v>29905000</v>
      </c>
      <c r="K1053" s="74">
        <v>95000</v>
      </c>
      <c r="L1053" s="44">
        <f t="shared" si="33"/>
        <v>0</v>
      </c>
    </row>
    <row r="1054" spans="1:12" ht="47.25">
      <c r="A1054" s="73" t="s">
        <v>1187</v>
      </c>
      <c r="B1054" s="59">
        <v>200</v>
      </c>
      <c r="C1054" s="60">
        <v>907</v>
      </c>
      <c r="D1054" s="61">
        <v>3</v>
      </c>
      <c r="E1054" s="61">
        <v>10</v>
      </c>
      <c r="F1054" s="62" t="s">
        <v>1188</v>
      </c>
      <c r="G1054" s="60" t="s">
        <v>395</v>
      </c>
      <c r="H1054" s="63">
        <v>30000000</v>
      </c>
      <c r="I1054" s="64">
        <v>95000</v>
      </c>
      <c r="J1054" s="57">
        <f t="shared" si="32"/>
        <v>29905000</v>
      </c>
      <c r="K1054" s="74">
        <v>95000</v>
      </c>
      <c r="L1054" s="44">
        <f t="shared" si="33"/>
        <v>0</v>
      </c>
    </row>
    <row r="1055" spans="1:12" ht="47.25">
      <c r="A1055" s="73" t="s">
        <v>1189</v>
      </c>
      <c r="B1055" s="59">
        <v>200</v>
      </c>
      <c r="C1055" s="60">
        <v>907</v>
      </c>
      <c r="D1055" s="61">
        <v>3</v>
      </c>
      <c r="E1055" s="61">
        <v>10</v>
      </c>
      <c r="F1055" s="62" t="s">
        <v>1190</v>
      </c>
      <c r="G1055" s="60" t="s">
        <v>395</v>
      </c>
      <c r="H1055" s="63">
        <v>30000000</v>
      </c>
      <c r="I1055" s="64">
        <v>95000</v>
      </c>
      <c r="J1055" s="57">
        <f t="shared" si="32"/>
        <v>29905000</v>
      </c>
      <c r="K1055" s="74">
        <v>95000</v>
      </c>
      <c r="L1055" s="44">
        <f t="shared" si="33"/>
        <v>0</v>
      </c>
    </row>
    <row r="1056" spans="1:12" ht="47.25">
      <c r="A1056" s="66" t="s">
        <v>479</v>
      </c>
      <c r="B1056" s="59">
        <v>200</v>
      </c>
      <c r="C1056" s="67">
        <v>907</v>
      </c>
      <c r="D1056" s="68">
        <v>3</v>
      </c>
      <c r="E1056" s="68">
        <v>10</v>
      </c>
      <c r="F1056" s="69" t="s">
        <v>1190</v>
      </c>
      <c r="G1056" s="67" t="s">
        <v>480</v>
      </c>
      <c r="H1056" s="70">
        <v>30000000</v>
      </c>
      <c r="I1056" s="71">
        <v>95000</v>
      </c>
      <c r="J1056" s="57">
        <f t="shared" si="32"/>
        <v>29905000</v>
      </c>
      <c r="K1056" s="72">
        <v>95000</v>
      </c>
      <c r="L1056" s="44">
        <f t="shared" si="33"/>
        <v>0</v>
      </c>
    </row>
    <row r="1057" spans="1:12" ht="31.5">
      <c r="A1057" s="66" t="s">
        <v>1191</v>
      </c>
      <c r="B1057" s="59">
        <v>200</v>
      </c>
      <c r="C1057" s="67">
        <v>907</v>
      </c>
      <c r="D1057" s="68">
        <v>3</v>
      </c>
      <c r="E1057" s="68">
        <v>14</v>
      </c>
      <c r="F1057" s="69" t="s">
        <v>390</v>
      </c>
      <c r="G1057" s="67" t="s">
        <v>390</v>
      </c>
      <c r="H1057" s="70">
        <v>500000</v>
      </c>
      <c r="I1057" s="71">
        <v>253200</v>
      </c>
      <c r="J1057" s="57">
        <f t="shared" si="32"/>
        <v>246800</v>
      </c>
      <c r="K1057" s="72">
        <v>253200</v>
      </c>
      <c r="L1057" s="44">
        <f t="shared" si="33"/>
        <v>0</v>
      </c>
    </row>
    <row r="1058" spans="1:12" ht="78.75">
      <c r="A1058" s="73" t="s">
        <v>591</v>
      </c>
      <c r="B1058" s="59">
        <v>200</v>
      </c>
      <c r="C1058" s="60">
        <v>907</v>
      </c>
      <c r="D1058" s="61">
        <v>3</v>
      </c>
      <c r="E1058" s="61">
        <v>14</v>
      </c>
      <c r="F1058" s="62" t="s">
        <v>592</v>
      </c>
      <c r="G1058" s="60" t="s">
        <v>395</v>
      </c>
      <c r="H1058" s="63">
        <v>500000</v>
      </c>
      <c r="I1058" s="64">
        <v>253200</v>
      </c>
      <c r="J1058" s="57">
        <f t="shared" si="32"/>
        <v>246800</v>
      </c>
      <c r="K1058" s="74">
        <v>253200</v>
      </c>
      <c r="L1058" s="44">
        <f t="shared" si="33"/>
        <v>0</v>
      </c>
    </row>
    <row r="1059" spans="1:12" ht="110.25">
      <c r="A1059" s="73" t="s">
        <v>593</v>
      </c>
      <c r="B1059" s="59">
        <v>200</v>
      </c>
      <c r="C1059" s="60">
        <v>907</v>
      </c>
      <c r="D1059" s="61">
        <v>3</v>
      </c>
      <c r="E1059" s="61">
        <v>14</v>
      </c>
      <c r="F1059" s="62" t="s">
        <v>594</v>
      </c>
      <c r="G1059" s="60" t="s">
        <v>395</v>
      </c>
      <c r="H1059" s="63">
        <v>500000</v>
      </c>
      <c r="I1059" s="64">
        <v>253200</v>
      </c>
      <c r="J1059" s="57">
        <f t="shared" si="32"/>
        <v>246800</v>
      </c>
      <c r="K1059" s="74">
        <v>253200</v>
      </c>
      <c r="L1059" s="44">
        <f t="shared" si="33"/>
        <v>0</v>
      </c>
    </row>
    <row r="1060" spans="1:12" ht="31.5">
      <c r="A1060" s="73" t="s">
        <v>849</v>
      </c>
      <c r="B1060" s="59">
        <v>200</v>
      </c>
      <c r="C1060" s="60">
        <v>907</v>
      </c>
      <c r="D1060" s="61">
        <v>3</v>
      </c>
      <c r="E1060" s="61">
        <v>14</v>
      </c>
      <c r="F1060" s="62" t="s">
        <v>850</v>
      </c>
      <c r="G1060" s="60" t="s">
        <v>395</v>
      </c>
      <c r="H1060" s="63">
        <v>500000</v>
      </c>
      <c r="I1060" s="64">
        <v>253200</v>
      </c>
      <c r="J1060" s="57">
        <f t="shared" si="32"/>
        <v>246800</v>
      </c>
      <c r="K1060" s="74">
        <v>253200</v>
      </c>
      <c r="L1060" s="44">
        <f t="shared" si="33"/>
        <v>0</v>
      </c>
    </row>
    <row r="1061" spans="1:12" ht="47.25">
      <c r="A1061" s="73" t="s">
        <v>851</v>
      </c>
      <c r="B1061" s="59">
        <v>200</v>
      </c>
      <c r="C1061" s="60">
        <v>907</v>
      </c>
      <c r="D1061" s="61">
        <v>3</v>
      </c>
      <c r="E1061" s="61">
        <v>14</v>
      </c>
      <c r="F1061" s="62" t="s">
        <v>852</v>
      </c>
      <c r="G1061" s="60" t="s">
        <v>395</v>
      </c>
      <c r="H1061" s="63">
        <v>500000</v>
      </c>
      <c r="I1061" s="64">
        <v>253200</v>
      </c>
      <c r="J1061" s="57">
        <f t="shared" si="32"/>
        <v>246800</v>
      </c>
      <c r="K1061" s="74">
        <v>253200</v>
      </c>
      <c r="L1061" s="44">
        <f t="shared" si="33"/>
        <v>0</v>
      </c>
    </row>
    <row r="1062" spans="1:12" ht="47.25">
      <c r="A1062" s="66" t="s">
        <v>421</v>
      </c>
      <c r="B1062" s="59">
        <v>200</v>
      </c>
      <c r="C1062" s="67">
        <v>907</v>
      </c>
      <c r="D1062" s="68">
        <v>3</v>
      </c>
      <c r="E1062" s="68">
        <v>14</v>
      </c>
      <c r="F1062" s="69" t="s">
        <v>852</v>
      </c>
      <c r="G1062" s="67" t="s">
        <v>422</v>
      </c>
      <c r="H1062" s="70">
        <v>500000</v>
      </c>
      <c r="I1062" s="71">
        <v>253200</v>
      </c>
      <c r="J1062" s="57">
        <f t="shared" si="32"/>
        <v>246800</v>
      </c>
      <c r="K1062" s="72">
        <v>253200</v>
      </c>
      <c r="L1062" s="44">
        <f t="shared" si="33"/>
        <v>0</v>
      </c>
    </row>
    <row r="1063" spans="1:12">
      <c r="A1063" s="66" t="s">
        <v>740</v>
      </c>
      <c r="B1063" s="59">
        <v>200</v>
      </c>
      <c r="C1063" s="67">
        <v>907</v>
      </c>
      <c r="D1063" s="68">
        <v>4</v>
      </c>
      <c r="E1063" s="68" t="s">
        <v>390</v>
      </c>
      <c r="F1063" s="69" t="s">
        <v>390</v>
      </c>
      <c r="G1063" s="67" t="s">
        <v>390</v>
      </c>
      <c r="H1063" s="70">
        <v>1587161265.0399997</v>
      </c>
      <c r="I1063" s="71">
        <v>419518773.6500001</v>
      </c>
      <c r="J1063" s="57">
        <f t="shared" si="32"/>
        <v>1167642491.3899996</v>
      </c>
      <c r="K1063" s="72">
        <v>419518773.6500001</v>
      </c>
      <c r="L1063" s="44">
        <f t="shared" si="33"/>
        <v>0</v>
      </c>
    </row>
    <row r="1064" spans="1:12">
      <c r="A1064" s="66" t="s">
        <v>900</v>
      </c>
      <c r="B1064" s="59">
        <v>200</v>
      </c>
      <c r="C1064" s="67">
        <v>907</v>
      </c>
      <c r="D1064" s="68">
        <v>4</v>
      </c>
      <c r="E1064" s="68">
        <v>5</v>
      </c>
      <c r="F1064" s="69" t="s">
        <v>390</v>
      </c>
      <c r="G1064" s="67" t="s">
        <v>390</v>
      </c>
      <c r="H1064" s="70">
        <v>7787800</v>
      </c>
      <c r="I1064" s="71">
        <v>3411742</v>
      </c>
      <c r="J1064" s="57">
        <f t="shared" si="32"/>
        <v>4376058</v>
      </c>
      <c r="K1064" s="72">
        <v>3411742</v>
      </c>
      <c r="L1064" s="44">
        <f t="shared" si="33"/>
        <v>0</v>
      </c>
    </row>
    <row r="1065" spans="1:12" ht="63">
      <c r="A1065" s="73" t="s">
        <v>648</v>
      </c>
      <c r="B1065" s="59">
        <v>200</v>
      </c>
      <c r="C1065" s="60">
        <v>907</v>
      </c>
      <c r="D1065" s="61">
        <v>4</v>
      </c>
      <c r="E1065" s="61">
        <v>5</v>
      </c>
      <c r="F1065" s="62" t="s">
        <v>649</v>
      </c>
      <c r="G1065" s="60" t="s">
        <v>395</v>
      </c>
      <c r="H1065" s="63">
        <v>7787800</v>
      </c>
      <c r="I1065" s="64">
        <v>3411742</v>
      </c>
      <c r="J1065" s="57">
        <f t="shared" si="32"/>
        <v>4376058</v>
      </c>
      <c r="K1065" s="74">
        <v>3411742</v>
      </c>
      <c r="L1065" s="44">
        <f t="shared" si="33"/>
        <v>0</v>
      </c>
    </row>
    <row r="1066" spans="1:12" ht="94.5">
      <c r="A1066" s="73" t="s">
        <v>901</v>
      </c>
      <c r="B1066" s="59">
        <v>200</v>
      </c>
      <c r="C1066" s="60">
        <v>907</v>
      </c>
      <c r="D1066" s="61">
        <v>4</v>
      </c>
      <c r="E1066" s="61">
        <v>5</v>
      </c>
      <c r="F1066" s="62" t="s">
        <v>902</v>
      </c>
      <c r="G1066" s="60" t="s">
        <v>395</v>
      </c>
      <c r="H1066" s="63">
        <v>7787800</v>
      </c>
      <c r="I1066" s="64">
        <v>3411742</v>
      </c>
      <c r="J1066" s="57">
        <f t="shared" si="32"/>
        <v>4376058</v>
      </c>
      <c r="K1066" s="74">
        <v>3411742</v>
      </c>
      <c r="L1066" s="44">
        <f t="shared" si="33"/>
        <v>0</v>
      </c>
    </row>
    <row r="1067" spans="1:12" ht="78.75">
      <c r="A1067" s="73" t="s">
        <v>1192</v>
      </c>
      <c r="B1067" s="59">
        <v>200</v>
      </c>
      <c r="C1067" s="60">
        <v>907</v>
      </c>
      <c r="D1067" s="61">
        <v>4</v>
      </c>
      <c r="E1067" s="61">
        <v>5</v>
      </c>
      <c r="F1067" s="62" t="s">
        <v>1193</v>
      </c>
      <c r="G1067" s="60" t="s">
        <v>395</v>
      </c>
      <c r="H1067" s="63">
        <v>7787800</v>
      </c>
      <c r="I1067" s="64">
        <v>3411742</v>
      </c>
      <c r="J1067" s="57">
        <f t="shared" si="32"/>
        <v>4376058</v>
      </c>
      <c r="K1067" s="74">
        <v>3411742</v>
      </c>
      <c r="L1067" s="44">
        <f t="shared" si="33"/>
        <v>0</v>
      </c>
    </row>
    <row r="1068" spans="1:12" ht="78.75">
      <c r="A1068" s="73" t="s">
        <v>1194</v>
      </c>
      <c r="B1068" s="59">
        <v>200</v>
      </c>
      <c r="C1068" s="60">
        <v>907</v>
      </c>
      <c r="D1068" s="61">
        <v>4</v>
      </c>
      <c r="E1068" s="61">
        <v>5</v>
      </c>
      <c r="F1068" s="62" t="s">
        <v>1195</v>
      </c>
      <c r="G1068" s="60" t="s">
        <v>395</v>
      </c>
      <c r="H1068" s="63">
        <v>7787800</v>
      </c>
      <c r="I1068" s="64">
        <v>3411742</v>
      </c>
      <c r="J1068" s="57">
        <f t="shared" si="32"/>
        <v>4376058</v>
      </c>
      <c r="K1068" s="74">
        <v>3411742</v>
      </c>
      <c r="L1068" s="44">
        <f t="shared" si="33"/>
        <v>0</v>
      </c>
    </row>
    <row r="1069" spans="1:12" ht="47.25">
      <c r="A1069" s="66" t="s">
        <v>479</v>
      </c>
      <c r="B1069" s="59">
        <v>200</v>
      </c>
      <c r="C1069" s="67">
        <v>907</v>
      </c>
      <c r="D1069" s="68">
        <v>4</v>
      </c>
      <c r="E1069" s="68">
        <v>5</v>
      </c>
      <c r="F1069" s="69" t="s">
        <v>1195</v>
      </c>
      <c r="G1069" s="67" t="s">
        <v>480</v>
      </c>
      <c r="H1069" s="70">
        <v>7787800</v>
      </c>
      <c r="I1069" s="71">
        <v>3411742</v>
      </c>
      <c r="J1069" s="57">
        <f t="shared" si="32"/>
        <v>4376058</v>
      </c>
      <c r="K1069" s="72">
        <v>3411742</v>
      </c>
      <c r="L1069" s="44">
        <f t="shared" si="33"/>
        <v>0</v>
      </c>
    </row>
    <row r="1070" spans="1:12">
      <c r="A1070" s="66" t="s">
        <v>1196</v>
      </c>
      <c r="B1070" s="59">
        <v>200</v>
      </c>
      <c r="C1070" s="67">
        <v>907</v>
      </c>
      <c r="D1070" s="68">
        <v>4</v>
      </c>
      <c r="E1070" s="68">
        <v>8</v>
      </c>
      <c r="F1070" s="69" t="s">
        <v>390</v>
      </c>
      <c r="G1070" s="67" t="s">
        <v>390</v>
      </c>
      <c r="H1070" s="70">
        <v>8288000</v>
      </c>
      <c r="I1070" s="71">
        <v>8288000</v>
      </c>
      <c r="J1070" s="57">
        <f t="shared" si="32"/>
        <v>0</v>
      </c>
      <c r="K1070" s="72">
        <v>8288000</v>
      </c>
      <c r="L1070" s="44">
        <f t="shared" si="33"/>
        <v>0</v>
      </c>
    </row>
    <row r="1071" spans="1:12" ht="47.25">
      <c r="A1071" s="73" t="s">
        <v>1171</v>
      </c>
      <c r="B1071" s="59">
        <v>200</v>
      </c>
      <c r="C1071" s="60">
        <v>907</v>
      </c>
      <c r="D1071" s="61">
        <v>4</v>
      </c>
      <c r="E1071" s="61">
        <v>8</v>
      </c>
      <c r="F1071" s="62" t="s">
        <v>1172</v>
      </c>
      <c r="G1071" s="60" t="s">
        <v>395</v>
      </c>
      <c r="H1071" s="63">
        <v>8000000</v>
      </c>
      <c r="I1071" s="64">
        <v>8000000</v>
      </c>
      <c r="J1071" s="57">
        <f t="shared" si="32"/>
        <v>0</v>
      </c>
      <c r="K1071" s="74">
        <v>8000000</v>
      </c>
      <c r="L1071" s="44">
        <f t="shared" si="33"/>
        <v>0</v>
      </c>
    </row>
    <row r="1072" spans="1:12" ht="63">
      <c r="A1072" s="73" t="s">
        <v>1197</v>
      </c>
      <c r="B1072" s="59">
        <v>200</v>
      </c>
      <c r="C1072" s="60">
        <v>907</v>
      </c>
      <c r="D1072" s="61">
        <v>4</v>
      </c>
      <c r="E1072" s="61">
        <v>8</v>
      </c>
      <c r="F1072" s="62" t="s">
        <v>1198</v>
      </c>
      <c r="G1072" s="60" t="s">
        <v>395</v>
      </c>
      <c r="H1072" s="63">
        <v>8000000</v>
      </c>
      <c r="I1072" s="64">
        <v>8000000</v>
      </c>
      <c r="J1072" s="57">
        <f t="shared" si="32"/>
        <v>0</v>
      </c>
      <c r="K1072" s="74">
        <v>8000000</v>
      </c>
      <c r="L1072" s="44">
        <f t="shared" si="33"/>
        <v>0</v>
      </c>
    </row>
    <row r="1073" spans="1:12" ht="47.25">
      <c r="A1073" s="73" t="s">
        <v>1199</v>
      </c>
      <c r="B1073" s="59">
        <v>200</v>
      </c>
      <c r="C1073" s="60">
        <v>907</v>
      </c>
      <c r="D1073" s="61">
        <v>4</v>
      </c>
      <c r="E1073" s="61">
        <v>8</v>
      </c>
      <c r="F1073" s="62" t="s">
        <v>1200</v>
      </c>
      <c r="G1073" s="60" t="s">
        <v>395</v>
      </c>
      <c r="H1073" s="63">
        <v>8000000</v>
      </c>
      <c r="I1073" s="64">
        <v>8000000</v>
      </c>
      <c r="J1073" s="57">
        <f t="shared" si="32"/>
        <v>0</v>
      </c>
      <c r="K1073" s="74">
        <v>8000000</v>
      </c>
      <c r="L1073" s="44">
        <f t="shared" si="33"/>
        <v>0</v>
      </c>
    </row>
    <row r="1074" spans="1:12" ht="47.25">
      <c r="A1074" s="73" t="s">
        <v>1201</v>
      </c>
      <c r="B1074" s="59">
        <v>200</v>
      </c>
      <c r="C1074" s="60">
        <v>907</v>
      </c>
      <c r="D1074" s="61">
        <v>4</v>
      </c>
      <c r="E1074" s="61">
        <v>8</v>
      </c>
      <c r="F1074" s="62" t="s">
        <v>1202</v>
      </c>
      <c r="G1074" s="60" t="s">
        <v>395</v>
      </c>
      <c r="H1074" s="63">
        <v>8000000</v>
      </c>
      <c r="I1074" s="64">
        <v>8000000</v>
      </c>
      <c r="J1074" s="57">
        <f t="shared" si="32"/>
        <v>0</v>
      </c>
      <c r="K1074" s="74">
        <v>8000000</v>
      </c>
      <c r="L1074" s="44">
        <f t="shared" si="33"/>
        <v>0</v>
      </c>
    </row>
    <row r="1075" spans="1:12" ht="63">
      <c r="A1075" s="66" t="s">
        <v>634</v>
      </c>
      <c r="B1075" s="59">
        <v>200</v>
      </c>
      <c r="C1075" s="67">
        <v>907</v>
      </c>
      <c r="D1075" s="68">
        <v>4</v>
      </c>
      <c r="E1075" s="68">
        <v>8</v>
      </c>
      <c r="F1075" s="69" t="s">
        <v>1202</v>
      </c>
      <c r="G1075" s="67" t="s">
        <v>635</v>
      </c>
      <c r="H1075" s="70">
        <v>8000000</v>
      </c>
      <c r="I1075" s="71">
        <v>8000000</v>
      </c>
      <c r="J1075" s="57">
        <f t="shared" si="32"/>
        <v>0</v>
      </c>
      <c r="K1075" s="72">
        <v>8000000</v>
      </c>
      <c r="L1075" s="44">
        <f t="shared" si="33"/>
        <v>0</v>
      </c>
    </row>
    <row r="1076" spans="1:12" ht="47.25">
      <c r="A1076" s="73" t="s">
        <v>425</v>
      </c>
      <c r="B1076" s="59">
        <v>200</v>
      </c>
      <c r="C1076" s="60">
        <v>907</v>
      </c>
      <c r="D1076" s="61">
        <v>4</v>
      </c>
      <c r="E1076" s="61">
        <v>8</v>
      </c>
      <c r="F1076" s="62" t="s">
        <v>426</v>
      </c>
      <c r="G1076" s="60" t="s">
        <v>395</v>
      </c>
      <c r="H1076" s="63">
        <v>288000</v>
      </c>
      <c r="I1076" s="64">
        <v>288000</v>
      </c>
      <c r="J1076" s="57">
        <f t="shared" si="32"/>
        <v>0</v>
      </c>
      <c r="K1076" s="74">
        <v>288000</v>
      </c>
      <c r="L1076" s="44">
        <f t="shared" si="33"/>
        <v>0</v>
      </c>
    </row>
    <row r="1077" spans="1:12" ht="63">
      <c r="A1077" s="73" t="s">
        <v>1203</v>
      </c>
      <c r="B1077" s="59">
        <v>200</v>
      </c>
      <c r="C1077" s="60">
        <v>907</v>
      </c>
      <c r="D1077" s="61">
        <v>4</v>
      </c>
      <c r="E1077" s="61">
        <v>8</v>
      </c>
      <c r="F1077" s="62" t="s">
        <v>1204</v>
      </c>
      <c r="G1077" s="60" t="s">
        <v>395</v>
      </c>
      <c r="H1077" s="63">
        <v>288000</v>
      </c>
      <c r="I1077" s="64">
        <v>288000</v>
      </c>
      <c r="J1077" s="57">
        <f t="shared" si="32"/>
        <v>0</v>
      </c>
      <c r="K1077" s="74">
        <v>288000</v>
      </c>
      <c r="L1077" s="44">
        <f t="shared" si="33"/>
        <v>0</v>
      </c>
    </row>
    <row r="1078" spans="1:12" ht="31.5">
      <c r="A1078" s="73" t="s">
        <v>1205</v>
      </c>
      <c r="B1078" s="59">
        <v>200</v>
      </c>
      <c r="C1078" s="60">
        <v>907</v>
      </c>
      <c r="D1078" s="61">
        <v>4</v>
      </c>
      <c r="E1078" s="61">
        <v>8</v>
      </c>
      <c r="F1078" s="62" t="s">
        <v>1206</v>
      </c>
      <c r="G1078" s="60" t="s">
        <v>395</v>
      </c>
      <c r="H1078" s="63">
        <v>288000</v>
      </c>
      <c r="I1078" s="64">
        <v>288000</v>
      </c>
      <c r="J1078" s="57">
        <f t="shared" si="32"/>
        <v>0</v>
      </c>
      <c r="K1078" s="74">
        <v>288000</v>
      </c>
      <c r="L1078" s="44">
        <f t="shared" si="33"/>
        <v>0</v>
      </c>
    </row>
    <row r="1079" spans="1:12" ht="31.5">
      <c r="A1079" s="73" t="s">
        <v>1207</v>
      </c>
      <c r="B1079" s="59">
        <v>200</v>
      </c>
      <c r="C1079" s="60">
        <v>907</v>
      </c>
      <c r="D1079" s="61">
        <v>4</v>
      </c>
      <c r="E1079" s="61">
        <v>8</v>
      </c>
      <c r="F1079" s="62" t="s">
        <v>1208</v>
      </c>
      <c r="G1079" s="60" t="s">
        <v>395</v>
      </c>
      <c r="H1079" s="63">
        <v>288000</v>
      </c>
      <c r="I1079" s="64">
        <v>288000</v>
      </c>
      <c r="J1079" s="57">
        <f t="shared" si="32"/>
        <v>0</v>
      </c>
      <c r="K1079" s="74">
        <v>288000</v>
      </c>
      <c r="L1079" s="44">
        <f t="shared" si="33"/>
        <v>0</v>
      </c>
    </row>
    <row r="1080" spans="1:12" ht="47.25">
      <c r="A1080" s="66" t="s">
        <v>421</v>
      </c>
      <c r="B1080" s="59">
        <v>200</v>
      </c>
      <c r="C1080" s="67">
        <v>907</v>
      </c>
      <c r="D1080" s="68">
        <v>4</v>
      </c>
      <c r="E1080" s="68">
        <v>8</v>
      </c>
      <c r="F1080" s="69" t="s">
        <v>1208</v>
      </c>
      <c r="G1080" s="67" t="s">
        <v>422</v>
      </c>
      <c r="H1080" s="70">
        <v>288000</v>
      </c>
      <c r="I1080" s="71">
        <v>288000</v>
      </c>
      <c r="J1080" s="57">
        <f t="shared" si="32"/>
        <v>0</v>
      </c>
      <c r="K1080" s="72">
        <v>288000</v>
      </c>
      <c r="L1080" s="44">
        <f t="shared" si="33"/>
        <v>0</v>
      </c>
    </row>
    <row r="1081" spans="1:12">
      <c r="A1081" s="66" t="s">
        <v>1209</v>
      </c>
      <c r="B1081" s="59">
        <v>200</v>
      </c>
      <c r="C1081" s="67">
        <v>907</v>
      </c>
      <c r="D1081" s="68">
        <v>4</v>
      </c>
      <c r="E1081" s="68">
        <v>9</v>
      </c>
      <c r="F1081" s="69" t="s">
        <v>390</v>
      </c>
      <c r="G1081" s="67" t="s">
        <v>390</v>
      </c>
      <c r="H1081" s="70">
        <v>1467478152.1299999</v>
      </c>
      <c r="I1081" s="71">
        <v>361215103.0200001</v>
      </c>
      <c r="J1081" s="57">
        <f t="shared" si="32"/>
        <v>1106263049.1099997</v>
      </c>
      <c r="K1081" s="72">
        <v>361215103.0200001</v>
      </c>
      <c r="L1081" s="44">
        <f t="shared" si="33"/>
        <v>0</v>
      </c>
    </row>
    <row r="1082" spans="1:12" ht="47.25">
      <c r="A1082" s="73" t="s">
        <v>1171</v>
      </c>
      <c r="B1082" s="59">
        <v>200</v>
      </c>
      <c r="C1082" s="60">
        <v>907</v>
      </c>
      <c r="D1082" s="61">
        <v>4</v>
      </c>
      <c r="E1082" s="61">
        <v>9</v>
      </c>
      <c r="F1082" s="62" t="s">
        <v>1172</v>
      </c>
      <c r="G1082" s="60" t="s">
        <v>395</v>
      </c>
      <c r="H1082" s="63">
        <v>1467478152.1299999</v>
      </c>
      <c r="I1082" s="64">
        <v>361215103.0200001</v>
      </c>
      <c r="J1082" s="57">
        <f t="shared" si="32"/>
        <v>1106263049.1099997</v>
      </c>
      <c r="K1082" s="74">
        <v>361215103.0200001</v>
      </c>
      <c r="L1082" s="44">
        <f t="shared" si="33"/>
        <v>0</v>
      </c>
    </row>
    <row r="1083" spans="1:12" ht="63">
      <c r="A1083" s="73" t="s">
        <v>1197</v>
      </c>
      <c r="B1083" s="59">
        <v>200</v>
      </c>
      <c r="C1083" s="60">
        <v>907</v>
      </c>
      <c r="D1083" s="61">
        <v>4</v>
      </c>
      <c r="E1083" s="61">
        <v>9</v>
      </c>
      <c r="F1083" s="62" t="s">
        <v>1198</v>
      </c>
      <c r="G1083" s="60" t="s">
        <v>395</v>
      </c>
      <c r="H1083" s="63">
        <v>1467478152.1299999</v>
      </c>
      <c r="I1083" s="64">
        <v>361215103.0200001</v>
      </c>
      <c r="J1083" s="57">
        <f t="shared" si="32"/>
        <v>1106263049.1099997</v>
      </c>
      <c r="K1083" s="74">
        <v>361215103.0200001</v>
      </c>
      <c r="L1083" s="44">
        <f t="shared" si="33"/>
        <v>0</v>
      </c>
    </row>
    <row r="1084" spans="1:12" ht="31.5">
      <c r="A1084" s="73" t="s">
        <v>1210</v>
      </c>
      <c r="B1084" s="59">
        <v>200</v>
      </c>
      <c r="C1084" s="60">
        <v>907</v>
      </c>
      <c r="D1084" s="61">
        <v>4</v>
      </c>
      <c r="E1084" s="61">
        <v>9</v>
      </c>
      <c r="F1084" s="62" t="s">
        <v>1211</v>
      </c>
      <c r="G1084" s="60" t="s">
        <v>395</v>
      </c>
      <c r="H1084" s="63">
        <v>1410766619.6199999</v>
      </c>
      <c r="I1084" s="64">
        <v>339768104.33000004</v>
      </c>
      <c r="J1084" s="57">
        <f t="shared" si="32"/>
        <v>1070998515.2899998</v>
      </c>
      <c r="K1084" s="74">
        <v>339768104.33000004</v>
      </c>
      <c r="L1084" s="44">
        <f t="shared" si="33"/>
        <v>0</v>
      </c>
    </row>
    <row r="1085" spans="1:12" ht="47.25">
      <c r="A1085" s="73" t="s">
        <v>1212</v>
      </c>
      <c r="B1085" s="59">
        <v>200</v>
      </c>
      <c r="C1085" s="60">
        <v>907</v>
      </c>
      <c r="D1085" s="61">
        <v>4</v>
      </c>
      <c r="E1085" s="61">
        <v>9</v>
      </c>
      <c r="F1085" s="62" t="s">
        <v>1213</v>
      </c>
      <c r="G1085" s="60" t="s">
        <v>395</v>
      </c>
      <c r="H1085" s="63">
        <v>231811999.21000001</v>
      </c>
      <c r="I1085" s="64">
        <v>97993959.900000006</v>
      </c>
      <c r="J1085" s="57">
        <f t="shared" si="32"/>
        <v>133818039.31</v>
      </c>
      <c r="K1085" s="74">
        <v>97993959.900000006</v>
      </c>
      <c r="L1085" s="44">
        <f t="shared" si="33"/>
        <v>0</v>
      </c>
    </row>
    <row r="1086" spans="1:12" ht="47.25">
      <c r="A1086" s="66" t="s">
        <v>479</v>
      </c>
      <c r="B1086" s="59">
        <v>200</v>
      </c>
      <c r="C1086" s="67">
        <v>907</v>
      </c>
      <c r="D1086" s="68">
        <v>4</v>
      </c>
      <c r="E1086" s="68">
        <v>9</v>
      </c>
      <c r="F1086" s="69" t="s">
        <v>1213</v>
      </c>
      <c r="G1086" s="67" t="s">
        <v>480</v>
      </c>
      <c r="H1086" s="70">
        <v>231811999.21000001</v>
      </c>
      <c r="I1086" s="71">
        <v>97993959.900000006</v>
      </c>
      <c r="J1086" s="57">
        <f t="shared" si="32"/>
        <v>133818039.31</v>
      </c>
      <c r="K1086" s="72">
        <v>97993959.900000006</v>
      </c>
      <c r="L1086" s="44">
        <f t="shared" si="33"/>
        <v>0</v>
      </c>
    </row>
    <row r="1087" spans="1:12" ht="47.25">
      <c r="A1087" s="73" t="s">
        <v>1214</v>
      </c>
      <c r="B1087" s="59">
        <v>200</v>
      </c>
      <c r="C1087" s="60">
        <v>907</v>
      </c>
      <c r="D1087" s="61">
        <v>4</v>
      </c>
      <c r="E1087" s="61">
        <v>9</v>
      </c>
      <c r="F1087" s="62" t="s">
        <v>1215</v>
      </c>
      <c r="G1087" s="60" t="s">
        <v>395</v>
      </c>
      <c r="H1087" s="63">
        <v>615160413.40999997</v>
      </c>
      <c r="I1087" s="64">
        <v>226774144.43000001</v>
      </c>
      <c r="J1087" s="57">
        <f t="shared" si="32"/>
        <v>388386268.97999996</v>
      </c>
      <c r="K1087" s="74">
        <v>226774144.43000001</v>
      </c>
      <c r="L1087" s="44">
        <f t="shared" si="33"/>
        <v>0</v>
      </c>
    </row>
    <row r="1088" spans="1:12" ht="31.5">
      <c r="A1088" s="66" t="s">
        <v>556</v>
      </c>
      <c r="B1088" s="59">
        <v>200</v>
      </c>
      <c r="C1088" s="67">
        <v>907</v>
      </c>
      <c r="D1088" s="68">
        <v>4</v>
      </c>
      <c r="E1088" s="68">
        <v>9</v>
      </c>
      <c r="F1088" s="69" t="s">
        <v>1215</v>
      </c>
      <c r="G1088" s="67" t="s">
        <v>557</v>
      </c>
      <c r="H1088" s="70">
        <v>228696</v>
      </c>
      <c r="I1088" s="71">
        <v>114348</v>
      </c>
      <c r="J1088" s="57">
        <f t="shared" si="32"/>
        <v>114348</v>
      </c>
      <c r="K1088" s="72">
        <v>114348</v>
      </c>
      <c r="L1088" s="44">
        <f t="shared" si="33"/>
        <v>0</v>
      </c>
    </row>
    <row r="1089" spans="1:12" ht="47.25">
      <c r="A1089" s="66" t="s">
        <v>421</v>
      </c>
      <c r="B1089" s="59">
        <v>200</v>
      </c>
      <c r="C1089" s="67">
        <v>907</v>
      </c>
      <c r="D1089" s="68">
        <v>4</v>
      </c>
      <c r="E1089" s="68">
        <v>9</v>
      </c>
      <c r="F1089" s="69" t="s">
        <v>1215</v>
      </c>
      <c r="G1089" s="67" t="s">
        <v>422</v>
      </c>
      <c r="H1089" s="70">
        <v>614931717.40999997</v>
      </c>
      <c r="I1089" s="71">
        <v>226659796.43000001</v>
      </c>
      <c r="J1089" s="57">
        <f t="shared" si="32"/>
        <v>388271920.97999996</v>
      </c>
      <c r="K1089" s="72">
        <v>226659796.43000001</v>
      </c>
      <c r="L1089" s="44">
        <f t="shared" si="33"/>
        <v>0</v>
      </c>
    </row>
    <row r="1090" spans="1:12" ht="63">
      <c r="A1090" s="73" t="s">
        <v>1216</v>
      </c>
      <c r="B1090" s="59">
        <v>200</v>
      </c>
      <c r="C1090" s="60">
        <v>907</v>
      </c>
      <c r="D1090" s="61">
        <v>4</v>
      </c>
      <c r="E1090" s="61">
        <v>9</v>
      </c>
      <c r="F1090" s="62" t="s">
        <v>1217</v>
      </c>
      <c r="G1090" s="60" t="s">
        <v>395</v>
      </c>
      <c r="H1090" s="63">
        <v>20000000</v>
      </c>
      <c r="I1090" s="64">
        <v>15000000</v>
      </c>
      <c r="J1090" s="57">
        <f t="shared" si="32"/>
        <v>5000000</v>
      </c>
      <c r="K1090" s="74">
        <v>15000000</v>
      </c>
      <c r="L1090" s="44">
        <f t="shared" si="33"/>
        <v>0</v>
      </c>
    </row>
    <row r="1091" spans="1:12" ht="63">
      <c r="A1091" s="66" t="s">
        <v>634</v>
      </c>
      <c r="B1091" s="59">
        <v>200</v>
      </c>
      <c r="C1091" s="67">
        <v>907</v>
      </c>
      <c r="D1091" s="68">
        <v>4</v>
      </c>
      <c r="E1091" s="68">
        <v>9</v>
      </c>
      <c r="F1091" s="69" t="s">
        <v>1217</v>
      </c>
      <c r="G1091" s="67" t="s">
        <v>635</v>
      </c>
      <c r="H1091" s="70">
        <v>20000000</v>
      </c>
      <c r="I1091" s="71">
        <v>15000000</v>
      </c>
      <c r="J1091" s="57">
        <f t="shared" si="32"/>
        <v>5000000</v>
      </c>
      <c r="K1091" s="72">
        <v>15000000</v>
      </c>
      <c r="L1091" s="44">
        <f t="shared" si="33"/>
        <v>0</v>
      </c>
    </row>
    <row r="1092" spans="1:12">
      <c r="A1092" s="73" t="s">
        <v>1218</v>
      </c>
      <c r="B1092" s="59">
        <v>200</v>
      </c>
      <c r="C1092" s="60">
        <v>907</v>
      </c>
      <c r="D1092" s="61">
        <v>4</v>
      </c>
      <c r="E1092" s="61">
        <v>9</v>
      </c>
      <c r="F1092" s="62" t="s">
        <v>1219</v>
      </c>
      <c r="G1092" s="60" t="s">
        <v>395</v>
      </c>
      <c r="H1092" s="63">
        <v>543794207</v>
      </c>
      <c r="I1092" s="64">
        <v>0</v>
      </c>
      <c r="J1092" s="57">
        <f t="shared" si="32"/>
        <v>543794207</v>
      </c>
      <c r="K1092" s="74">
        <v>0</v>
      </c>
      <c r="L1092" s="44">
        <f t="shared" si="33"/>
        <v>0</v>
      </c>
    </row>
    <row r="1093" spans="1:12" ht="47.25">
      <c r="A1093" s="66" t="s">
        <v>421</v>
      </c>
      <c r="B1093" s="59">
        <v>200</v>
      </c>
      <c r="C1093" s="67">
        <v>907</v>
      </c>
      <c r="D1093" s="68">
        <v>4</v>
      </c>
      <c r="E1093" s="68">
        <v>9</v>
      </c>
      <c r="F1093" s="69" t="s">
        <v>1219</v>
      </c>
      <c r="G1093" s="67" t="s">
        <v>422</v>
      </c>
      <c r="H1093" s="70">
        <v>62155800</v>
      </c>
      <c r="I1093" s="71">
        <v>0</v>
      </c>
      <c r="J1093" s="57">
        <f t="shared" si="32"/>
        <v>62155800</v>
      </c>
      <c r="K1093" s="72">
        <v>0</v>
      </c>
      <c r="L1093" s="44">
        <f t="shared" si="33"/>
        <v>0</v>
      </c>
    </row>
    <row r="1094" spans="1:12" ht="47.25">
      <c r="A1094" s="66" t="s">
        <v>479</v>
      </c>
      <c r="B1094" s="59">
        <v>200</v>
      </c>
      <c r="C1094" s="67">
        <v>907</v>
      </c>
      <c r="D1094" s="68">
        <v>4</v>
      </c>
      <c r="E1094" s="68">
        <v>9</v>
      </c>
      <c r="F1094" s="69" t="s">
        <v>1219</v>
      </c>
      <c r="G1094" s="67" t="s">
        <v>480</v>
      </c>
      <c r="H1094" s="70">
        <v>451638407</v>
      </c>
      <c r="I1094" s="71">
        <v>0</v>
      </c>
      <c r="J1094" s="57">
        <f t="shared" si="32"/>
        <v>451638407</v>
      </c>
      <c r="K1094" s="72">
        <v>0</v>
      </c>
      <c r="L1094" s="44">
        <f t="shared" si="33"/>
        <v>0</v>
      </c>
    </row>
    <row r="1095" spans="1:12" ht="63">
      <c r="A1095" s="66" t="s">
        <v>634</v>
      </c>
      <c r="B1095" s="59">
        <v>200</v>
      </c>
      <c r="C1095" s="67">
        <v>907</v>
      </c>
      <c r="D1095" s="68">
        <v>4</v>
      </c>
      <c r="E1095" s="68">
        <v>9</v>
      </c>
      <c r="F1095" s="69" t="s">
        <v>1219</v>
      </c>
      <c r="G1095" s="67" t="s">
        <v>635</v>
      </c>
      <c r="H1095" s="70">
        <v>30000000</v>
      </c>
      <c r="I1095" s="71">
        <v>0</v>
      </c>
      <c r="J1095" s="57">
        <f t="shared" si="32"/>
        <v>30000000</v>
      </c>
      <c r="K1095" s="72">
        <v>0</v>
      </c>
      <c r="L1095" s="44">
        <f t="shared" si="33"/>
        <v>0</v>
      </c>
    </row>
    <row r="1096" spans="1:12" ht="47.25">
      <c r="A1096" s="73" t="s">
        <v>1220</v>
      </c>
      <c r="B1096" s="59">
        <v>200</v>
      </c>
      <c r="C1096" s="60">
        <v>907</v>
      </c>
      <c r="D1096" s="61">
        <v>4</v>
      </c>
      <c r="E1096" s="61">
        <v>9</v>
      </c>
      <c r="F1096" s="62" t="s">
        <v>1221</v>
      </c>
      <c r="G1096" s="60" t="s">
        <v>395</v>
      </c>
      <c r="H1096" s="63">
        <v>56711532.509999998</v>
      </c>
      <c r="I1096" s="64">
        <v>21446998.690000001</v>
      </c>
      <c r="J1096" s="57">
        <f t="shared" ref="J1096:J1159" si="34">H1096-I1096</f>
        <v>35264533.819999993</v>
      </c>
      <c r="K1096" s="74">
        <v>21446998.690000001</v>
      </c>
      <c r="L1096" s="44">
        <f t="shared" si="33"/>
        <v>0</v>
      </c>
    </row>
    <row r="1097" spans="1:12" ht="31.5">
      <c r="A1097" s="73" t="s">
        <v>1222</v>
      </c>
      <c r="B1097" s="59">
        <v>200</v>
      </c>
      <c r="C1097" s="60">
        <v>907</v>
      </c>
      <c r="D1097" s="61">
        <v>4</v>
      </c>
      <c r="E1097" s="61">
        <v>9</v>
      </c>
      <c r="F1097" s="62" t="s">
        <v>1223</v>
      </c>
      <c r="G1097" s="60" t="s">
        <v>395</v>
      </c>
      <c r="H1097" s="63">
        <v>55518132.509999998</v>
      </c>
      <c r="I1097" s="64">
        <v>21066370.450000003</v>
      </c>
      <c r="J1097" s="57">
        <f t="shared" si="34"/>
        <v>34451762.059999995</v>
      </c>
      <c r="K1097" s="74">
        <v>21066370.450000003</v>
      </c>
      <c r="L1097" s="44">
        <f t="shared" ref="L1097:L1160" si="35">I1097-K1097</f>
        <v>0</v>
      </c>
    </row>
    <row r="1098" spans="1:12">
      <c r="A1098" s="66" t="s">
        <v>550</v>
      </c>
      <c r="B1098" s="59">
        <v>200</v>
      </c>
      <c r="C1098" s="67">
        <v>907</v>
      </c>
      <c r="D1098" s="68">
        <v>4</v>
      </c>
      <c r="E1098" s="68">
        <v>9</v>
      </c>
      <c r="F1098" s="69" t="s">
        <v>1223</v>
      </c>
      <c r="G1098" s="67" t="s">
        <v>551</v>
      </c>
      <c r="H1098" s="70">
        <v>21381100</v>
      </c>
      <c r="I1098" s="71">
        <v>9956802.4800000004</v>
      </c>
      <c r="J1098" s="57">
        <f t="shared" si="34"/>
        <v>11424297.52</v>
      </c>
      <c r="K1098" s="72">
        <v>9956802.4800000004</v>
      </c>
      <c r="L1098" s="44">
        <f t="shared" si="35"/>
        <v>0</v>
      </c>
    </row>
    <row r="1099" spans="1:12" ht="31.5">
      <c r="A1099" s="66" t="s">
        <v>419</v>
      </c>
      <c r="B1099" s="59">
        <v>200</v>
      </c>
      <c r="C1099" s="67">
        <v>907</v>
      </c>
      <c r="D1099" s="68">
        <v>4</v>
      </c>
      <c r="E1099" s="68">
        <v>9</v>
      </c>
      <c r="F1099" s="69" t="s">
        <v>1223</v>
      </c>
      <c r="G1099" s="67" t="s">
        <v>420</v>
      </c>
      <c r="H1099" s="70">
        <v>2560300</v>
      </c>
      <c r="I1099" s="71">
        <v>788202</v>
      </c>
      <c r="J1099" s="57">
        <f t="shared" si="34"/>
        <v>1772098</v>
      </c>
      <c r="K1099" s="72">
        <v>788202</v>
      </c>
      <c r="L1099" s="44">
        <f t="shared" si="35"/>
        <v>0</v>
      </c>
    </row>
    <row r="1100" spans="1:12" ht="63">
      <c r="A1100" s="66" t="s">
        <v>552</v>
      </c>
      <c r="B1100" s="59">
        <v>200</v>
      </c>
      <c r="C1100" s="67">
        <v>907</v>
      </c>
      <c r="D1100" s="68">
        <v>4</v>
      </c>
      <c r="E1100" s="68">
        <v>9</v>
      </c>
      <c r="F1100" s="69" t="s">
        <v>1223</v>
      </c>
      <c r="G1100" s="67" t="s">
        <v>553</v>
      </c>
      <c r="H1100" s="70">
        <v>6457100</v>
      </c>
      <c r="I1100" s="71">
        <v>2720230.36</v>
      </c>
      <c r="J1100" s="57">
        <f t="shared" si="34"/>
        <v>3736869.64</v>
      </c>
      <c r="K1100" s="72">
        <v>2720230.36</v>
      </c>
      <c r="L1100" s="44">
        <f t="shared" si="35"/>
        <v>0</v>
      </c>
    </row>
    <row r="1101" spans="1:12" ht="31.5">
      <c r="A1101" s="66" t="s">
        <v>556</v>
      </c>
      <c r="B1101" s="59">
        <v>200</v>
      </c>
      <c r="C1101" s="67">
        <v>907</v>
      </c>
      <c r="D1101" s="68">
        <v>4</v>
      </c>
      <c r="E1101" s="68">
        <v>9</v>
      </c>
      <c r="F1101" s="69" t="s">
        <v>1223</v>
      </c>
      <c r="G1101" s="67" t="s">
        <v>557</v>
      </c>
      <c r="H1101" s="70">
        <v>1991500</v>
      </c>
      <c r="I1101" s="71">
        <v>419208.61</v>
      </c>
      <c r="J1101" s="57">
        <f t="shared" si="34"/>
        <v>1572291.3900000001</v>
      </c>
      <c r="K1101" s="72">
        <v>419208.61</v>
      </c>
      <c r="L1101" s="44">
        <f t="shared" si="35"/>
        <v>0</v>
      </c>
    </row>
    <row r="1102" spans="1:12" ht="47.25">
      <c r="A1102" s="66" t="s">
        <v>421</v>
      </c>
      <c r="B1102" s="59">
        <v>200</v>
      </c>
      <c r="C1102" s="67">
        <v>907</v>
      </c>
      <c r="D1102" s="68">
        <v>4</v>
      </c>
      <c r="E1102" s="68">
        <v>9</v>
      </c>
      <c r="F1102" s="69" t="s">
        <v>1223</v>
      </c>
      <c r="G1102" s="67" t="s">
        <v>422</v>
      </c>
      <c r="H1102" s="70">
        <v>21638812.510000002</v>
      </c>
      <c r="I1102" s="71">
        <v>6495655.1399999997</v>
      </c>
      <c r="J1102" s="57">
        <f t="shared" si="34"/>
        <v>15143157.370000001</v>
      </c>
      <c r="K1102" s="72">
        <v>6495655.1399999997</v>
      </c>
      <c r="L1102" s="44">
        <f t="shared" si="35"/>
        <v>0</v>
      </c>
    </row>
    <row r="1103" spans="1:12" ht="47.25">
      <c r="A1103" s="66" t="s">
        <v>609</v>
      </c>
      <c r="B1103" s="59">
        <v>200</v>
      </c>
      <c r="C1103" s="67">
        <v>907</v>
      </c>
      <c r="D1103" s="68">
        <v>4</v>
      </c>
      <c r="E1103" s="68">
        <v>9</v>
      </c>
      <c r="F1103" s="69" t="s">
        <v>1223</v>
      </c>
      <c r="G1103" s="67" t="s">
        <v>610</v>
      </c>
      <c r="H1103" s="70">
        <v>23500</v>
      </c>
      <c r="I1103" s="71">
        <v>20556</v>
      </c>
      <c r="J1103" s="57">
        <f t="shared" si="34"/>
        <v>2944</v>
      </c>
      <c r="K1103" s="72">
        <v>20556</v>
      </c>
      <c r="L1103" s="44">
        <f t="shared" si="35"/>
        <v>0</v>
      </c>
    </row>
    <row r="1104" spans="1:12" ht="47.25">
      <c r="A1104" s="66" t="s">
        <v>772</v>
      </c>
      <c r="B1104" s="59">
        <v>200</v>
      </c>
      <c r="C1104" s="67">
        <v>907</v>
      </c>
      <c r="D1104" s="68">
        <v>4</v>
      </c>
      <c r="E1104" s="68">
        <v>9</v>
      </c>
      <c r="F1104" s="69" t="s">
        <v>1223</v>
      </c>
      <c r="G1104" s="67" t="s">
        <v>773</v>
      </c>
      <c r="H1104" s="70">
        <v>99520</v>
      </c>
      <c r="I1104" s="71">
        <v>0</v>
      </c>
      <c r="J1104" s="57">
        <f t="shared" si="34"/>
        <v>99520</v>
      </c>
      <c r="K1104" s="72">
        <v>0</v>
      </c>
      <c r="L1104" s="44">
        <f t="shared" si="35"/>
        <v>0</v>
      </c>
    </row>
    <row r="1105" spans="1:12" ht="31.5">
      <c r="A1105" s="66" t="s">
        <v>558</v>
      </c>
      <c r="B1105" s="59">
        <v>200</v>
      </c>
      <c r="C1105" s="67">
        <v>907</v>
      </c>
      <c r="D1105" s="68">
        <v>4</v>
      </c>
      <c r="E1105" s="68">
        <v>9</v>
      </c>
      <c r="F1105" s="69" t="s">
        <v>1223</v>
      </c>
      <c r="G1105" s="67" t="s">
        <v>559</v>
      </c>
      <c r="H1105" s="70">
        <v>664300</v>
      </c>
      <c r="I1105" s="71">
        <v>212756.26</v>
      </c>
      <c r="J1105" s="57">
        <f t="shared" si="34"/>
        <v>451543.74</v>
      </c>
      <c r="K1105" s="72">
        <v>212756.26</v>
      </c>
      <c r="L1105" s="44">
        <f t="shared" si="35"/>
        <v>0</v>
      </c>
    </row>
    <row r="1106" spans="1:12">
      <c r="A1106" s="66" t="s">
        <v>560</v>
      </c>
      <c r="B1106" s="59">
        <v>200</v>
      </c>
      <c r="C1106" s="67">
        <v>907</v>
      </c>
      <c r="D1106" s="68">
        <v>4</v>
      </c>
      <c r="E1106" s="68">
        <v>9</v>
      </c>
      <c r="F1106" s="69" t="s">
        <v>1223</v>
      </c>
      <c r="G1106" s="67" t="s">
        <v>561</v>
      </c>
      <c r="H1106" s="70">
        <v>582000</v>
      </c>
      <c r="I1106" s="71">
        <v>441327</v>
      </c>
      <c r="J1106" s="57">
        <f t="shared" si="34"/>
        <v>140673</v>
      </c>
      <c r="K1106" s="72">
        <v>441327</v>
      </c>
      <c r="L1106" s="44">
        <f t="shared" si="35"/>
        <v>0</v>
      </c>
    </row>
    <row r="1107" spans="1:12">
      <c r="A1107" s="66" t="s">
        <v>774</v>
      </c>
      <c r="B1107" s="59">
        <v>200</v>
      </c>
      <c r="C1107" s="67">
        <v>907</v>
      </c>
      <c r="D1107" s="68">
        <v>4</v>
      </c>
      <c r="E1107" s="68">
        <v>9</v>
      </c>
      <c r="F1107" s="69" t="s">
        <v>1223</v>
      </c>
      <c r="G1107" s="67" t="s">
        <v>775</v>
      </c>
      <c r="H1107" s="70">
        <v>120000</v>
      </c>
      <c r="I1107" s="71">
        <v>11632.6</v>
      </c>
      <c r="J1107" s="57">
        <f t="shared" si="34"/>
        <v>108367.4</v>
      </c>
      <c r="K1107" s="72">
        <v>11632.6</v>
      </c>
      <c r="L1107" s="44">
        <f t="shared" si="35"/>
        <v>0</v>
      </c>
    </row>
    <row r="1108" spans="1:12" ht="31.5">
      <c r="A1108" s="73" t="s">
        <v>1224</v>
      </c>
      <c r="B1108" s="59">
        <v>200</v>
      </c>
      <c r="C1108" s="60">
        <v>907</v>
      </c>
      <c r="D1108" s="61">
        <v>4</v>
      </c>
      <c r="E1108" s="61">
        <v>9</v>
      </c>
      <c r="F1108" s="62" t="s">
        <v>1225</v>
      </c>
      <c r="G1108" s="60" t="s">
        <v>395</v>
      </c>
      <c r="H1108" s="63">
        <v>1193400</v>
      </c>
      <c r="I1108" s="64">
        <v>380628.24</v>
      </c>
      <c r="J1108" s="57">
        <f t="shared" si="34"/>
        <v>812771.76</v>
      </c>
      <c r="K1108" s="74">
        <v>380628.24</v>
      </c>
      <c r="L1108" s="44">
        <f t="shared" si="35"/>
        <v>0</v>
      </c>
    </row>
    <row r="1109" spans="1:12" ht="47.25">
      <c r="A1109" s="66" t="s">
        <v>421</v>
      </c>
      <c r="B1109" s="59">
        <v>200</v>
      </c>
      <c r="C1109" s="67">
        <v>907</v>
      </c>
      <c r="D1109" s="68">
        <v>4</v>
      </c>
      <c r="E1109" s="68">
        <v>9</v>
      </c>
      <c r="F1109" s="69" t="s">
        <v>1225</v>
      </c>
      <c r="G1109" s="67" t="s">
        <v>422</v>
      </c>
      <c r="H1109" s="70">
        <v>1193400</v>
      </c>
      <c r="I1109" s="71">
        <v>380628.24</v>
      </c>
      <c r="J1109" s="57">
        <f t="shared" si="34"/>
        <v>812771.76</v>
      </c>
      <c r="K1109" s="72">
        <v>380628.24</v>
      </c>
      <c r="L1109" s="44">
        <f t="shared" si="35"/>
        <v>0</v>
      </c>
    </row>
    <row r="1110" spans="1:12" ht="31.5">
      <c r="A1110" s="66" t="s">
        <v>741</v>
      </c>
      <c r="B1110" s="59">
        <v>200</v>
      </c>
      <c r="C1110" s="67">
        <v>907</v>
      </c>
      <c r="D1110" s="68">
        <v>4</v>
      </c>
      <c r="E1110" s="68">
        <v>12</v>
      </c>
      <c r="F1110" s="69" t="s">
        <v>390</v>
      </c>
      <c r="G1110" s="67" t="s">
        <v>390</v>
      </c>
      <c r="H1110" s="70">
        <v>103607312.91</v>
      </c>
      <c r="I1110" s="71">
        <v>46603928.629999995</v>
      </c>
      <c r="J1110" s="57">
        <f t="shared" si="34"/>
        <v>57003384.280000001</v>
      </c>
      <c r="K1110" s="72">
        <v>46603928.629999995</v>
      </c>
      <c r="L1110" s="44">
        <f t="shared" si="35"/>
        <v>0</v>
      </c>
    </row>
    <row r="1111" spans="1:12" ht="47.25">
      <c r="A1111" s="73" t="s">
        <v>1171</v>
      </c>
      <c r="B1111" s="59">
        <v>200</v>
      </c>
      <c r="C1111" s="60">
        <v>907</v>
      </c>
      <c r="D1111" s="61">
        <v>4</v>
      </c>
      <c r="E1111" s="61">
        <v>12</v>
      </c>
      <c r="F1111" s="62" t="s">
        <v>1172</v>
      </c>
      <c r="G1111" s="60" t="s">
        <v>395</v>
      </c>
      <c r="H1111" s="63">
        <v>103552038.56</v>
      </c>
      <c r="I1111" s="64">
        <v>46594478.629999995</v>
      </c>
      <c r="J1111" s="57">
        <f t="shared" si="34"/>
        <v>56957559.930000007</v>
      </c>
      <c r="K1111" s="74">
        <v>46594478.629999995</v>
      </c>
      <c r="L1111" s="44">
        <f t="shared" si="35"/>
        <v>0</v>
      </c>
    </row>
    <row r="1112" spans="1:12" ht="63">
      <c r="A1112" s="73" t="s">
        <v>1173</v>
      </c>
      <c r="B1112" s="59">
        <v>200</v>
      </c>
      <c r="C1112" s="60">
        <v>907</v>
      </c>
      <c r="D1112" s="61">
        <v>4</v>
      </c>
      <c r="E1112" s="61">
        <v>12</v>
      </c>
      <c r="F1112" s="62" t="s">
        <v>1174</v>
      </c>
      <c r="G1112" s="60" t="s">
        <v>395</v>
      </c>
      <c r="H1112" s="63">
        <v>33797838.560000002</v>
      </c>
      <c r="I1112" s="64">
        <v>11985850.139999999</v>
      </c>
      <c r="J1112" s="57">
        <f t="shared" si="34"/>
        <v>21811988.420000002</v>
      </c>
      <c r="K1112" s="74">
        <v>11985850.139999999</v>
      </c>
      <c r="L1112" s="44">
        <f t="shared" si="35"/>
        <v>0</v>
      </c>
    </row>
    <row r="1113" spans="1:12" ht="63">
      <c r="A1113" s="73" t="s">
        <v>1175</v>
      </c>
      <c r="B1113" s="59">
        <v>200</v>
      </c>
      <c r="C1113" s="60">
        <v>907</v>
      </c>
      <c r="D1113" s="61">
        <v>4</v>
      </c>
      <c r="E1113" s="61">
        <v>12</v>
      </c>
      <c r="F1113" s="62" t="s">
        <v>1176</v>
      </c>
      <c r="G1113" s="60" t="s">
        <v>395</v>
      </c>
      <c r="H1113" s="63">
        <v>33797838.560000002</v>
      </c>
      <c r="I1113" s="64">
        <v>11985850.139999999</v>
      </c>
      <c r="J1113" s="57">
        <f t="shared" si="34"/>
        <v>21811988.420000002</v>
      </c>
      <c r="K1113" s="74">
        <v>11985850.139999999</v>
      </c>
      <c r="L1113" s="44">
        <f t="shared" si="35"/>
        <v>0</v>
      </c>
    </row>
    <row r="1114" spans="1:12" ht="31.5">
      <c r="A1114" s="73" t="s">
        <v>1226</v>
      </c>
      <c r="B1114" s="59">
        <v>200</v>
      </c>
      <c r="C1114" s="60">
        <v>907</v>
      </c>
      <c r="D1114" s="61">
        <v>4</v>
      </c>
      <c r="E1114" s="61">
        <v>12</v>
      </c>
      <c r="F1114" s="62" t="s">
        <v>1227</v>
      </c>
      <c r="G1114" s="60" t="s">
        <v>395</v>
      </c>
      <c r="H1114" s="63">
        <v>550000</v>
      </c>
      <c r="I1114" s="64">
        <v>295900</v>
      </c>
      <c r="J1114" s="57">
        <f t="shared" si="34"/>
        <v>254100</v>
      </c>
      <c r="K1114" s="74">
        <v>295900</v>
      </c>
      <c r="L1114" s="44">
        <f t="shared" si="35"/>
        <v>0</v>
      </c>
    </row>
    <row r="1115" spans="1:12" ht="47.25">
      <c r="A1115" s="66" t="s">
        <v>421</v>
      </c>
      <c r="B1115" s="59">
        <v>200</v>
      </c>
      <c r="C1115" s="67">
        <v>907</v>
      </c>
      <c r="D1115" s="68">
        <v>4</v>
      </c>
      <c r="E1115" s="68">
        <v>12</v>
      </c>
      <c r="F1115" s="69" t="s">
        <v>1227</v>
      </c>
      <c r="G1115" s="67" t="s">
        <v>422</v>
      </c>
      <c r="H1115" s="70">
        <v>550000</v>
      </c>
      <c r="I1115" s="71">
        <v>295900</v>
      </c>
      <c r="J1115" s="57">
        <f t="shared" si="34"/>
        <v>254100</v>
      </c>
      <c r="K1115" s="72">
        <v>295900</v>
      </c>
      <c r="L1115" s="44">
        <f t="shared" si="35"/>
        <v>0</v>
      </c>
    </row>
    <row r="1116" spans="1:12" ht="31.5">
      <c r="A1116" s="73" t="s">
        <v>1228</v>
      </c>
      <c r="B1116" s="59">
        <v>200</v>
      </c>
      <c r="C1116" s="60">
        <v>907</v>
      </c>
      <c r="D1116" s="61">
        <v>4</v>
      </c>
      <c r="E1116" s="61">
        <v>12</v>
      </c>
      <c r="F1116" s="62" t="s">
        <v>1229</v>
      </c>
      <c r="G1116" s="60" t="s">
        <v>395</v>
      </c>
      <c r="H1116" s="63">
        <v>1700000</v>
      </c>
      <c r="I1116" s="64">
        <v>845748.67</v>
      </c>
      <c r="J1116" s="57">
        <f t="shared" si="34"/>
        <v>854251.33</v>
      </c>
      <c r="K1116" s="74">
        <v>845748.67</v>
      </c>
      <c r="L1116" s="44">
        <f t="shared" si="35"/>
        <v>0</v>
      </c>
    </row>
    <row r="1117" spans="1:12" ht="47.25">
      <c r="A1117" s="66" t="s">
        <v>421</v>
      </c>
      <c r="B1117" s="59">
        <v>200</v>
      </c>
      <c r="C1117" s="67">
        <v>907</v>
      </c>
      <c r="D1117" s="68">
        <v>4</v>
      </c>
      <c r="E1117" s="68">
        <v>12</v>
      </c>
      <c r="F1117" s="69" t="s">
        <v>1229</v>
      </c>
      <c r="G1117" s="67" t="s">
        <v>422</v>
      </c>
      <c r="H1117" s="70">
        <v>1700000</v>
      </c>
      <c r="I1117" s="71">
        <v>845748.67</v>
      </c>
      <c r="J1117" s="57">
        <f t="shared" si="34"/>
        <v>854251.33</v>
      </c>
      <c r="K1117" s="72">
        <v>845748.67</v>
      </c>
      <c r="L1117" s="44">
        <f t="shared" si="35"/>
        <v>0</v>
      </c>
    </row>
    <row r="1118" spans="1:12" ht="47.25">
      <c r="A1118" s="73" t="s">
        <v>1230</v>
      </c>
      <c r="B1118" s="59">
        <v>200</v>
      </c>
      <c r="C1118" s="60">
        <v>907</v>
      </c>
      <c r="D1118" s="61">
        <v>4</v>
      </c>
      <c r="E1118" s="61">
        <v>12</v>
      </c>
      <c r="F1118" s="62" t="s">
        <v>1231</v>
      </c>
      <c r="G1118" s="60" t="s">
        <v>395</v>
      </c>
      <c r="H1118" s="63">
        <v>25671738.559999999</v>
      </c>
      <c r="I1118" s="64">
        <v>10544230.959999999</v>
      </c>
      <c r="J1118" s="57">
        <f t="shared" si="34"/>
        <v>15127507.6</v>
      </c>
      <c r="K1118" s="74">
        <v>10544230.959999999</v>
      </c>
      <c r="L1118" s="44">
        <f t="shared" si="35"/>
        <v>0</v>
      </c>
    </row>
    <row r="1119" spans="1:12">
      <c r="A1119" s="66" t="s">
        <v>550</v>
      </c>
      <c r="B1119" s="59">
        <v>200</v>
      </c>
      <c r="C1119" s="67">
        <v>907</v>
      </c>
      <c r="D1119" s="68">
        <v>4</v>
      </c>
      <c r="E1119" s="68">
        <v>12</v>
      </c>
      <c r="F1119" s="69" t="s">
        <v>1231</v>
      </c>
      <c r="G1119" s="67" t="s">
        <v>551</v>
      </c>
      <c r="H1119" s="70">
        <v>10774637</v>
      </c>
      <c r="I1119" s="71">
        <v>5237549.08</v>
      </c>
      <c r="J1119" s="57">
        <f t="shared" si="34"/>
        <v>5537087.9199999999</v>
      </c>
      <c r="K1119" s="72">
        <v>5237549.08</v>
      </c>
      <c r="L1119" s="44">
        <f t="shared" si="35"/>
        <v>0</v>
      </c>
    </row>
    <row r="1120" spans="1:12" ht="31.5">
      <c r="A1120" s="66" t="s">
        <v>419</v>
      </c>
      <c r="B1120" s="59">
        <v>200</v>
      </c>
      <c r="C1120" s="67">
        <v>907</v>
      </c>
      <c r="D1120" s="68">
        <v>4</v>
      </c>
      <c r="E1120" s="68">
        <v>12</v>
      </c>
      <c r="F1120" s="69" t="s">
        <v>1231</v>
      </c>
      <c r="G1120" s="67" t="s">
        <v>420</v>
      </c>
      <c r="H1120" s="70">
        <v>318200</v>
      </c>
      <c r="I1120" s="71">
        <v>150000</v>
      </c>
      <c r="J1120" s="57">
        <f t="shared" si="34"/>
        <v>168200</v>
      </c>
      <c r="K1120" s="72">
        <v>150000</v>
      </c>
      <c r="L1120" s="44">
        <f t="shared" si="35"/>
        <v>0</v>
      </c>
    </row>
    <row r="1121" spans="1:12" ht="63">
      <c r="A1121" s="66" t="s">
        <v>552</v>
      </c>
      <c r="B1121" s="59">
        <v>200</v>
      </c>
      <c r="C1121" s="67">
        <v>907</v>
      </c>
      <c r="D1121" s="68">
        <v>4</v>
      </c>
      <c r="E1121" s="68">
        <v>12</v>
      </c>
      <c r="F1121" s="69" t="s">
        <v>1231</v>
      </c>
      <c r="G1121" s="67" t="s">
        <v>553</v>
      </c>
      <c r="H1121" s="70">
        <v>3262563</v>
      </c>
      <c r="I1121" s="71">
        <v>1593689.01</v>
      </c>
      <c r="J1121" s="57">
        <f t="shared" si="34"/>
        <v>1668873.99</v>
      </c>
      <c r="K1121" s="72">
        <v>1593689.01</v>
      </c>
      <c r="L1121" s="44">
        <f t="shared" si="35"/>
        <v>0</v>
      </c>
    </row>
    <row r="1122" spans="1:12" ht="31.5">
      <c r="A1122" s="66" t="s">
        <v>556</v>
      </c>
      <c r="B1122" s="59">
        <v>200</v>
      </c>
      <c r="C1122" s="67">
        <v>907</v>
      </c>
      <c r="D1122" s="68">
        <v>4</v>
      </c>
      <c r="E1122" s="68">
        <v>12</v>
      </c>
      <c r="F1122" s="69" t="s">
        <v>1231</v>
      </c>
      <c r="G1122" s="67" t="s">
        <v>557</v>
      </c>
      <c r="H1122" s="70">
        <v>1411355</v>
      </c>
      <c r="I1122" s="71">
        <v>479932.77</v>
      </c>
      <c r="J1122" s="57">
        <f t="shared" si="34"/>
        <v>931422.23</v>
      </c>
      <c r="K1122" s="72">
        <v>479932.77</v>
      </c>
      <c r="L1122" s="44">
        <f t="shared" si="35"/>
        <v>0</v>
      </c>
    </row>
    <row r="1123" spans="1:12" ht="47.25">
      <c r="A1123" s="66" t="s">
        <v>421</v>
      </c>
      <c r="B1123" s="59">
        <v>200</v>
      </c>
      <c r="C1123" s="67">
        <v>907</v>
      </c>
      <c r="D1123" s="68">
        <v>4</v>
      </c>
      <c r="E1123" s="68">
        <v>12</v>
      </c>
      <c r="F1123" s="69" t="s">
        <v>1231</v>
      </c>
      <c r="G1123" s="67" t="s">
        <v>422</v>
      </c>
      <c r="H1123" s="70">
        <v>9424850.2300000004</v>
      </c>
      <c r="I1123" s="71">
        <v>2890959.1</v>
      </c>
      <c r="J1123" s="57">
        <f t="shared" si="34"/>
        <v>6533891.1300000008</v>
      </c>
      <c r="K1123" s="72">
        <v>2890959.1</v>
      </c>
      <c r="L1123" s="44">
        <f t="shared" si="35"/>
        <v>0</v>
      </c>
    </row>
    <row r="1124" spans="1:12" ht="31.5">
      <c r="A1124" s="66" t="s">
        <v>558</v>
      </c>
      <c r="B1124" s="59">
        <v>200</v>
      </c>
      <c r="C1124" s="67">
        <v>907</v>
      </c>
      <c r="D1124" s="68">
        <v>4</v>
      </c>
      <c r="E1124" s="68">
        <v>12</v>
      </c>
      <c r="F1124" s="69" t="s">
        <v>1231</v>
      </c>
      <c r="G1124" s="67" t="s">
        <v>559</v>
      </c>
      <c r="H1124" s="70">
        <v>327675.32999999996</v>
      </c>
      <c r="I1124" s="71">
        <v>139258</v>
      </c>
      <c r="J1124" s="57">
        <f t="shared" si="34"/>
        <v>188417.32999999996</v>
      </c>
      <c r="K1124" s="72">
        <v>139258</v>
      </c>
      <c r="L1124" s="44">
        <f t="shared" si="35"/>
        <v>0</v>
      </c>
    </row>
    <row r="1125" spans="1:12">
      <c r="A1125" s="66" t="s">
        <v>560</v>
      </c>
      <c r="B1125" s="59">
        <v>200</v>
      </c>
      <c r="C1125" s="67">
        <v>907</v>
      </c>
      <c r="D1125" s="68">
        <v>4</v>
      </c>
      <c r="E1125" s="68">
        <v>12</v>
      </c>
      <c r="F1125" s="69" t="s">
        <v>1231</v>
      </c>
      <c r="G1125" s="67" t="s">
        <v>561</v>
      </c>
      <c r="H1125" s="70">
        <v>54458</v>
      </c>
      <c r="I1125" s="71">
        <v>15010</v>
      </c>
      <c r="J1125" s="57">
        <f t="shared" si="34"/>
        <v>39448</v>
      </c>
      <c r="K1125" s="72">
        <v>15010</v>
      </c>
      <c r="L1125" s="44">
        <f t="shared" si="35"/>
        <v>0</v>
      </c>
    </row>
    <row r="1126" spans="1:12">
      <c r="A1126" s="66" t="s">
        <v>774</v>
      </c>
      <c r="B1126" s="59">
        <v>200</v>
      </c>
      <c r="C1126" s="67">
        <v>907</v>
      </c>
      <c r="D1126" s="68">
        <v>4</v>
      </c>
      <c r="E1126" s="68">
        <v>12</v>
      </c>
      <c r="F1126" s="69" t="s">
        <v>1231</v>
      </c>
      <c r="G1126" s="67" t="s">
        <v>775</v>
      </c>
      <c r="H1126" s="70">
        <v>98000</v>
      </c>
      <c r="I1126" s="71">
        <v>37833</v>
      </c>
      <c r="J1126" s="57">
        <f t="shared" si="34"/>
        <v>60167</v>
      </c>
      <c r="K1126" s="72">
        <v>37833</v>
      </c>
      <c r="L1126" s="44">
        <f t="shared" si="35"/>
        <v>0</v>
      </c>
    </row>
    <row r="1127" spans="1:12" ht="47.25">
      <c r="A1127" s="73" t="s">
        <v>1232</v>
      </c>
      <c r="B1127" s="59">
        <v>200</v>
      </c>
      <c r="C1127" s="60">
        <v>907</v>
      </c>
      <c r="D1127" s="61">
        <v>4</v>
      </c>
      <c r="E1127" s="61">
        <v>12</v>
      </c>
      <c r="F1127" s="62" t="s">
        <v>1233</v>
      </c>
      <c r="G1127" s="60" t="s">
        <v>395</v>
      </c>
      <c r="H1127" s="63">
        <v>876100</v>
      </c>
      <c r="I1127" s="64">
        <v>299970.51</v>
      </c>
      <c r="J1127" s="57">
        <f t="shared" si="34"/>
        <v>576129.49</v>
      </c>
      <c r="K1127" s="74">
        <v>299970.51</v>
      </c>
      <c r="L1127" s="44">
        <f t="shared" si="35"/>
        <v>0</v>
      </c>
    </row>
    <row r="1128" spans="1:12" ht="47.25">
      <c r="A1128" s="66" t="s">
        <v>421</v>
      </c>
      <c r="B1128" s="59">
        <v>200</v>
      </c>
      <c r="C1128" s="67">
        <v>907</v>
      </c>
      <c r="D1128" s="68">
        <v>4</v>
      </c>
      <c r="E1128" s="68">
        <v>12</v>
      </c>
      <c r="F1128" s="69" t="s">
        <v>1233</v>
      </c>
      <c r="G1128" s="67" t="s">
        <v>422</v>
      </c>
      <c r="H1128" s="70">
        <v>876100</v>
      </c>
      <c r="I1128" s="71">
        <v>299970.51</v>
      </c>
      <c r="J1128" s="57">
        <f t="shared" si="34"/>
        <v>576129.49</v>
      </c>
      <c r="K1128" s="72">
        <v>299970.51</v>
      </c>
      <c r="L1128" s="44">
        <f t="shared" si="35"/>
        <v>0</v>
      </c>
    </row>
    <row r="1129" spans="1:12" ht="63">
      <c r="A1129" s="73" t="s">
        <v>1234</v>
      </c>
      <c r="B1129" s="59">
        <v>200</v>
      </c>
      <c r="C1129" s="60">
        <v>907</v>
      </c>
      <c r="D1129" s="61">
        <v>4</v>
      </c>
      <c r="E1129" s="61">
        <v>12</v>
      </c>
      <c r="F1129" s="62" t="s">
        <v>1235</v>
      </c>
      <c r="G1129" s="60" t="s">
        <v>395</v>
      </c>
      <c r="H1129" s="63">
        <v>5000000</v>
      </c>
      <c r="I1129" s="64">
        <v>0</v>
      </c>
      <c r="J1129" s="57">
        <f t="shared" si="34"/>
        <v>5000000</v>
      </c>
      <c r="K1129" s="74">
        <v>0</v>
      </c>
      <c r="L1129" s="44">
        <f t="shared" si="35"/>
        <v>0</v>
      </c>
    </row>
    <row r="1130" spans="1:12" ht="63">
      <c r="A1130" s="66" t="s">
        <v>634</v>
      </c>
      <c r="B1130" s="59">
        <v>200</v>
      </c>
      <c r="C1130" s="67">
        <v>907</v>
      </c>
      <c r="D1130" s="68">
        <v>4</v>
      </c>
      <c r="E1130" s="68">
        <v>12</v>
      </c>
      <c r="F1130" s="69" t="s">
        <v>1235</v>
      </c>
      <c r="G1130" s="67" t="s">
        <v>635</v>
      </c>
      <c r="H1130" s="70">
        <v>5000000</v>
      </c>
      <c r="I1130" s="71">
        <v>0</v>
      </c>
      <c r="J1130" s="57">
        <f t="shared" si="34"/>
        <v>5000000</v>
      </c>
      <c r="K1130" s="72">
        <v>0</v>
      </c>
      <c r="L1130" s="44">
        <f t="shared" si="35"/>
        <v>0</v>
      </c>
    </row>
    <row r="1131" spans="1:12" ht="63">
      <c r="A1131" s="73" t="s">
        <v>1197</v>
      </c>
      <c r="B1131" s="59">
        <v>200</v>
      </c>
      <c r="C1131" s="60">
        <v>907</v>
      </c>
      <c r="D1131" s="61">
        <v>4</v>
      </c>
      <c r="E1131" s="61">
        <v>12</v>
      </c>
      <c r="F1131" s="62" t="s">
        <v>1198</v>
      </c>
      <c r="G1131" s="60" t="s">
        <v>395</v>
      </c>
      <c r="H1131" s="63">
        <v>33906500</v>
      </c>
      <c r="I1131" s="64">
        <v>18426538.280000001</v>
      </c>
      <c r="J1131" s="57">
        <f t="shared" si="34"/>
        <v>15479961.719999999</v>
      </c>
      <c r="K1131" s="74">
        <v>18426538.280000001</v>
      </c>
      <c r="L1131" s="44">
        <f t="shared" si="35"/>
        <v>0</v>
      </c>
    </row>
    <row r="1132" spans="1:12" ht="47.25">
      <c r="A1132" s="73" t="s">
        <v>1220</v>
      </c>
      <c r="B1132" s="59">
        <v>200</v>
      </c>
      <c r="C1132" s="60">
        <v>907</v>
      </c>
      <c r="D1132" s="61">
        <v>4</v>
      </c>
      <c r="E1132" s="61">
        <v>12</v>
      </c>
      <c r="F1132" s="62" t="s">
        <v>1221</v>
      </c>
      <c r="G1132" s="60" t="s">
        <v>395</v>
      </c>
      <c r="H1132" s="63">
        <v>27606500</v>
      </c>
      <c r="I1132" s="64">
        <v>12126538.279999999</v>
      </c>
      <c r="J1132" s="57">
        <f t="shared" si="34"/>
        <v>15479961.720000001</v>
      </c>
      <c r="K1132" s="74">
        <v>12126538.279999999</v>
      </c>
      <c r="L1132" s="44">
        <f t="shared" si="35"/>
        <v>0</v>
      </c>
    </row>
    <row r="1133" spans="1:12" ht="31.5">
      <c r="A1133" s="73" t="s">
        <v>1222</v>
      </c>
      <c r="B1133" s="59">
        <v>200</v>
      </c>
      <c r="C1133" s="60">
        <v>907</v>
      </c>
      <c r="D1133" s="61">
        <v>4</v>
      </c>
      <c r="E1133" s="61">
        <v>12</v>
      </c>
      <c r="F1133" s="62" t="s">
        <v>1223</v>
      </c>
      <c r="G1133" s="60" t="s">
        <v>395</v>
      </c>
      <c r="H1133" s="63">
        <v>25916500</v>
      </c>
      <c r="I1133" s="64">
        <v>11066420.720000001</v>
      </c>
      <c r="J1133" s="57">
        <f t="shared" si="34"/>
        <v>14850079.279999999</v>
      </c>
      <c r="K1133" s="74">
        <v>11066420.720000001</v>
      </c>
      <c r="L1133" s="44">
        <f t="shared" si="35"/>
        <v>0</v>
      </c>
    </row>
    <row r="1134" spans="1:12" ht="47.25">
      <c r="A1134" s="66" t="s">
        <v>421</v>
      </c>
      <c r="B1134" s="59">
        <v>200</v>
      </c>
      <c r="C1134" s="67">
        <v>907</v>
      </c>
      <c r="D1134" s="68">
        <v>4</v>
      </c>
      <c r="E1134" s="68">
        <v>12</v>
      </c>
      <c r="F1134" s="69" t="s">
        <v>1223</v>
      </c>
      <c r="G1134" s="67" t="s">
        <v>422</v>
      </c>
      <c r="H1134" s="70">
        <v>25051500</v>
      </c>
      <c r="I1134" s="71">
        <v>10891044</v>
      </c>
      <c r="J1134" s="57">
        <f t="shared" si="34"/>
        <v>14160456</v>
      </c>
      <c r="K1134" s="72">
        <v>10891044</v>
      </c>
      <c r="L1134" s="44">
        <f t="shared" si="35"/>
        <v>0</v>
      </c>
    </row>
    <row r="1135" spans="1:12" ht="31.5">
      <c r="A1135" s="66" t="s">
        <v>558</v>
      </c>
      <c r="B1135" s="59">
        <v>200</v>
      </c>
      <c r="C1135" s="67">
        <v>907</v>
      </c>
      <c r="D1135" s="68">
        <v>4</v>
      </c>
      <c r="E1135" s="68">
        <v>12</v>
      </c>
      <c r="F1135" s="69" t="s">
        <v>1223</v>
      </c>
      <c r="G1135" s="67" t="s">
        <v>559</v>
      </c>
      <c r="H1135" s="70">
        <v>750000</v>
      </c>
      <c r="I1135" s="71">
        <v>175376.72</v>
      </c>
      <c r="J1135" s="57">
        <f t="shared" si="34"/>
        <v>574623.28</v>
      </c>
      <c r="K1135" s="72">
        <v>175376.72</v>
      </c>
      <c r="L1135" s="44">
        <f t="shared" si="35"/>
        <v>0</v>
      </c>
    </row>
    <row r="1136" spans="1:12">
      <c r="A1136" s="66" t="s">
        <v>560</v>
      </c>
      <c r="B1136" s="59">
        <v>200</v>
      </c>
      <c r="C1136" s="67">
        <v>907</v>
      </c>
      <c r="D1136" s="68">
        <v>4</v>
      </c>
      <c r="E1136" s="68">
        <v>12</v>
      </c>
      <c r="F1136" s="69" t="s">
        <v>1223</v>
      </c>
      <c r="G1136" s="67" t="s">
        <v>561</v>
      </c>
      <c r="H1136" s="70">
        <v>15000</v>
      </c>
      <c r="I1136" s="71">
        <v>0</v>
      </c>
      <c r="J1136" s="57">
        <f t="shared" si="34"/>
        <v>15000</v>
      </c>
      <c r="K1136" s="72">
        <v>0</v>
      </c>
      <c r="L1136" s="44">
        <f t="shared" si="35"/>
        <v>0</v>
      </c>
    </row>
    <row r="1137" spans="1:12">
      <c r="A1137" s="66" t="s">
        <v>774</v>
      </c>
      <c r="B1137" s="59">
        <v>200</v>
      </c>
      <c r="C1137" s="67">
        <v>907</v>
      </c>
      <c r="D1137" s="68">
        <v>4</v>
      </c>
      <c r="E1137" s="68">
        <v>12</v>
      </c>
      <c r="F1137" s="69" t="s">
        <v>1223</v>
      </c>
      <c r="G1137" s="67" t="s">
        <v>775</v>
      </c>
      <c r="H1137" s="70">
        <v>100000</v>
      </c>
      <c r="I1137" s="71">
        <v>0</v>
      </c>
      <c r="J1137" s="57">
        <f t="shared" si="34"/>
        <v>100000</v>
      </c>
      <c r="K1137" s="72">
        <v>0</v>
      </c>
      <c r="L1137" s="44">
        <f t="shared" si="35"/>
        <v>0</v>
      </c>
    </row>
    <row r="1138" spans="1:12" ht="63">
      <c r="A1138" s="73" t="s">
        <v>1236</v>
      </c>
      <c r="B1138" s="59">
        <v>200</v>
      </c>
      <c r="C1138" s="60">
        <v>907</v>
      </c>
      <c r="D1138" s="61">
        <v>4</v>
      </c>
      <c r="E1138" s="61">
        <v>12</v>
      </c>
      <c r="F1138" s="62" t="s">
        <v>1237</v>
      </c>
      <c r="G1138" s="60" t="s">
        <v>395</v>
      </c>
      <c r="H1138" s="63">
        <v>840000</v>
      </c>
      <c r="I1138" s="64">
        <v>567438.38</v>
      </c>
      <c r="J1138" s="57">
        <f t="shared" si="34"/>
        <v>272561.62</v>
      </c>
      <c r="K1138" s="74">
        <v>567438.38</v>
      </c>
      <c r="L1138" s="44">
        <f t="shared" si="35"/>
        <v>0</v>
      </c>
    </row>
    <row r="1139" spans="1:12" ht="47.25">
      <c r="A1139" s="66" t="s">
        <v>421</v>
      </c>
      <c r="B1139" s="59">
        <v>200</v>
      </c>
      <c r="C1139" s="67">
        <v>907</v>
      </c>
      <c r="D1139" s="68">
        <v>4</v>
      </c>
      <c r="E1139" s="68">
        <v>12</v>
      </c>
      <c r="F1139" s="69" t="s">
        <v>1237</v>
      </c>
      <c r="G1139" s="67" t="s">
        <v>422</v>
      </c>
      <c r="H1139" s="70">
        <v>725000</v>
      </c>
      <c r="I1139" s="71">
        <v>535571.36</v>
      </c>
      <c r="J1139" s="57">
        <f t="shared" si="34"/>
        <v>189428.64</v>
      </c>
      <c r="K1139" s="72">
        <v>535571.36</v>
      </c>
      <c r="L1139" s="44">
        <f t="shared" si="35"/>
        <v>0</v>
      </c>
    </row>
    <row r="1140" spans="1:12" ht="31.5">
      <c r="A1140" s="66" t="s">
        <v>558</v>
      </c>
      <c r="B1140" s="59">
        <v>200</v>
      </c>
      <c r="C1140" s="67">
        <v>907</v>
      </c>
      <c r="D1140" s="68">
        <v>4</v>
      </c>
      <c r="E1140" s="68">
        <v>12</v>
      </c>
      <c r="F1140" s="69" t="s">
        <v>1237</v>
      </c>
      <c r="G1140" s="67" t="s">
        <v>559</v>
      </c>
      <c r="H1140" s="70">
        <v>115000</v>
      </c>
      <c r="I1140" s="71">
        <v>31867.02</v>
      </c>
      <c r="J1140" s="57">
        <f t="shared" si="34"/>
        <v>83132.98</v>
      </c>
      <c r="K1140" s="72">
        <v>31867.02</v>
      </c>
      <c r="L1140" s="44">
        <f t="shared" si="35"/>
        <v>0</v>
      </c>
    </row>
    <row r="1141" spans="1:12" ht="31.5">
      <c r="A1141" s="73" t="s">
        <v>1224</v>
      </c>
      <c r="B1141" s="59">
        <v>200</v>
      </c>
      <c r="C1141" s="60">
        <v>907</v>
      </c>
      <c r="D1141" s="61">
        <v>4</v>
      </c>
      <c r="E1141" s="61">
        <v>12</v>
      </c>
      <c r="F1141" s="62" t="s">
        <v>1225</v>
      </c>
      <c r="G1141" s="60" t="s">
        <v>395</v>
      </c>
      <c r="H1141" s="63">
        <v>850000</v>
      </c>
      <c r="I1141" s="64">
        <v>492679.18</v>
      </c>
      <c r="J1141" s="57">
        <f t="shared" si="34"/>
        <v>357320.82</v>
      </c>
      <c r="K1141" s="74">
        <v>492679.18</v>
      </c>
      <c r="L1141" s="44">
        <f t="shared" si="35"/>
        <v>0</v>
      </c>
    </row>
    <row r="1142" spans="1:12" ht="47.25">
      <c r="A1142" s="66" t="s">
        <v>421</v>
      </c>
      <c r="B1142" s="59">
        <v>200</v>
      </c>
      <c r="C1142" s="67">
        <v>907</v>
      </c>
      <c r="D1142" s="68">
        <v>4</v>
      </c>
      <c r="E1142" s="68">
        <v>12</v>
      </c>
      <c r="F1142" s="69" t="s">
        <v>1225</v>
      </c>
      <c r="G1142" s="67" t="s">
        <v>422</v>
      </c>
      <c r="H1142" s="70">
        <v>850000</v>
      </c>
      <c r="I1142" s="71">
        <v>492679.18</v>
      </c>
      <c r="J1142" s="57">
        <f t="shared" si="34"/>
        <v>357320.82</v>
      </c>
      <c r="K1142" s="72">
        <v>492679.18</v>
      </c>
      <c r="L1142" s="44">
        <f t="shared" si="35"/>
        <v>0</v>
      </c>
    </row>
    <row r="1143" spans="1:12" ht="47.25">
      <c r="A1143" s="73" t="s">
        <v>1199</v>
      </c>
      <c r="B1143" s="59">
        <v>200</v>
      </c>
      <c r="C1143" s="60">
        <v>907</v>
      </c>
      <c r="D1143" s="61">
        <v>4</v>
      </c>
      <c r="E1143" s="61">
        <v>12</v>
      </c>
      <c r="F1143" s="62" t="s">
        <v>1200</v>
      </c>
      <c r="G1143" s="60" t="s">
        <v>395</v>
      </c>
      <c r="H1143" s="63">
        <v>6300000</v>
      </c>
      <c r="I1143" s="64">
        <v>6300000</v>
      </c>
      <c r="J1143" s="57">
        <f t="shared" si="34"/>
        <v>0</v>
      </c>
      <c r="K1143" s="74">
        <v>6300000</v>
      </c>
      <c r="L1143" s="44">
        <f t="shared" si="35"/>
        <v>0</v>
      </c>
    </row>
    <row r="1144" spans="1:12" ht="63">
      <c r="A1144" s="73" t="s">
        <v>1238</v>
      </c>
      <c r="B1144" s="59">
        <v>200</v>
      </c>
      <c r="C1144" s="60">
        <v>907</v>
      </c>
      <c r="D1144" s="61">
        <v>4</v>
      </c>
      <c r="E1144" s="61">
        <v>12</v>
      </c>
      <c r="F1144" s="62" t="s">
        <v>1239</v>
      </c>
      <c r="G1144" s="60" t="s">
        <v>395</v>
      </c>
      <c r="H1144" s="63">
        <v>6300000</v>
      </c>
      <c r="I1144" s="64">
        <v>6300000</v>
      </c>
      <c r="J1144" s="57">
        <f t="shared" si="34"/>
        <v>0</v>
      </c>
      <c r="K1144" s="74">
        <v>6300000</v>
      </c>
      <c r="L1144" s="44">
        <f t="shared" si="35"/>
        <v>0</v>
      </c>
    </row>
    <row r="1145" spans="1:12" ht="63">
      <c r="A1145" s="66" t="s">
        <v>634</v>
      </c>
      <c r="B1145" s="59">
        <v>200</v>
      </c>
      <c r="C1145" s="67">
        <v>907</v>
      </c>
      <c r="D1145" s="68">
        <v>4</v>
      </c>
      <c r="E1145" s="68">
        <v>12</v>
      </c>
      <c r="F1145" s="69" t="s">
        <v>1239</v>
      </c>
      <c r="G1145" s="67" t="s">
        <v>635</v>
      </c>
      <c r="H1145" s="70">
        <v>6300000</v>
      </c>
      <c r="I1145" s="71">
        <v>6300000</v>
      </c>
      <c r="J1145" s="57">
        <f t="shared" si="34"/>
        <v>0</v>
      </c>
      <c r="K1145" s="72">
        <v>6300000</v>
      </c>
      <c r="L1145" s="44">
        <f t="shared" si="35"/>
        <v>0</v>
      </c>
    </row>
    <row r="1146" spans="1:12" ht="63">
      <c r="A1146" s="73" t="s">
        <v>1240</v>
      </c>
      <c r="B1146" s="59">
        <v>200</v>
      </c>
      <c r="C1146" s="60">
        <v>907</v>
      </c>
      <c r="D1146" s="61">
        <v>4</v>
      </c>
      <c r="E1146" s="61">
        <v>12</v>
      </c>
      <c r="F1146" s="62" t="s">
        <v>1241</v>
      </c>
      <c r="G1146" s="60" t="s">
        <v>395</v>
      </c>
      <c r="H1146" s="63">
        <v>35847700</v>
      </c>
      <c r="I1146" s="64">
        <v>16182090.209999997</v>
      </c>
      <c r="J1146" s="57">
        <f t="shared" si="34"/>
        <v>19665609.790000003</v>
      </c>
      <c r="K1146" s="74">
        <v>16182090.209999997</v>
      </c>
      <c r="L1146" s="44">
        <f t="shared" si="35"/>
        <v>0</v>
      </c>
    </row>
    <row r="1147" spans="1:12" ht="47.25">
      <c r="A1147" s="73" t="s">
        <v>1242</v>
      </c>
      <c r="B1147" s="59">
        <v>200</v>
      </c>
      <c r="C1147" s="60">
        <v>907</v>
      </c>
      <c r="D1147" s="61">
        <v>4</v>
      </c>
      <c r="E1147" s="61">
        <v>12</v>
      </c>
      <c r="F1147" s="62" t="s">
        <v>1243</v>
      </c>
      <c r="G1147" s="60" t="s">
        <v>395</v>
      </c>
      <c r="H1147" s="63">
        <v>35847700</v>
      </c>
      <c r="I1147" s="64">
        <v>16182090.209999997</v>
      </c>
      <c r="J1147" s="57">
        <f t="shared" si="34"/>
        <v>19665609.790000003</v>
      </c>
      <c r="K1147" s="74">
        <v>16182090.209999997</v>
      </c>
      <c r="L1147" s="44">
        <f t="shared" si="35"/>
        <v>0</v>
      </c>
    </row>
    <row r="1148" spans="1:12" ht="47.25">
      <c r="A1148" s="73" t="s">
        <v>1242</v>
      </c>
      <c r="B1148" s="59">
        <v>200</v>
      </c>
      <c r="C1148" s="60">
        <v>907</v>
      </c>
      <c r="D1148" s="61">
        <v>4</v>
      </c>
      <c r="E1148" s="61">
        <v>12</v>
      </c>
      <c r="F1148" s="62" t="s">
        <v>1244</v>
      </c>
      <c r="G1148" s="60" t="s">
        <v>395</v>
      </c>
      <c r="H1148" s="63">
        <v>160000</v>
      </c>
      <c r="I1148" s="64">
        <v>0</v>
      </c>
      <c r="J1148" s="57">
        <f t="shared" si="34"/>
        <v>160000</v>
      </c>
      <c r="K1148" s="74">
        <v>0</v>
      </c>
      <c r="L1148" s="44">
        <f t="shared" si="35"/>
        <v>0</v>
      </c>
    </row>
    <row r="1149" spans="1:12" ht="47.25">
      <c r="A1149" s="66" t="s">
        <v>580</v>
      </c>
      <c r="B1149" s="59">
        <v>200</v>
      </c>
      <c r="C1149" s="67">
        <v>907</v>
      </c>
      <c r="D1149" s="68">
        <v>4</v>
      </c>
      <c r="E1149" s="68">
        <v>12</v>
      </c>
      <c r="F1149" s="69" t="s">
        <v>1244</v>
      </c>
      <c r="G1149" s="67" t="s">
        <v>581</v>
      </c>
      <c r="H1149" s="70">
        <v>100000</v>
      </c>
      <c r="I1149" s="71">
        <v>0</v>
      </c>
      <c r="J1149" s="57">
        <f t="shared" si="34"/>
        <v>100000</v>
      </c>
      <c r="K1149" s="72">
        <v>0</v>
      </c>
      <c r="L1149" s="44">
        <f t="shared" si="35"/>
        <v>0</v>
      </c>
    </row>
    <row r="1150" spans="1:12" ht="47.25">
      <c r="A1150" s="66" t="s">
        <v>421</v>
      </c>
      <c r="B1150" s="59">
        <v>200</v>
      </c>
      <c r="C1150" s="67">
        <v>907</v>
      </c>
      <c r="D1150" s="68">
        <v>4</v>
      </c>
      <c r="E1150" s="68">
        <v>12</v>
      </c>
      <c r="F1150" s="69" t="s">
        <v>1244</v>
      </c>
      <c r="G1150" s="67" t="s">
        <v>422</v>
      </c>
      <c r="H1150" s="70">
        <v>60000</v>
      </c>
      <c r="I1150" s="71">
        <v>0</v>
      </c>
      <c r="J1150" s="57">
        <f t="shared" si="34"/>
        <v>60000</v>
      </c>
      <c r="K1150" s="72">
        <v>0</v>
      </c>
      <c r="L1150" s="44">
        <f t="shared" si="35"/>
        <v>0</v>
      </c>
    </row>
    <row r="1151" spans="1:12" ht="47.25">
      <c r="A1151" s="73" t="s">
        <v>1245</v>
      </c>
      <c r="B1151" s="59">
        <v>200</v>
      </c>
      <c r="C1151" s="60">
        <v>907</v>
      </c>
      <c r="D1151" s="61">
        <v>4</v>
      </c>
      <c r="E1151" s="61">
        <v>12</v>
      </c>
      <c r="F1151" s="62" t="s">
        <v>1246</v>
      </c>
      <c r="G1151" s="60" t="s">
        <v>395</v>
      </c>
      <c r="H1151" s="63">
        <v>29894800</v>
      </c>
      <c r="I1151" s="64">
        <v>14032939.229999999</v>
      </c>
      <c r="J1151" s="57">
        <f t="shared" si="34"/>
        <v>15861860.770000001</v>
      </c>
      <c r="K1151" s="74">
        <v>14032939.229999999</v>
      </c>
      <c r="L1151" s="44">
        <f t="shared" si="35"/>
        <v>0</v>
      </c>
    </row>
    <row r="1152" spans="1:12" ht="31.5">
      <c r="A1152" s="66" t="s">
        <v>578</v>
      </c>
      <c r="B1152" s="59">
        <v>200</v>
      </c>
      <c r="C1152" s="67">
        <v>907</v>
      </c>
      <c r="D1152" s="68">
        <v>4</v>
      </c>
      <c r="E1152" s="68">
        <v>12</v>
      </c>
      <c r="F1152" s="69" t="s">
        <v>1246</v>
      </c>
      <c r="G1152" s="67" t="s">
        <v>579</v>
      </c>
      <c r="H1152" s="70">
        <v>22960700</v>
      </c>
      <c r="I1152" s="71">
        <v>10673144.199999999</v>
      </c>
      <c r="J1152" s="57">
        <f t="shared" si="34"/>
        <v>12287555.800000001</v>
      </c>
      <c r="K1152" s="72">
        <v>10673144.199999999</v>
      </c>
      <c r="L1152" s="44">
        <f t="shared" si="35"/>
        <v>0</v>
      </c>
    </row>
    <row r="1153" spans="1:12" ht="63">
      <c r="A1153" s="66" t="s">
        <v>582</v>
      </c>
      <c r="B1153" s="59">
        <v>200</v>
      </c>
      <c r="C1153" s="67">
        <v>907</v>
      </c>
      <c r="D1153" s="68">
        <v>4</v>
      </c>
      <c r="E1153" s="68">
        <v>12</v>
      </c>
      <c r="F1153" s="69" t="s">
        <v>1246</v>
      </c>
      <c r="G1153" s="67" t="s">
        <v>583</v>
      </c>
      <c r="H1153" s="70">
        <v>6934100</v>
      </c>
      <c r="I1153" s="71">
        <v>3359795.03</v>
      </c>
      <c r="J1153" s="57">
        <f t="shared" si="34"/>
        <v>3574304.97</v>
      </c>
      <c r="K1153" s="72">
        <v>3359795.03</v>
      </c>
      <c r="L1153" s="44">
        <f t="shared" si="35"/>
        <v>0</v>
      </c>
    </row>
    <row r="1154" spans="1:12" ht="31.5">
      <c r="A1154" s="73" t="s">
        <v>1247</v>
      </c>
      <c r="B1154" s="59">
        <v>200</v>
      </c>
      <c r="C1154" s="60">
        <v>907</v>
      </c>
      <c r="D1154" s="61">
        <v>4</v>
      </c>
      <c r="E1154" s="61">
        <v>12</v>
      </c>
      <c r="F1154" s="62" t="s">
        <v>1248</v>
      </c>
      <c r="G1154" s="60" t="s">
        <v>395</v>
      </c>
      <c r="H1154" s="63">
        <v>5792900</v>
      </c>
      <c r="I1154" s="64">
        <v>2149150.98</v>
      </c>
      <c r="J1154" s="57">
        <f t="shared" si="34"/>
        <v>3643749.02</v>
      </c>
      <c r="K1154" s="74">
        <v>2149150.98</v>
      </c>
      <c r="L1154" s="44">
        <f t="shared" si="35"/>
        <v>0</v>
      </c>
    </row>
    <row r="1155" spans="1:12" ht="47.25">
      <c r="A1155" s="66" t="s">
        <v>580</v>
      </c>
      <c r="B1155" s="59">
        <v>200</v>
      </c>
      <c r="C1155" s="67">
        <v>907</v>
      </c>
      <c r="D1155" s="68">
        <v>4</v>
      </c>
      <c r="E1155" s="68">
        <v>12</v>
      </c>
      <c r="F1155" s="69" t="s">
        <v>1248</v>
      </c>
      <c r="G1155" s="67" t="s">
        <v>581</v>
      </c>
      <c r="H1155" s="70">
        <v>1350000</v>
      </c>
      <c r="I1155" s="71">
        <v>775300</v>
      </c>
      <c r="J1155" s="57">
        <f t="shared" si="34"/>
        <v>574700</v>
      </c>
      <c r="K1155" s="72">
        <v>775300</v>
      </c>
      <c r="L1155" s="44">
        <f t="shared" si="35"/>
        <v>0</v>
      </c>
    </row>
    <row r="1156" spans="1:12" ht="31.5">
      <c r="A1156" s="66" t="s">
        <v>556</v>
      </c>
      <c r="B1156" s="59">
        <v>200</v>
      </c>
      <c r="C1156" s="67">
        <v>907</v>
      </c>
      <c r="D1156" s="68">
        <v>4</v>
      </c>
      <c r="E1156" s="68">
        <v>12</v>
      </c>
      <c r="F1156" s="69" t="s">
        <v>1248</v>
      </c>
      <c r="G1156" s="67" t="s">
        <v>557</v>
      </c>
      <c r="H1156" s="70">
        <v>1834200</v>
      </c>
      <c r="I1156" s="71">
        <v>689164.44</v>
      </c>
      <c r="J1156" s="57">
        <f t="shared" si="34"/>
        <v>1145035.56</v>
      </c>
      <c r="K1156" s="72">
        <v>689164.44</v>
      </c>
      <c r="L1156" s="44">
        <f t="shared" si="35"/>
        <v>0</v>
      </c>
    </row>
    <row r="1157" spans="1:12" ht="47.25">
      <c r="A1157" s="66" t="s">
        <v>421</v>
      </c>
      <c r="B1157" s="59">
        <v>200</v>
      </c>
      <c r="C1157" s="67">
        <v>907</v>
      </c>
      <c r="D1157" s="68">
        <v>4</v>
      </c>
      <c r="E1157" s="68">
        <v>12</v>
      </c>
      <c r="F1157" s="69" t="s">
        <v>1248</v>
      </c>
      <c r="G1157" s="67" t="s">
        <v>422</v>
      </c>
      <c r="H1157" s="70">
        <v>2608700</v>
      </c>
      <c r="I1157" s="71">
        <v>684686.54</v>
      </c>
      <c r="J1157" s="57">
        <f t="shared" si="34"/>
        <v>1924013.46</v>
      </c>
      <c r="K1157" s="72">
        <v>684686.54</v>
      </c>
      <c r="L1157" s="44">
        <f t="shared" si="35"/>
        <v>0</v>
      </c>
    </row>
    <row r="1158" spans="1:12" ht="78.75">
      <c r="A1158" s="73" t="s">
        <v>591</v>
      </c>
      <c r="B1158" s="59">
        <v>200</v>
      </c>
      <c r="C1158" s="60">
        <v>907</v>
      </c>
      <c r="D1158" s="61">
        <v>4</v>
      </c>
      <c r="E1158" s="61">
        <v>12</v>
      </c>
      <c r="F1158" s="62" t="s">
        <v>592</v>
      </c>
      <c r="G1158" s="60" t="s">
        <v>395</v>
      </c>
      <c r="H1158" s="63">
        <v>40000</v>
      </c>
      <c r="I1158" s="64">
        <v>0</v>
      </c>
      <c r="J1158" s="57">
        <f t="shared" si="34"/>
        <v>40000</v>
      </c>
      <c r="K1158" s="74">
        <v>0</v>
      </c>
      <c r="L1158" s="44">
        <f t="shared" si="35"/>
        <v>0</v>
      </c>
    </row>
    <row r="1159" spans="1:12" ht="94.5">
      <c r="A1159" s="73" t="s">
        <v>597</v>
      </c>
      <c r="B1159" s="59">
        <v>200</v>
      </c>
      <c r="C1159" s="60">
        <v>907</v>
      </c>
      <c r="D1159" s="61">
        <v>4</v>
      </c>
      <c r="E1159" s="61">
        <v>12</v>
      </c>
      <c r="F1159" s="62" t="s">
        <v>598</v>
      </c>
      <c r="G1159" s="60" t="s">
        <v>395</v>
      </c>
      <c r="H1159" s="63">
        <v>40000</v>
      </c>
      <c r="I1159" s="64">
        <v>0</v>
      </c>
      <c r="J1159" s="57">
        <f t="shared" si="34"/>
        <v>40000</v>
      </c>
      <c r="K1159" s="74">
        <v>0</v>
      </c>
      <c r="L1159" s="44">
        <f t="shared" si="35"/>
        <v>0</v>
      </c>
    </row>
    <row r="1160" spans="1:12" ht="63">
      <c r="A1160" s="73" t="s">
        <v>599</v>
      </c>
      <c r="B1160" s="59">
        <v>200</v>
      </c>
      <c r="C1160" s="60">
        <v>907</v>
      </c>
      <c r="D1160" s="61">
        <v>4</v>
      </c>
      <c r="E1160" s="61">
        <v>12</v>
      </c>
      <c r="F1160" s="62" t="s">
        <v>600</v>
      </c>
      <c r="G1160" s="60" t="s">
        <v>395</v>
      </c>
      <c r="H1160" s="63">
        <v>40000</v>
      </c>
      <c r="I1160" s="64">
        <v>0</v>
      </c>
      <c r="J1160" s="57">
        <f t="shared" ref="J1160:J1223" si="36">H1160-I1160</f>
        <v>40000</v>
      </c>
      <c r="K1160" s="74">
        <v>0</v>
      </c>
      <c r="L1160" s="44">
        <f t="shared" si="35"/>
        <v>0</v>
      </c>
    </row>
    <row r="1161" spans="1:12" ht="63">
      <c r="A1161" s="73" t="s">
        <v>601</v>
      </c>
      <c r="B1161" s="59">
        <v>200</v>
      </c>
      <c r="C1161" s="60">
        <v>907</v>
      </c>
      <c r="D1161" s="61">
        <v>4</v>
      </c>
      <c r="E1161" s="61">
        <v>12</v>
      </c>
      <c r="F1161" s="62" t="s">
        <v>602</v>
      </c>
      <c r="G1161" s="60" t="s">
        <v>395</v>
      </c>
      <c r="H1161" s="63">
        <v>40000</v>
      </c>
      <c r="I1161" s="64">
        <v>0</v>
      </c>
      <c r="J1161" s="57">
        <f t="shared" si="36"/>
        <v>40000</v>
      </c>
      <c r="K1161" s="74">
        <v>0</v>
      </c>
      <c r="L1161" s="44">
        <f t="shared" ref="L1161:L1224" si="37">I1161-K1161</f>
        <v>0</v>
      </c>
    </row>
    <row r="1162" spans="1:12" ht="47.25">
      <c r="A1162" s="66" t="s">
        <v>421</v>
      </c>
      <c r="B1162" s="59">
        <v>200</v>
      </c>
      <c r="C1162" s="67">
        <v>907</v>
      </c>
      <c r="D1162" s="68">
        <v>4</v>
      </c>
      <c r="E1162" s="68">
        <v>12</v>
      </c>
      <c r="F1162" s="69" t="s">
        <v>602</v>
      </c>
      <c r="G1162" s="67" t="s">
        <v>422</v>
      </c>
      <c r="H1162" s="70">
        <v>40000</v>
      </c>
      <c r="I1162" s="71">
        <v>0</v>
      </c>
      <c r="J1162" s="57">
        <f t="shared" si="36"/>
        <v>40000</v>
      </c>
      <c r="K1162" s="72">
        <v>0</v>
      </c>
      <c r="L1162" s="44">
        <f t="shared" si="37"/>
        <v>0</v>
      </c>
    </row>
    <row r="1163" spans="1:12">
      <c r="A1163" s="73" t="s">
        <v>855</v>
      </c>
      <c r="B1163" s="59">
        <v>200</v>
      </c>
      <c r="C1163" s="60">
        <v>907</v>
      </c>
      <c r="D1163" s="61">
        <v>4</v>
      </c>
      <c r="E1163" s="61">
        <v>12</v>
      </c>
      <c r="F1163" s="62" t="s">
        <v>856</v>
      </c>
      <c r="G1163" s="60" t="s">
        <v>395</v>
      </c>
      <c r="H1163" s="63">
        <v>15274.35</v>
      </c>
      <c r="I1163" s="64">
        <v>9450</v>
      </c>
      <c r="J1163" s="57">
        <f t="shared" si="36"/>
        <v>5824.35</v>
      </c>
      <c r="K1163" s="74">
        <v>9450</v>
      </c>
      <c r="L1163" s="44">
        <f t="shared" si="37"/>
        <v>0</v>
      </c>
    </row>
    <row r="1164" spans="1:12" ht="47.25">
      <c r="A1164" s="73" t="s">
        <v>1091</v>
      </c>
      <c r="B1164" s="59">
        <v>200</v>
      </c>
      <c r="C1164" s="60">
        <v>907</v>
      </c>
      <c r="D1164" s="61">
        <v>4</v>
      </c>
      <c r="E1164" s="61">
        <v>12</v>
      </c>
      <c r="F1164" s="62" t="s">
        <v>1092</v>
      </c>
      <c r="G1164" s="60" t="s">
        <v>395</v>
      </c>
      <c r="H1164" s="63">
        <v>15274.35</v>
      </c>
      <c r="I1164" s="64">
        <v>9450</v>
      </c>
      <c r="J1164" s="57">
        <f t="shared" si="36"/>
        <v>5824.35</v>
      </c>
      <c r="K1164" s="74">
        <v>9450</v>
      </c>
      <c r="L1164" s="44">
        <f t="shared" si="37"/>
        <v>0</v>
      </c>
    </row>
    <row r="1165" spans="1:12" ht="47.25">
      <c r="A1165" s="66" t="s">
        <v>772</v>
      </c>
      <c r="B1165" s="59">
        <v>200</v>
      </c>
      <c r="C1165" s="67">
        <v>907</v>
      </c>
      <c r="D1165" s="68">
        <v>4</v>
      </c>
      <c r="E1165" s="68">
        <v>12</v>
      </c>
      <c r="F1165" s="69" t="s">
        <v>1092</v>
      </c>
      <c r="G1165" s="67" t="s">
        <v>773</v>
      </c>
      <c r="H1165" s="70">
        <v>10774.35</v>
      </c>
      <c r="I1165" s="71">
        <v>6950</v>
      </c>
      <c r="J1165" s="57">
        <f t="shared" si="36"/>
        <v>3824.3500000000004</v>
      </c>
      <c r="K1165" s="72">
        <v>6950</v>
      </c>
      <c r="L1165" s="44">
        <f t="shared" si="37"/>
        <v>0</v>
      </c>
    </row>
    <row r="1166" spans="1:12">
      <c r="A1166" s="66" t="s">
        <v>560</v>
      </c>
      <c r="B1166" s="59">
        <v>200</v>
      </c>
      <c r="C1166" s="67">
        <v>907</v>
      </c>
      <c r="D1166" s="68">
        <v>4</v>
      </c>
      <c r="E1166" s="68">
        <v>12</v>
      </c>
      <c r="F1166" s="69" t="s">
        <v>1092</v>
      </c>
      <c r="G1166" s="67" t="s">
        <v>561</v>
      </c>
      <c r="H1166" s="70">
        <v>2000</v>
      </c>
      <c r="I1166" s="71">
        <v>0</v>
      </c>
      <c r="J1166" s="57">
        <f t="shared" si="36"/>
        <v>2000</v>
      </c>
      <c r="K1166" s="72">
        <v>0</v>
      </c>
      <c r="L1166" s="44">
        <f t="shared" si="37"/>
        <v>0</v>
      </c>
    </row>
    <row r="1167" spans="1:12">
      <c r="A1167" s="66" t="s">
        <v>774</v>
      </c>
      <c r="B1167" s="59">
        <v>200</v>
      </c>
      <c r="C1167" s="67">
        <v>907</v>
      </c>
      <c r="D1167" s="68">
        <v>4</v>
      </c>
      <c r="E1167" s="68">
        <v>12</v>
      </c>
      <c r="F1167" s="69" t="s">
        <v>1092</v>
      </c>
      <c r="G1167" s="67" t="s">
        <v>775</v>
      </c>
      <c r="H1167" s="70">
        <v>2500</v>
      </c>
      <c r="I1167" s="71">
        <v>2500</v>
      </c>
      <c r="J1167" s="57">
        <f t="shared" si="36"/>
        <v>0</v>
      </c>
      <c r="K1167" s="72">
        <v>2500</v>
      </c>
      <c r="L1167" s="44">
        <f t="shared" si="37"/>
        <v>0</v>
      </c>
    </row>
    <row r="1168" spans="1:12">
      <c r="A1168" s="66" t="s">
        <v>1096</v>
      </c>
      <c r="B1168" s="59">
        <v>200</v>
      </c>
      <c r="C1168" s="67">
        <v>907</v>
      </c>
      <c r="D1168" s="68">
        <v>5</v>
      </c>
      <c r="E1168" s="68" t="s">
        <v>390</v>
      </c>
      <c r="F1168" s="69" t="s">
        <v>390</v>
      </c>
      <c r="G1168" s="67" t="s">
        <v>390</v>
      </c>
      <c r="H1168" s="70">
        <v>546344211.37</v>
      </c>
      <c r="I1168" s="71">
        <v>229694683.74000001</v>
      </c>
      <c r="J1168" s="57">
        <f t="shared" si="36"/>
        <v>316649527.63</v>
      </c>
      <c r="K1168" s="72">
        <v>229694683.74000001</v>
      </c>
      <c r="L1168" s="44">
        <f t="shared" si="37"/>
        <v>0</v>
      </c>
    </row>
    <row r="1169" spans="1:12">
      <c r="A1169" s="66" t="s">
        <v>1249</v>
      </c>
      <c r="B1169" s="59">
        <v>200</v>
      </c>
      <c r="C1169" s="67">
        <v>907</v>
      </c>
      <c r="D1169" s="68">
        <v>5</v>
      </c>
      <c r="E1169" s="68">
        <v>1</v>
      </c>
      <c r="F1169" s="69" t="s">
        <v>390</v>
      </c>
      <c r="G1169" s="67" t="s">
        <v>390</v>
      </c>
      <c r="H1169" s="70">
        <v>65254238.140000001</v>
      </c>
      <c r="I1169" s="71">
        <v>52787023.910000004</v>
      </c>
      <c r="J1169" s="57">
        <f t="shared" si="36"/>
        <v>12467214.229999997</v>
      </c>
      <c r="K1169" s="72">
        <v>52787023.910000004</v>
      </c>
      <c r="L1169" s="44">
        <f t="shared" si="37"/>
        <v>0</v>
      </c>
    </row>
    <row r="1170" spans="1:12" ht="47.25">
      <c r="A1170" s="73" t="s">
        <v>1171</v>
      </c>
      <c r="B1170" s="59">
        <v>200</v>
      </c>
      <c r="C1170" s="60">
        <v>907</v>
      </c>
      <c r="D1170" s="61">
        <v>5</v>
      </c>
      <c r="E1170" s="61">
        <v>1</v>
      </c>
      <c r="F1170" s="62" t="s">
        <v>1172</v>
      </c>
      <c r="G1170" s="60" t="s">
        <v>395</v>
      </c>
      <c r="H1170" s="63">
        <v>65254238.140000001</v>
      </c>
      <c r="I1170" s="64">
        <v>52787023.910000004</v>
      </c>
      <c r="J1170" s="57">
        <f t="shared" si="36"/>
        <v>12467214.229999997</v>
      </c>
      <c r="K1170" s="74">
        <v>52787023.910000004</v>
      </c>
      <c r="L1170" s="44">
        <f t="shared" si="37"/>
        <v>0</v>
      </c>
    </row>
    <row r="1171" spans="1:12" ht="63">
      <c r="A1171" s="73" t="s">
        <v>1173</v>
      </c>
      <c r="B1171" s="59">
        <v>200</v>
      </c>
      <c r="C1171" s="60">
        <v>907</v>
      </c>
      <c r="D1171" s="61">
        <v>5</v>
      </c>
      <c r="E1171" s="61">
        <v>1</v>
      </c>
      <c r="F1171" s="62" t="s">
        <v>1174</v>
      </c>
      <c r="G1171" s="60" t="s">
        <v>395</v>
      </c>
      <c r="H1171" s="63">
        <v>65254238.140000001</v>
      </c>
      <c r="I1171" s="64">
        <v>52787023.910000004</v>
      </c>
      <c r="J1171" s="57">
        <f t="shared" si="36"/>
        <v>12467214.229999997</v>
      </c>
      <c r="K1171" s="74">
        <v>52787023.910000004</v>
      </c>
      <c r="L1171" s="44">
        <f t="shared" si="37"/>
        <v>0</v>
      </c>
    </row>
    <row r="1172" spans="1:12" ht="63">
      <c r="A1172" s="73" t="s">
        <v>1175</v>
      </c>
      <c r="B1172" s="59">
        <v>200</v>
      </c>
      <c r="C1172" s="60">
        <v>907</v>
      </c>
      <c r="D1172" s="61">
        <v>5</v>
      </c>
      <c r="E1172" s="61">
        <v>1</v>
      </c>
      <c r="F1172" s="62" t="s">
        <v>1176</v>
      </c>
      <c r="G1172" s="60" t="s">
        <v>395</v>
      </c>
      <c r="H1172" s="63">
        <v>11245300</v>
      </c>
      <c r="I1172" s="64">
        <v>6195669.5899999999</v>
      </c>
      <c r="J1172" s="57">
        <f t="shared" si="36"/>
        <v>5049630.41</v>
      </c>
      <c r="K1172" s="74">
        <v>6195669.5899999999</v>
      </c>
      <c r="L1172" s="44">
        <f t="shared" si="37"/>
        <v>0</v>
      </c>
    </row>
    <row r="1173" spans="1:12">
      <c r="A1173" s="73" t="s">
        <v>1250</v>
      </c>
      <c r="B1173" s="59">
        <v>200</v>
      </c>
      <c r="C1173" s="60">
        <v>907</v>
      </c>
      <c r="D1173" s="61">
        <v>5</v>
      </c>
      <c r="E1173" s="61">
        <v>1</v>
      </c>
      <c r="F1173" s="62" t="s">
        <v>1251</v>
      </c>
      <c r="G1173" s="60" t="s">
        <v>395</v>
      </c>
      <c r="H1173" s="63">
        <v>11245300</v>
      </c>
      <c r="I1173" s="64">
        <v>6195669.5899999999</v>
      </c>
      <c r="J1173" s="57">
        <f t="shared" si="36"/>
        <v>5049630.41</v>
      </c>
      <c r="K1173" s="74">
        <v>6195669.5899999999</v>
      </c>
      <c r="L1173" s="44">
        <f t="shared" si="37"/>
        <v>0</v>
      </c>
    </row>
    <row r="1174" spans="1:12" ht="78.75">
      <c r="A1174" s="66" t="s">
        <v>756</v>
      </c>
      <c r="B1174" s="59">
        <v>200</v>
      </c>
      <c r="C1174" s="67">
        <v>907</v>
      </c>
      <c r="D1174" s="68">
        <v>5</v>
      </c>
      <c r="E1174" s="68">
        <v>1</v>
      </c>
      <c r="F1174" s="69" t="s">
        <v>1251</v>
      </c>
      <c r="G1174" s="67" t="s">
        <v>758</v>
      </c>
      <c r="H1174" s="70">
        <v>11245300</v>
      </c>
      <c r="I1174" s="71">
        <v>6195669.5899999999</v>
      </c>
      <c r="J1174" s="57">
        <f t="shared" si="36"/>
        <v>5049630.41</v>
      </c>
      <c r="K1174" s="72">
        <v>6195669.5899999999</v>
      </c>
      <c r="L1174" s="44">
        <f t="shared" si="37"/>
        <v>0</v>
      </c>
    </row>
    <row r="1175" spans="1:12" ht="78.75">
      <c r="A1175" s="73" t="s">
        <v>1252</v>
      </c>
      <c r="B1175" s="59">
        <v>200</v>
      </c>
      <c r="C1175" s="60">
        <v>907</v>
      </c>
      <c r="D1175" s="61">
        <v>5</v>
      </c>
      <c r="E1175" s="61">
        <v>1</v>
      </c>
      <c r="F1175" s="62" t="s">
        <v>1253</v>
      </c>
      <c r="G1175" s="60" t="s">
        <v>395</v>
      </c>
      <c r="H1175" s="63">
        <v>1000000</v>
      </c>
      <c r="I1175" s="64">
        <v>0</v>
      </c>
      <c r="J1175" s="57">
        <f t="shared" si="36"/>
        <v>1000000</v>
      </c>
      <c r="K1175" s="74">
        <v>0</v>
      </c>
      <c r="L1175" s="44">
        <f t="shared" si="37"/>
        <v>0</v>
      </c>
    </row>
    <row r="1176" spans="1:12" ht="31.5">
      <c r="A1176" s="73" t="s">
        <v>1254</v>
      </c>
      <c r="B1176" s="59">
        <v>200</v>
      </c>
      <c r="C1176" s="60">
        <v>907</v>
      </c>
      <c r="D1176" s="61">
        <v>5</v>
      </c>
      <c r="E1176" s="61">
        <v>1</v>
      </c>
      <c r="F1176" s="62" t="s">
        <v>1255</v>
      </c>
      <c r="G1176" s="60" t="s">
        <v>395</v>
      </c>
      <c r="H1176" s="63">
        <v>1000000</v>
      </c>
      <c r="I1176" s="64">
        <v>0</v>
      </c>
      <c r="J1176" s="57">
        <f t="shared" si="36"/>
        <v>1000000</v>
      </c>
      <c r="K1176" s="74">
        <v>0</v>
      </c>
      <c r="L1176" s="44">
        <f t="shared" si="37"/>
        <v>0</v>
      </c>
    </row>
    <row r="1177" spans="1:12" ht="63">
      <c r="A1177" s="66" t="s">
        <v>634</v>
      </c>
      <c r="B1177" s="59">
        <v>200</v>
      </c>
      <c r="C1177" s="67">
        <v>907</v>
      </c>
      <c r="D1177" s="68">
        <v>5</v>
      </c>
      <c r="E1177" s="68">
        <v>1</v>
      </c>
      <c r="F1177" s="69" t="s">
        <v>1255</v>
      </c>
      <c r="G1177" s="67" t="s">
        <v>635</v>
      </c>
      <c r="H1177" s="70">
        <v>1000000</v>
      </c>
      <c r="I1177" s="71">
        <v>0</v>
      </c>
      <c r="J1177" s="57">
        <f t="shared" si="36"/>
        <v>1000000</v>
      </c>
      <c r="K1177" s="72">
        <v>0</v>
      </c>
      <c r="L1177" s="44">
        <f t="shared" si="37"/>
        <v>0</v>
      </c>
    </row>
    <row r="1178" spans="1:12" ht="47.25">
      <c r="A1178" s="73" t="s">
        <v>1256</v>
      </c>
      <c r="B1178" s="59">
        <v>200</v>
      </c>
      <c r="C1178" s="60">
        <v>907</v>
      </c>
      <c r="D1178" s="61">
        <v>5</v>
      </c>
      <c r="E1178" s="61">
        <v>1</v>
      </c>
      <c r="F1178" s="62" t="s">
        <v>1257</v>
      </c>
      <c r="G1178" s="60" t="s">
        <v>395</v>
      </c>
      <c r="H1178" s="63">
        <v>53008938.140000001</v>
      </c>
      <c r="I1178" s="64">
        <v>46591354.32</v>
      </c>
      <c r="J1178" s="57">
        <f t="shared" si="36"/>
        <v>6417583.8200000003</v>
      </c>
      <c r="K1178" s="74">
        <v>46591354.32</v>
      </c>
      <c r="L1178" s="44">
        <f t="shared" si="37"/>
        <v>0</v>
      </c>
    </row>
    <row r="1179" spans="1:12" ht="47.25">
      <c r="A1179" s="73" t="s">
        <v>1258</v>
      </c>
      <c r="B1179" s="59">
        <v>200</v>
      </c>
      <c r="C1179" s="60">
        <v>907</v>
      </c>
      <c r="D1179" s="61">
        <v>5</v>
      </c>
      <c r="E1179" s="61">
        <v>1</v>
      </c>
      <c r="F1179" s="62" t="s">
        <v>1259</v>
      </c>
      <c r="G1179" s="60" t="s">
        <v>395</v>
      </c>
      <c r="H1179" s="63">
        <v>6819300</v>
      </c>
      <c r="I1179" s="64">
        <v>6819300</v>
      </c>
      <c r="J1179" s="57">
        <f t="shared" si="36"/>
        <v>0</v>
      </c>
      <c r="K1179" s="74">
        <v>6819300</v>
      </c>
      <c r="L1179" s="44">
        <f t="shared" si="37"/>
        <v>0</v>
      </c>
    </row>
    <row r="1180" spans="1:12" ht="126">
      <c r="A1180" s="66" t="s">
        <v>1035</v>
      </c>
      <c r="B1180" s="59">
        <v>200</v>
      </c>
      <c r="C1180" s="67">
        <v>907</v>
      </c>
      <c r="D1180" s="68">
        <v>5</v>
      </c>
      <c r="E1180" s="68">
        <v>1</v>
      </c>
      <c r="F1180" s="69" t="s">
        <v>1259</v>
      </c>
      <c r="G1180" s="67" t="s">
        <v>1036</v>
      </c>
      <c r="H1180" s="70">
        <v>6819300</v>
      </c>
      <c r="I1180" s="71">
        <v>6819300</v>
      </c>
      <c r="J1180" s="57">
        <f t="shared" si="36"/>
        <v>0</v>
      </c>
      <c r="K1180" s="72">
        <v>6819300</v>
      </c>
      <c r="L1180" s="44">
        <f t="shared" si="37"/>
        <v>0</v>
      </c>
    </row>
    <row r="1181" spans="1:12" ht="47.25">
      <c r="A1181" s="73" t="s">
        <v>1260</v>
      </c>
      <c r="B1181" s="59">
        <v>200</v>
      </c>
      <c r="C1181" s="60">
        <v>907</v>
      </c>
      <c r="D1181" s="61">
        <v>5</v>
      </c>
      <c r="E1181" s="61">
        <v>1</v>
      </c>
      <c r="F1181" s="62" t="s">
        <v>1261</v>
      </c>
      <c r="G1181" s="60" t="s">
        <v>395</v>
      </c>
      <c r="H1181" s="63">
        <v>33101416.5</v>
      </c>
      <c r="I1181" s="64">
        <v>33101416.5</v>
      </c>
      <c r="J1181" s="57">
        <f t="shared" si="36"/>
        <v>0</v>
      </c>
      <c r="K1181" s="74">
        <v>33101416.5</v>
      </c>
      <c r="L1181" s="44">
        <f t="shared" si="37"/>
        <v>0</v>
      </c>
    </row>
    <row r="1182" spans="1:12" ht="47.25">
      <c r="A1182" s="66" t="s">
        <v>656</v>
      </c>
      <c r="B1182" s="59">
        <v>200</v>
      </c>
      <c r="C1182" s="67">
        <v>907</v>
      </c>
      <c r="D1182" s="68">
        <v>5</v>
      </c>
      <c r="E1182" s="68">
        <v>1</v>
      </c>
      <c r="F1182" s="69" t="s">
        <v>1261</v>
      </c>
      <c r="G1182" s="67" t="s">
        <v>657</v>
      </c>
      <c r="H1182" s="70">
        <v>33101416.5</v>
      </c>
      <c r="I1182" s="71">
        <v>33101416.5</v>
      </c>
      <c r="J1182" s="57">
        <f t="shared" si="36"/>
        <v>0</v>
      </c>
      <c r="K1182" s="72">
        <v>33101416.5</v>
      </c>
      <c r="L1182" s="44">
        <f t="shared" si="37"/>
        <v>0</v>
      </c>
    </row>
    <row r="1183" spans="1:12" ht="63">
      <c r="A1183" s="73" t="s">
        <v>1262</v>
      </c>
      <c r="B1183" s="59">
        <v>200</v>
      </c>
      <c r="C1183" s="60">
        <v>907</v>
      </c>
      <c r="D1183" s="61">
        <v>5</v>
      </c>
      <c r="E1183" s="61">
        <v>1</v>
      </c>
      <c r="F1183" s="62" t="s">
        <v>1263</v>
      </c>
      <c r="G1183" s="60" t="s">
        <v>395</v>
      </c>
      <c r="H1183" s="63">
        <v>5607000</v>
      </c>
      <c r="I1183" s="64">
        <v>0</v>
      </c>
      <c r="J1183" s="57">
        <f t="shared" si="36"/>
        <v>5607000</v>
      </c>
      <c r="K1183" s="74">
        <v>0</v>
      </c>
      <c r="L1183" s="44">
        <f t="shared" si="37"/>
        <v>0</v>
      </c>
    </row>
    <row r="1184" spans="1:12" ht="126">
      <c r="A1184" s="66" t="s">
        <v>1035</v>
      </c>
      <c r="B1184" s="59">
        <v>200</v>
      </c>
      <c r="C1184" s="67">
        <v>907</v>
      </c>
      <c r="D1184" s="68">
        <v>5</v>
      </c>
      <c r="E1184" s="68">
        <v>1</v>
      </c>
      <c r="F1184" s="69" t="s">
        <v>1263</v>
      </c>
      <c r="G1184" s="67" t="s">
        <v>1036</v>
      </c>
      <c r="H1184" s="70">
        <v>5607000</v>
      </c>
      <c r="I1184" s="71">
        <v>0</v>
      </c>
      <c r="J1184" s="57">
        <f t="shared" si="36"/>
        <v>5607000</v>
      </c>
      <c r="K1184" s="72">
        <v>0</v>
      </c>
      <c r="L1184" s="44">
        <f t="shared" si="37"/>
        <v>0</v>
      </c>
    </row>
    <row r="1185" spans="1:12" ht="63">
      <c r="A1185" s="73" t="s">
        <v>1264</v>
      </c>
      <c r="B1185" s="59">
        <v>200</v>
      </c>
      <c r="C1185" s="60">
        <v>907</v>
      </c>
      <c r="D1185" s="61">
        <v>5</v>
      </c>
      <c r="E1185" s="61">
        <v>1</v>
      </c>
      <c r="F1185" s="62" t="s">
        <v>1265</v>
      </c>
      <c r="G1185" s="60" t="s">
        <v>395</v>
      </c>
      <c r="H1185" s="63">
        <v>7481221.6399999997</v>
      </c>
      <c r="I1185" s="64">
        <v>6670637.8200000003</v>
      </c>
      <c r="J1185" s="57">
        <f t="shared" si="36"/>
        <v>810583.81999999937</v>
      </c>
      <c r="K1185" s="74">
        <v>6670637.8200000003</v>
      </c>
      <c r="L1185" s="44">
        <f t="shared" si="37"/>
        <v>0</v>
      </c>
    </row>
    <row r="1186" spans="1:12" ht="47.25">
      <c r="A1186" s="66" t="s">
        <v>656</v>
      </c>
      <c r="B1186" s="59">
        <v>200</v>
      </c>
      <c r="C1186" s="67">
        <v>907</v>
      </c>
      <c r="D1186" s="68">
        <v>5</v>
      </c>
      <c r="E1186" s="68">
        <v>1</v>
      </c>
      <c r="F1186" s="69" t="s">
        <v>1265</v>
      </c>
      <c r="G1186" s="67" t="s">
        <v>657</v>
      </c>
      <c r="H1186" s="70">
        <v>7481221.6399999997</v>
      </c>
      <c r="I1186" s="71">
        <v>6670637.8200000003</v>
      </c>
      <c r="J1186" s="57">
        <f t="shared" si="36"/>
        <v>810583.81999999937</v>
      </c>
      <c r="K1186" s="72">
        <v>6670637.8200000003</v>
      </c>
      <c r="L1186" s="44">
        <f t="shared" si="37"/>
        <v>0</v>
      </c>
    </row>
    <row r="1187" spans="1:12">
      <c r="A1187" s="66" t="s">
        <v>1097</v>
      </c>
      <c r="B1187" s="59">
        <v>200</v>
      </c>
      <c r="C1187" s="67">
        <v>907</v>
      </c>
      <c r="D1187" s="68">
        <v>5</v>
      </c>
      <c r="E1187" s="68">
        <v>2</v>
      </c>
      <c r="F1187" s="69" t="s">
        <v>390</v>
      </c>
      <c r="G1187" s="67" t="s">
        <v>390</v>
      </c>
      <c r="H1187" s="70">
        <v>429506273.23000002</v>
      </c>
      <c r="I1187" s="71">
        <v>127639759.83</v>
      </c>
      <c r="J1187" s="57">
        <f t="shared" si="36"/>
        <v>301866513.40000004</v>
      </c>
      <c r="K1187" s="72">
        <v>127639759.83</v>
      </c>
      <c r="L1187" s="44">
        <f t="shared" si="37"/>
        <v>0</v>
      </c>
    </row>
    <row r="1188" spans="1:12" ht="47.25">
      <c r="A1188" s="73" t="s">
        <v>1171</v>
      </c>
      <c r="B1188" s="59">
        <v>200</v>
      </c>
      <c r="C1188" s="60">
        <v>907</v>
      </c>
      <c r="D1188" s="61">
        <v>5</v>
      </c>
      <c r="E1188" s="61">
        <v>2</v>
      </c>
      <c r="F1188" s="62" t="s">
        <v>1172</v>
      </c>
      <c r="G1188" s="60" t="s">
        <v>395</v>
      </c>
      <c r="H1188" s="63">
        <v>256625869.72</v>
      </c>
      <c r="I1188" s="64">
        <v>122535988.83</v>
      </c>
      <c r="J1188" s="57">
        <f t="shared" si="36"/>
        <v>134089880.89</v>
      </c>
      <c r="K1188" s="74">
        <v>122535988.83</v>
      </c>
      <c r="L1188" s="44">
        <f t="shared" si="37"/>
        <v>0</v>
      </c>
    </row>
    <row r="1189" spans="1:12" ht="63">
      <c r="A1189" s="73" t="s">
        <v>1173</v>
      </c>
      <c r="B1189" s="59">
        <v>200</v>
      </c>
      <c r="C1189" s="60">
        <v>907</v>
      </c>
      <c r="D1189" s="61">
        <v>5</v>
      </c>
      <c r="E1189" s="61">
        <v>2</v>
      </c>
      <c r="F1189" s="62" t="s">
        <v>1174</v>
      </c>
      <c r="G1189" s="60" t="s">
        <v>395</v>
      </c>
      <c r="H1189" s="63">
        <v>256625869.72</v>
      </c>
      <c r="I1189" s="64">
        <v>122535988.83</v>
      </c>
      <c r="J1189" s="57">
        <f t="shared" si="36"/>
        <v>134089880.89</v>
      </c>
      <c r="K1189" s="74">
        <v>122535988.83</v>
      </c>
      <c r="L1189" s="44">
        <f t="shared" si="37"/>
        <v>0</v>
      </c>
    </row>
    <row r="1190" spans="1:12" ht="63">
      <c r="A1190" s="73" t="s">
        <v>1175</v>
      </c>
      <c r="B1190" s="59">
        <v>200</v>
      </c>
      <c r="C1190" s="60">
        <v>907</v>
      </c>
      <c r="D1190" s="61">
        <v>5</v>
      </c>
      <c r="E1190" s="61">
        <v>2</v>
      </c>
      <c r="F1190" s="62" t="s">
        <v>1176</v>
      </c>
      <c r="G1190" s="60" t="s">
        <v>395</v>
      </c>
      <c r="H1190" s="63">
        <v>42764000</v>
      </c>
      <c r="I1190" s="64">
        <v>0</v>
      </c>
      <c r="J1190" s="57">
        <f t="shared" si="36"/>
        <v>42764000</v>
      </c>
      <c r="K1190" s="74">
        <v>0</v>
      </c>
      <c r="L1190" s="44">
        <f t="shared" si="37"/>
        <v>0</v>
      </c>
    </row>
    <row r="1191" spans="1:12" ht="94.5">
      <c r="A1191" s="73" t="s">
        <v>1266</v>
      </c>
      <c r="B1191" s="59">
        <v>200</v>
      </c>
      <c r="C1191" s="60">
        <v>907</v>
      </c>
      <c r="D1191" s="61">
        <v>5</v>
      </c>
      <c r="E1191" s="61">
        <v>2</v>
      </c>
      <c r="F1191" s="62" t="s">
        <v>1267</v>
      </c>
      <c r="G1191" s="60" t="s">
        <v>395</v>
      </c>
      <c r="H1191" s="63">
        <v>42764000</v>
      </c>
      <c r="I1191" s="64">
        <v>0</v>
      </c>
      <c r="J1191" s="57">
        <f t="shared" si="36"/>
        <v>42764000</v>
      </c>
      <c r="K1191" s="74">
        <v>0</v>
      </c>
      <c r="L1191" s="44">
        <f t="shared" si="37"/>
        <v>0</v>
      </c>
    </row>
    <row r="1192" spans="1:12" ht="47.25">
      <c r="A1192" s="66" t="s">
        <v>656</v>
      </c>
      <c r="B1192" s="59">
        <v>200</v>
      </c>
      <c r="C1192" s="67">
        <v>907</v>
      </c>
      <c r="D1192" s="68">
        <v>5</v>
      </c>
      <c r="E1192" s="68">
        <v>2</v>
      </c>
      <c r="F1192" s="69" t="s">
        <v>1267</v>
      </c>
      <c r="G1192" s="67" t="s">
        <v>657</v>
      </c>
      <c r="H1192" s="70">
        <v>42764000</v>
      </c>
      <c r="I1192" s="71">
        <v>0</v>
      </c>
      <c r="J1192" s="57">
        <f t="shared" si="36"/>
        <v>42764000</v>
      </c>
      <c r="K1192" s="72">
        <v>0</v>
      </c>
      <c r="L1192" s="44">
        <f t="shared" si="37"/>
        <v>0</v>
      </c>
    </row>
    <row r="1193" spans="1:12" ht="31.5">
      <c r="A1193" s="73" t="s">
        <v>1268</v>
      </c>
      <c r="B1193" s="59">
        <v>200</v>
      </c>
      <c r="C1193" s="60">
        <v>907</v>
      </c>
      <c r="D1193" s="61">
        <v>5</v>
      </c>
      <c r="E1193" s="61">
        <v>2</v>
      </c>
      <c r="F1193" s="62" t="s">
        <v>1269</v>
      </c>
      <c r="G1193" s="60" t="s">
        <v>395</v>
      </c>
      <c r="H1193" s="63">
        <v>31401600</v>
      </c>
      <c r="I1193" s="64">
        <v>16102156.800000001</v>
      </c>
      <c r="J1193" s="57">
        <f t="shared" si="36"/>
        <v>15299443.199999999</v>
      </c>
      <c r="K1193" s="74">
        <v>16102156.800000001</v>
      </c>
      <c r="L1193" s="44">
        <f t="shared" si="37"/>
        <v>0</v>
      </c>
    </row>
    <row r="1194" spans="1:12" ht="78.75">
      <c r="A1194" s="73" t="s">
        <v>1270</v>
      </c>
      <c r="B1194" s="59">
        <v>200</v>
      </c>
      <c r="C1194" s="60">
        <v>907</v>
      </c>
      <c r="D1194" s="61">
        <v>5</v>
      </c>
      <c r="E1194" s="61">
        <v>2</v>
      </c>
      <c r="F1194" s="62" t="s">
        <v>1271</v>
      </c>
      <c r="G1194" s="60" t="s">
        <v>395</v>
      </c>
      <c r="H1194" s="63">
        <v>31401600</v>
      </c>
      <c r="I1194" s="64">
        <v>16102156.800000001</v>
      </c>
      <c r="J1194" s="57">
        <f t="shared" si="36"/>
        <v>15299443.199999999</v>
      </c>
      <c r="K1194" s="74">
        <v>16102156.800000001</v>
      </c>
      <c r="L1194" s="44">
        <f t="shared" si="37"/>
        <v>0</v>
      </c>
    </row>
    <row r="1195" spans="1:12">
      <c r="A1195" s="66" t="s">
        <v>724</v>
      </c>
      <c r="B1195" s="59">
        <v>200</v>
      </c>
      <c r="C1195" s="67">
        <v>907</v>
      </c>
      <c r="D1195" s="68">
        <v>5</v>
      </c>
      <c r="E1195" s="68">
        <v>2</v>
      </c>
      <c r="F1195" s="69" t="s">
        <v>1271</v>
      </c>
      <c r="G1195" s="67" t="s">
        <v>725</v>
      </c>
      <c r="H1195" s="70">
        <v>31401600</v>
      </c>
      <c r="I1195" s="71">
        <v>16102156.800000001</v>
      </c>
      <c r="J1195" s="57">
        <f t="shared" si="36"/>
        <v>15299443.199999999</v>
      </c>
      <c r="K1195" s="72">
        <v>16102156.800000001</v>
      </c>
      <c r="L1195" s="44">
        <f t="shared" si="37"/>
        <v>0</v>
      </c>
    </row>
    <row r="1196" spans="1:12" ht="78.75">
      <c r="A1196" s="73" t="s">
        <v>1252</v>
      </c>
      <c r="B1196" s="59">
        <v>200</v>
      </c>
      <c r="C1196" s="60">
        <v>907</v>
      </c>
      <c r="D1196" s="61">
        <v>5</v>
      </c>
      <c r="E1196" s="61">
        <v>2</v>
      </c>
      <c r="F1196" s="62" t="s">
        <v>1253</v>
      </c>
      <c r="G1196" s="60" t="s">
        <v>395</v>
      </c>
      <c r="H1196" s="63">
        <v>43016469.719999999</v>
      </c>
      <c r="I1196" s="64">
        <v>5840000</v>
      </c>
      <c r="J1196" s="57">
        <f t="shared" si="36"/>
        <v>37176469.719999999</v>
      </c>
      <c r="K1196" s="74">
        <v>5840000</v>
      </c>
      <c r="L1196" s="44">
        <f t="shared" si="37"/>
        <v>0</v>
      </c>
    </row>
    <row r="1197" spans="1:12" ht="47.25">
      <c r="A1197" s="73" t="s">
        <v>1272</v>
      </c>
      <c r="B1197" s="59">
        <v>200</v>
      </c>
      <c r="C1197" s="60">
        <v>907</v>
      </c>
      <c r="D1197" s="61">
        <v>5</v>
      </c>
      <c r="E1197" s="61">
        <v>2</v>
      </c>
      <c r="F1197" s="62" t="s">
        <v>1273</v>
      </c>
      <c r="G1197" s="60" t="s">
        <v>395</v>
      </c>
      <c r="H1197" s="63">
        <v>5219769.7200000007</v>
      </c>
      <c r="I1197" s="64">
        <v>0</v>
      </c>
      <c r="J1197" s="57">
        <f t="shared" si="36"/>
        <v>5219769.7200000007</v>
      </c>
      <c r="K1197" s="74">
        <v>0</v>
      </c>
      <c r="L1197" s="44">
        <f t="shared" si="37"/>
        <v>0</v>
      </c>
    </row>
    <row r="1198" spans="1:12" ht="47.25">
      <c r="A1198" s="66" t="s">
        <v>479</v>
      </c>
      <c r="B1198" s="59">
        <v>200</v>
      </c>
      <c r="C1198" s="67">
        <v>907</v>
      </c>
      <c r="D1198" s="68">
        <v>5</v>
      </c>
      <c r="E1198" s="68">
        <v>2</v>
      </c>
      <c r="F1198" s="69" t="s">
        <v>1273</v>
      </c>
      <c r="G1198" s="67" t="s">
        <v>480</v>
      </c>
      <c r="H1198" s="70">
        <v>5219769.7200000007</v>
      </c>
      <c r="I1198" s="71">
        <v>0</v>
      </c>
      <c r="J1198" s="57">
        <f t="shared" si="36"/>
        <v>5219769.7200000007</v>
      </c>
      <c r="K1198" s="72">
        <v>0</v>
      </c>
      <c r="L1198" s="44">
        <f t="shared" si="37"/>
        <v>0</v>
      </c>
    </row>
    <row r="1199" spans="1:12" ht="63">
      <c r="A1199" s="73" t="s">
        <v>1274</v>
      </c>
      <c r="B1199" s="59">
        <v>200</v>
      </c>
      <c r="C1199" s="60">
        <v>907</v>
      </c>
      <c r="D1199" s="61">
        <v>5</v>
      </c>
      <c r="E1199" s="61">
        <v>2</v>
      </c>
      <c r="F1199" s="62" t="s">
        <v>1275</v>
      </c>
      <c r="G1199" s="60" t="s">
        <v>395</v>
      </c>
      <c r="H1199" s="63">
        <v>796700</v>
      </c>
      <c r="I1199" s="64">
        <v>0</v>
      </c>
      <c r="J1199" s="57">
        <f t="shared" si="36"/>
        <v>796700</v>
      </c>
      <c r="K1199" s="74">
        <v>0</v>
      </c>
      <c r="L1199" s="44">
        <f t="shared" si="37"/>
        <v>0</v>
      </c>
    </row>
    <row r="1200" spans="1:12" ht="47.25">
      <c r="A1200" s="66" t="s">
        <v>479</v>
      </c>
      <c r="B1200" s="59">
        <v>200</v>
      </c>
      <c r="C1200" s="67">
        <v>907</v>
      </c>
      <c r="D1200" s="68">
        <v>5</v>
      </c>
      <c r="E1200" s="68">
        <v>2</v>
      </c>
      <c r="F1200" s="69" t="s">
        <v>1275</v>
      </c>
      <c r="G1200" s="67" t="s">
        <v>480</v>
      </c>
      <c r="H1200" s="70">
        <v>796700</v>
      </c>
      <c r="I1200" s="71">
        <v>0</v>
      </c>
      <c r="J1200" s="57">
        <f t="shared" si="36"/>
        <v>796700</v>
      </c>
      <c r="K1200" s="72">
        <v>0</v>
      </c>
      <c r="L1200" s="44">
        <f t="shared" si="37"/>
        <v>0</v>
      </c>
    </row>
    <row r="1201" spans="1:12" ht="31.5">
      <c r="A1201" s="73" t="s">
        <v>1276</v>
      </c>
      <c r="B1201" s="59">
        <v>200</v>
      </c>
      <c r="C1201" s="60">
        <v>907</v>
      </c>
      <c r="D1201" s="61">
        <v>5</v>
      </c>
      <c r="E1201" s="61">
        <v>2</v>
      </c>
      <c r="F1201" s="62" t="s">
        <v>1277</v>
      </c>
      <c r="G1201" s="60" t="s">
        <v>395</v>
      </c>
      <c r="H1201" s="63">
        <v>10000000</v>
      </c>
      <c r="I1201" s="64">
        <v>0</v>
      </c>
      <c r="J1201" s="57">
        <f t="shared" si="36"/>
        <v>10000000</v>
      </c>
      <c r="K1201" s="74">
        <v>0</v>
      </c>
      <c r="L1201" s="44">
        <f t="shared" si="37"/>
        <v>0</v>
      </c>
    </row>
    <row r="1202" spans="1:12" ht="47.25">
      <c r="A1202" s="66" t="s">
        <v>656</v>
      </c>
      <c r="B1202" s="59">
        <v>200</v>
      </c>
      <c r="C1202" s="67">
        <v>907</v>
      </c>
      <c r="D1202" s="68">
        <v>5</v>
      </c>
      <c r="E1202" s="68">
        <v>2</v>
      </c>
      <c r="F1202" s="69" t="s">
        <v>1277</v>
      </c>
      <c r="G1202" s="67" t="s">
        <v>657</v>
      </c>
      <c r="H1202" s="70">
        <v>10000000</v>
      </c>
      <c r="I1202" s="71">
        <v>0</v>
      </c>
      <c r="J1202" s="57">
        <f t="shared" si="36"/>
        <v>10000000</v>
      </c>
      <c r="K1202" s="72">
        <v>0</v>
      </c>
      <c r="L1202" s="44">
        <f t="shared" si="37"/>
        <v>0</v>
      </c>
    </row>
    <row r="1203" spans="1:12" ht="31.5">
      <c r="A1203" s="73" t="s">
        <v>1278</v>
      </c>
      <c r="B1203" s="59">
        <v>200</v>
      </c>
      <c r="C1203" s="60">
        <v>907</v>
      </c>
      <c r="D1203" s="61">
        <v>5</v>
      </c>
      <c r="E1203" s="61">
        <v>2</v>
      </c>
      <c r="F1203" s="62" t="s">
        <v>1279</v>
      </c>
      <c r="G1203" s="60" t="s">
        <v>395</v>
      </c>
      <c r="H1203" s="63">
        <v>10000000</v>
      </c>
      <c r="I1203" s="64">
        <v>0</v>
      </c>
      <c r="J1203" s="57">
        <f t="shared" si="36"/>
        <v>10000000</v>
      </c>
      <c r="K1203" s="74">
        <v>0</v>
      </c>
      <c r="L1203" s="44">
        <f t="shared" si="37"/>
        <v>0</v>
      </c>
    </row>
    <row r="1204" spans="1:12" ht="63">
      <c r="A1204" s="66" t="s">
        <v>634</v>
      </c>
      <c r="B1204" s="59">
        <v>200</v>
      </c>
      <c r="C1204" s="67">
        <v>907</v>
      </c>
      <c r="D1204" s="68">
        <v>5</v>
      </c>
      <c r="E1204" s="68">
        <v>2</v>
      </c>
      <c r="F1204" s="69" t="s">
        <v>1279</v>
      </c>
      <c r="G1204" s="67" t="s">
        <v>635</v>
      </c>
      <c r="H1204" s="70">
        <v>10000000</v>
      </c>
      <c r="I1204" s="71">
        <v>0</v>
      </c>
      <c r="J1204" s="57">
        <f t="shared" si="36"/>
        <v>10000000</v>
      </c>
      <c r="K1204" s="72">
        <v>0</v>
      </c>
      <c r="L1204" s="44">
        <f t="shared" si="37"/>
        <v>0</v>
      </c>
    </row>
    <row r="1205" spans="1:12" ht="94.5">
      <c r="A1205" s="73" t="s">
        <v>1280</v>
      </c>
      <c r="B1205" s="59">
        <v>200</v>
      </c>
      <c r="C1205" s="60">
        <v>907</v>
      </c>
      <c r="D1205" s="61">
        <v>5</v>
      </c>
      <c r="E1205" s="61">
        <v>2</v>
      </c>
      <c r="F1205" s="62" t="s">
        <v>1281</v>
      </c>
      <c r="G1205" s="60" t="s">
        <v>395</v>
      </c>
      <c r="H1205" s="63">
        <v>17000000</v>
      </c>
      <c r="I1205" s="64">
        <v>5840000</v>
      </c>
      <c r="J1205" s="57">
        <f t="shared" si="36"/>
        <v>11160000</v>
      </c>
      <c r="K1205" s="74">
        <v>5840000</v>
      </c>
      <c r="L1205" s="44">
        <f t="shared" si="37"/>
        <v>0</v>
      </c>
    </row>
    <row r="1206" spans="1:12" ht="63">
      <c r="A1206" s="66" t="s">
        <v>634</v>
      </c>
      <c r="B1206" s="59">
        <v>200</v>
      </c>
      <c r="C1206" s="67">
        <v>907</v>
      </c>
      <c r="D1206" s="68">
        <v>5</v>
      </c>
      <c r="E1206" s="68">
        <v>2</v>
      </c>
      <c r="F1206" s="69" t="s">
        <v>1281</v>
      </c>
      <c r="G1206" s="67" t="s">
        <v>635</v>
      </c>
      <c r="H1206" s="70">
        <v>17000000</v>
      </c>
      <c r="I1206" s="71">
        <v>5840000</v>
      </c>
      <c r="J1206" s="57">
        <f t="shared" si="36"/>
        <v>11160000</v>
      </c>
      <c r="K1206" s="72">
        <v>5840000</v>
      </c>
      <c r="L1206" s="44">
        <f t="shared" si="37"/>
        <v>0</v>
      </c>
    </row>
    <row r="1207" spans="1:12" ht="63">
      <c r="A1207" s="73" t="s">
        <v>1282</v>
      </c>
      <c r="B1207" s="59">
        <v>200</v>
      </c>
      <c r="C1207" s="60">
        <v>907</v>
      </c>
      <c r="D1207" s="61">
        <v>5</v>
      </c>
      <c r="E1207" s="61">
        <v>2</v>
      </c>
      <c r="F1207" s="62" t="s">
        <v>1283</v>
      </c>
      <c r="G1207" s="60" t="s">
        <v>395</v>
      </c>
      <c r="H1207" s="63">
        <v>48800000</v>
      </c>
      <c r="I1207" s="64">
        <v>42800000</v>
      </c>
      <c r="J1207" s="57">
        <f t="shared" si="36"/>
        <v>6000000</v>
      </c>
      <c r="K1207" s="74">
        <v>42800000</v>
      </c>
      <c r="L1207" s="44">
        <f t="shared" si="37"/>
        <v>0</v>
      </c>
    </row>
    <row r="1208" spans="1:12" ht="63">
      <c r="A1208" s="73" t="s">
        <v>1284</v>
      </c>
      <c r="B1208" s="59">
        <v>200</v>
      </c>
      <c r="C1208" s="60">
        <v>907</v>
      </c>
      <c r="D1208" s="61">
        <v>5</v>
      </c>
      <c r="E1208" s="61">
        <v>2</v>
      </c>
      <c r="F1208" s="62" t="s">
        <v>1285</v>
      </c>
      <c r="G1208" s="60" t="s">
        <v>395</v>
      </c>
      <c r="H1208" s="63">
        <v>48800000</v>
      </c>
      <c r="I1208" s="64">
        <v>42800000</v>
      </c>
      <c r="J1208" s="57">
        <f t="shared" si="36"/>
        <v>6000000</v>
      </c>
      <c r="K1208" s="74">
        <v>42800000</v>
      </c>
      <c r="L1208" s="44">
        <f t="shared" si="37"/>
        <v>0</v>
      </c>
    </row>
    <row r="1209" spans="1:12" ht="47.25">
      <c r="A1209" s="66" t="s">
        <v>656</v>
      </c>
      <c r="B1209" s="59">
        <v>200</v>
      </c>
      <c r="C1209" s="67">
        <v>907</v>
      </c>
      <c r="D1209" s="68">
        <v>5</v>
      </c>
      <c r="E1209" s="68">
        <v>2</v>
      </c>
      <c r="F1209" s="69" t="s">
        <v>1285</v>
      </c>
      <c r="G1209" s="67" t="s">
        <v>657</v>
      </c>
      <c r="H1209" s="70">
        <v>48800000</v>
      </c>
      <c r="I1209" s="71">
        <v>42800000</v>
      </c>
      <c r="J1209" s="57">
        <f t="shared" si="36"/>
        <v>6000000</v>
      </c>
      <c r="K1209" s="72">
        <v>42800000</v>
      </c>
      <c r="L1209" s="44">
        <f t="shared" si="37"/>
        <v>0</v>
      </c>
    </row>
    <row r="1210" spans="1:12" ht="47.25">
      <c r="A1210" s="73" t="s">
        <v>1286</v>
      </c>
      <c r="B1210" s="59">
        <v>200</v>
      </c>
      <c r="C1210" s="60">
        <v>907</v>
      </c>
      <c r="D1210" s="61">
        <v>5</v>
      </c>
      <c r="E1210" s="61">
        <v>2</v>
      </c>
      <c r="F1210" s="62" t="s">
        <v>1287</v>
      </c>
      <c r="G1210" s="60" t="s">
        <v>395</v>
      </c>
      <c r="H1210" s="63">
        <v>90643800</v>
      </c>
      <c r="I1210" s="64">
        <v>57793832.030000001</v>
      </c>
      <c r="J1210" s="57">
        <f t="shared" si="36"/>
        <v>32849967.969999999</v>
      </c>
      <c r="K1210" s="74">
        <v>57793832.030000001</v>
      </c>
      <c r="L1210" s="44">
        <f t="shared" si="37"/>
        <v>0</v>
      </c>
    </row>
    <row r="1211" spans="1:12" ht="94.5">
      <c r="A1211" s="73" t="s">
        <v>1288</v>
      </c>
      <c r="B1211" s="59">
        <v>200</v>
      </c>
      <c r="C1211" s="60">
        <v>907</v>
      </c>
      <c r="D1211" s="61">
        <v>5</v>
      </c>
      <c r="E1211" s="61">
        <v>2</v>
      </c>
      <c r="F1211" s="62" t="s">
        <v>1289</v>
      </c>
      <c r="G1211" s="60" t="s">
        <v>395</v>
      </c>
      <c r="H1211" s="63">
        <v>90643800</v>
      </c>
      <c r="I1211" s="64">
        <v>57793832.030000001</v>
      </c>
      <c r="J1211" s="57">
        <f t="shared" si="36"/>
        <v>32849967.969999999</v>
      </c>
      <c r="K1211" s="74">
        <v>57793832.030000001</v>
      </c>
      <c r="L1211" s="44">
        <f t="shared" si="37"/>
        <v>0</v>
      </c>
    </row>
    <row r="1212" spans="1:12">
      <c r="A1212" s="66" t="s">
        <v>724</v>
      </c>
      <c r="B1212" s="59">
        <v>200</v>
      </c>
      <c r="C1212" s="67">
        <v>907</v>
      </c>
      <c r="D1212" s="68">
        <v>5</v>
      </c>
      <c r="E1212" s="68">
        <v>2</v>
      </c>
      <c r="F1212" s="69" t="s">
        <v>1289</v>
      </c>
      <c r="G1212" s="67" t="s">
        <v>725</v>
      </c>
      <c r="H1212" s="70">
        <v>90643800</v>
      </c>
      <c r="I1212" s="71">
        <v>57793832.030000001</v>
      </c>
      <c r="J1212" s="57">
        <f t="shared" si="36"/>
        <v>32849967.969999999</v>
      </c>
      <c r="K1212" s="72">
        <v>57793832.030000001</v>
      </c>
      <c r="L1212" s="44">
        <f t="shared" si="37"/>
        <v>0</v>
      </c>
    </row>
    <row r="1213" spans="1:12" ht="47.25">
      <c r="A1213" s="73" t="s">
        <v>425</v>
      </c>
      <c r="B1213" s="59">
        <v>200</v>
      </c>
      <c r="C1213" s="60">
        <v>907</v>
      </c>
      <c r="D1213" s="61">
        <v>5</v>
      </c>
      <c r="E1213" s="61">
        <v>2</v>
      </c>
      <c r="F1213" s="62" t="s">
        <v>426</v>
      </c>
      <c r="G1213" s="60" t="s">
        <v>395</v>
      </c>
      <c r="H1213" s="63">
        <v>160345403.50999999</v>
      </c>
      <c r="I1213" s="64">
        <v>5103771</v>
      </c>
      <c r="J1213" s="57">
        <f t="shared" si="36"/>
        <v>155241632.50999999</v>
      </c>
      <c r="K1213" s="74">
        <v>5103771</v>
      </c>
      <c r="L1213" s="44">
        <f t="shared" si="37"/>
        <v>0</v>
      </c>
    </row>
    <row r="1214" spans="1:12" ht="63">
      <c r="A1214" s="73" t="s">
        <v>1203</v>
      </c>
      <c r="B1214" s="59">
        <v>200</v>
      </c>
      <c r="C1214" s="60">
        <v>907</v>
      </c>
      <c r="D1214" s="61">
        <v>5</v>
      </c>
      <c r="E1214" s="61">
        <v>2</v>
      </c>
      <c r="F1214" s="62" t="s">
        <v>1204</v>
      </c>
      <c r="G1214" s="60" t="s">
        <v>395</v>
      </c>
      <c r="H1214" s="63">
        <v>160345403.50999999</v>
      </c>
      <c r="I1214" s="64">
        <v>5103771</v>
      </c>
      <c r="J1214" s="57">
        <f t="shared" si="36"/>
        <v>155241632.50999999</v>
      </c>
      <c r="K1214" s="74">
        <v>5103771</v>
      </c>
      <c r="L1214" s="44">
        <f t="shared" si="37"/>
        <v>0</v>
      </c>
    </row>
    <row r="1215" spans="1:12" ht="31.5">
      <c r="A1215" s="73" t="s">
        <v>1205</v>
      </c>
      <c r="B1215" s="59">
        <v>200</v>
      </c>
      <c r="C1215" s="60">
        <v>907</v>
      </c>
      <c r="D1215" s="61">
        <v>5</v>
      </c>
      <c r="E1215" s="61">
        <v>2</v>
      </c>
      <c r="F1215" s="62" t="s">
        <v>1206</v>
      </c>
      <c r="G1215" s="60" t="s">
        <v>395</v>
      </c>
      <c r="H1215" s="63">
        <v>160345403.50999999</v>
      </c>
      <c r="I1215" s="64">
        <v>5103771</v>
      </c>
      <c r="J1215" s="57">
        <f t="shared" si="36"/>
        <v>155241632.50999999</v>
      </c>
      <c r="K1215" s="74">
        <v>5103771</v>
      </c>
      <c r="L1215" s="44">
        <f t="shared" si="37"/>
        <v>0</v>
      </c>
    </row>
    <row r="1216" spans="1:12" ht="47.25">
      <c r="A1216" s="73" t="s">
        <v>1290</v>
      </c>
      <c r="B1216" s="59">
        <v>200</v>
      </c>
      <c r="C1216" s="60">
        <v>907</v>
      </c>
      <c r="D1216" s="61">
        <v>5</v>
      </c>
      <c r="E1216" s="61">
        <v>2</v>
      </c>
      <c r="F1216" s="62" t="s">
        <v>1291</v>
      </c>
      <c r="G1216" s="60" t="s">
        <v>395</v>
      </c>
      <c r="H1216" s="63">
        <v>52555403.510000005</v>
      </c>
      <c r="I1216" s="64">
        <v>5103771</v>
      </c>
      <c r="J1216" s="57">
        <f t="shared" si="36"/>
        <v>47451632.510000005</v>
      </c>
      <c r="K1216" s="74">
        <v>5103771</v>
      </c>
      <c r="L1216" s="44">
        <f t="shared" si="37"/>
        <v>0</v>
      </c>
    </row>
    <row r="1217" spans="1:12" ht="47.25">
      <c r="A1217" s="66" t="s">
        <v>479</v>
      </c>
      <c r="B1217" s="59">
        <v>200</v>
      </c>
      <c r="C1217" s="67">
        <v>907</v>
      </c>
      <c r="D1217" s="68">
        <v>5</v>
      </c>
      <c r="E1217" s="68">
        <v>2</v>
      </c>
      <c r="F1217" s="69" t="s">
        <v>1291</v>
      </c>
      <c r="G1217" s="67" t="s">
        <v>480</v>
      </c>
      <c r="H1217" s="70">
        <v>52555403.510000005</v>
      </c>
      <c r="I1217" s="71">
        <v>5103771</v>
      </c>
      <c r="J1217" s="57">
        <f t="shared" si="36"/>
        <v>47451632.510000005</v>
      </c>
      <c r="K1217" s="72">
        <v>5103771</v>
      </c>
      <c r="L1217" s="44">
        <f t="shared" si="37"/>
        <v>0</v>
      </c>
    </row>
    <row r="1218" spans="1:12" ht="63">
      <c r="A1218" s="73" t="s">
        <v>1292</v>
      </c>
      <c r="B1218" s="59">
        <v>200</v>
      </c>
      <c r="C1218" s="60">
        <v>907</v>
      </c>
      <c r="D1218" s="61">
        <v>5</v>
      </c>
      <c r="E1218" s="61">
        <v>2</v>
      </c>
      <c r="F1218" s="62" t="s">
        <v>1293</v>
      </c>
      <c r="G1218" s="60" t="s">
        <v>395</v>
      </c>
      <c r="H1218" s="63">
        <v>107790000</v>
      </c>
      <c r="I1218" s="64">
        <v>0</v>
      </c>
      <c r="J1218" s="57">
        <f t="shared" si="36"/>
        <v>107790000</v>
      </c>
      <c r="K1218" s="74">
        <v>0</v>
      </c>
      <c r="L1218" s="44">
        <f t="shared" si="37"/>
        <v>0</v>
      </c>
    </row>
    <row r="1219" spans="1:12" ht="47.25">
      <c r="A1219" s="66" t="s">
        <v>479</v>
      </c>
      <c r="B1219" s="59">
        <v>200</v>
      </c>
      <c r="C1219" s="67">
        <v>907</v>
      </c>
      <c r="D1219" s="68">
        <v>5</v>
      </c>
      <c r="E1219" s="68">
        <v>2</v>
      </c>
      <c r="F1219" s="69" t="s">
        <v>1293</v>
      </c>
      <c r="G1219" s="67" t="s">
        <v>480</v>
      </c>
      <c r="H1219" s="70">
        <v>107790000</v>
      </c>
      <c r="I1219" s="71">
        <v>0</v>
      </c>
      <c r="J1219" s="57">
        <f t="shared" si="36"/>
        <v>107790000</v>
      </c>
      <c r="K1219" s="72">
        <v>0</v>
      </c>
      <c r="L1219" s="44">
        <f t="shared" si="37"/>
        <v>0</v>
      </c>
    </row>
    <row r="1220" spans="1:12" ht="47.25">
      <c r="A1220" s="73" t="s">
        <v>1294</v>
      </c>
      <c r="B1220" s="59">
        <v>200</v>
      </c>
      <c r="C1220" s="60">
        <v>907</v>
      </c>
      <c r="D1220" s="61">
        <v>5</v>
      </c>
      <c r="E1220" s="61">
        <v>2</v>
      </c>
      <c r="F1220" s="62" t="s">
        <v>1295</v>
      </c>
      <c r="G1220" s="60" t="s">
        <v>395</v>
      </c>
      <c r="H1220" s="63">
        <v>12535000</v>
      </c>
      <c r="I1220" s="64">
        <v>0</v>
      </c>
      <c r="J1220" s="57">
        <f t="shared" si="36"/>
        <v>12535000</v>
      </c>
      <c r="K1220" s="74">
        <v>0</v>
      </c>
      <c r="L1220" s="44">
        <f t="shared" si="37"/>
        <v>0</v>
      </c>
    </row>
    <row r="1221" spans="1:12" ht="78.75">
      <c r="A1221" s="73" t="s">
        <v>1296</v>
      </c>
      <c r="B1221" s="59">
        <v>200</v>
      </c>
      <c r="C1221" s="60">
        <v>907</v>
      </c>
      <c r="D1221" s="61">
        <v>5</v>
      </c>
      <c r="E1221" s="61">
        <v>2</v>
      </c>
      <c r="F1221" s="62" t="s">
        <v>1297</v>
      </c>
      <c r="G1221" s="60" t="s">
        <v>395</v>
      </c>
      <c r="H1221" s="63">
        <v>12535000</v>
      </c>
      <c r="I1221" s="64">
        <v>0</v>
      </c>
      <c r="J1221" s="57">
        <f t="shared" si="36"/>
        <v>12535000</v>
      </c>
      <c r="K1221" s="74">
        <v>0</v>
      </c>
      <c r="L1221" s="44">
        <f t="shared" si="37"/>
        <v>0</v>
      </c>
    </row>
    <row r="1222" spans="1:12" ht="47.25">
      <c r="A1222" s="73" t="s">
        <v>1298</v>
      </c>
      <c r="B1222" s="59">
        <v>200</v>
      </c>
      <c r="C1222" s="60">
        <v>907</v>
      </c>
      <c r="D1222" s="61">
        <v>5</v>
      </c>
      <c r="E1222" s="61">
        <v>2</v>
      </c>
      <c r="F1222" s="62" t="s">
        <v>1299</v>
      </c>
      <c r="G1222" s="60" t="s">
        <v>395</v>
      </c>
      <c r="H1222" s="63">
        <v>12535000</v>
      </c>
      <c r="I1222" s="64">
        <v>0</v>
      </c>
      <c r="J1222" s="57">
        <f t="shared" si="36"/>
        <v>12535000</v>
      </c>
      <c r="K1222" s="74">
        <v>0</v>
      </c>
      <c r="L1222" s="44">
        <f t="shared" si="37"/>
        <v>0</v>
      </c>
    </row>
    <row r="1223" spans="1:12" ht="78.75">
      <c r="A1223" s="73" t="s">
        <v>1300</v>
      </c>
      <c r="B1223" s="59">
        <v>200</v>
      </c>
      <c r="C1223" s="60">
        <v>907</v>
      </c>
      <c r="D1223" s="61">
        <v>5</v>
      </c>
      <c r="E1223" s="61">
        <v>2</v>
      </c>
      <c r="F1223" s="62" t="s">
        <v>1301</v>
      </c>
      <c r="G1223" s="60" t="s">
        <v>395</v>
      </c>
      <c r="H1223" s="63">
        <v>12535000</v>
      </c>
      <c r="I1223" s="64">
        <v>0</v>
      </c>
      <c r="J1223" s="57">
        <f t="shared" si="36"/>
        <v>12535000</v>
      </c>
      <c r="K1223" s="74">
        <v>0</v>
      </c>
      <c r="L1223" s="44">
        <f t="shared" si="37"/>
        <v>0</v>
      </c>
    </row>
    <row r="1224" spans="1:12" ht="78.75">
      <c r="A1224" s="66" t="s">
        <v>756</v>
      </c>
      <c r="B1224" s="59">
        <v>200</v>
      </c>
      <c r="C1224" s="67">
        <v>907</v>
      </c>
      <c r="D1224" s="68">
        <v>5</v>
      </c>
      <c r="E1224" s="68">
        <v>2</v>
      </c>
      <c r="F1224" s="69" t="s">
        <v>1301</v>
      </c>
      <c r="G1224" s="67" t="s">
        <v>758</v>
      </c>
      <c r="H1224" s="70">
        <v>12535000</v>
      </c>
      <c r="I1224" s="71">
        <v>0</v>
      </c>
      <c r="J1224" s="57">
        <f t="shared" ref="J1224:J1287" si="38">H1224-I1224</f>
        <v>12535000</v>
      </c>
      <c r="K1224" s="72">
        <v>0</v>
      </c>
      <c r="L1224" s="44">
        <f t="shared" si="37"/>
        <v>0</v>
      </c>
    </row>
    <row r="1225" spans="1:12">
      <c r="A1225" s="66" t="s">
        <v>1098</v>
      </c>
      <c r="B1225" s="59">
        <v>200</v>
      </c>
      <c r="C1225" s="67">
        <v>907</v>
      </c>
      <c r="D1225" s="68">
        <v>5</v>
      </c>
      <c r="E1225" s="68">
        <v>3</v>
      </c>
      <c r="F1225" s="69" t="s">
        <v>390</v>
      </c>
      <c r="G1225" s="67" t="s">
        <v>390</v>
      </c>
      <c r="H1225" s="70">
        <v>51583700</v>
      </c>
      <c r="I1225" s="71">
        <v>49267900</v>
      </c>
      <c r="J1225" s="57">
        <f t="shared" si="38"/>
        <v>2315800</v>
      </c>
      <c r="K1225" s="72">
        <v>49267900</v>
      </c>
      <c r="L1225" s="44">
        <f t="shared" ref="L1225:L1288" si="39">I1225-K1225</f>
        <v>0</v>
      </c>
    </row>
    <row r="1226" spans="1:12" ht="47.25">
      <c r="A1226" s="73" t="s">
        <v>1171</v>
      </c>
      <c r="B1226" s="59">
        <v>200</v>
      </c>
      <c r="C1226" s="60">
        <v>907</v>
      </c>
      <c r="D1226" s="61">
        <v>5</v>
      </c>
      <c r="E1226" s="61">
        <v>3</v>
      </c>
      <c r="F1226" s="62" t="s">
        <v>1172</v>
      </c>
      <c r="G1226" s="60" t="s">
        <v>395</v>
      </c>
      <c r="H1226" s="63">
        <v>49267900</v>
      </c>
      <c r="I1226" s="64">
        <v>49267900</v>
      </c>
      <c r="J1226" s="57">
        <f t="shared" si="38"/>
        <v>0</v>
      </c>
      <c r="K1226" s="74">
        <v>49267900</v>
      </c>
      <c r="L1226" s="44">
        <f t="shared" si="39"/>
        <v>0</v>
      </c>
    </row>
    <row r="1227" spans="1:12" ht="63">
      <c r="A1227" s="73" t="s">
        <v>1173</v>
      </c>
      <c r="B1227" s="59">
        <v>200</v>
      </c>
      <c r="C1227" s="60">
        <v>907</v>
      </c>
      <c r="D1227" s="61">
        <v>5</v>
      </c>
      <c r="E1227" s="61">
        <v>3</v>
      </c>
      <c r="F1227" s="62" t="s">
        <v>1174</v>
      </c>
      <c r="G1227" s="60" t="s">
        <v>395</v>
      </c>
      <c r="H1227" s="63">
        <v>49267900</v>
      </c>
      <c r="I1227" s="64">
        <v>49267900</v>
      </c>
      <c r="J1227" s="57">
        <f t="shared" si="38"/>
        <v>0</v>
      </c>
      <c r="K1227" s="74">
        <v>49267900</v>
      </c>
      <c r="L1227" s="44">
        <f t="shared" si="39"/>
        <v>0</v>
      </c>
    </row>
    <row r="1228" spans="1:12" ht="47.25">
      <c r="A1228" s="73" t="s">
        <v>1302</v>
      </c>
      <c r="B1228" s="59">
        <v>200</v>
      </c>
      <c r="C1228" s="60">
        <v>907</v>
      </c>
      <c r="D1228" s="61">
        <v>5</v>
      </c>
      <c r="E1228" s="61">
        <v>3</v>
      </c>
      <c r="F1228" s="62" t="s">
        <v>1303</v>
      </c>
      <c r="G1228" s="60" t="s">
        <v>395</v>
      </c>
      <c r="H1228" s="63">
        <v>49267900</v>
      </c>
      <c r="I1228" s="64">
        <v>49267900</v>
      </c>
      <c r="J1228" s="57">
        <f t="shared" si="38"/>
        <v>0</v>
      </c>
      <c r="K1228" s="74">
        <v>49267900</v>
      </c>
      <c r="L1228" s="44">
        <f t="shared" si="39"/>
        <v>0</v>
      </c>
    </row>
    <row r="1229" spans="1:12" ht="63">
      <c r="A1229" s="73" t="s">
        <v>1304</v>
      </c>
      <c r="B1229" s="59">
        <v>200</v>
      </c>
      <c r="C1229" s="60">
        <v>907</v>
      </c>
      <c r="D1229" s="61">
        <v>5</v>
      </c>
      <c r="E1229" s="61">
        <v>3</v>
      </c>
      <c r="F1229" s="62" t="s">
        <v>1305</v>
      </c>
      <c r="G1229" s="60" t="s">
        <v>395</v>
      </c>
      <c r="H1229" s="63">
        <v>47958600</v>
      </c>
      <c r="I1229" s="64">
        <v>47958600</v>
      </c>
      <c r="J1229" s="57">
        <f t="shared" si="38"/>
        <v>0</v>
      </c>
      <c r="K1229" s="74">
        <v>47958600</v>
      </c>
      <c r="L1229" s="44">
        <f t="shared" si="39"/>
        <v>0</v>
      </c>
    </row>
    <row r="1230" spans="1:12" ht="63">
      <c r="A1230" s="66" t="s">
        <v>634</v>
      </c>
      <c r="B1230" s="59">
        <v>200</v>
      </c>
      <c r="C1230" s="67">
        <v>907</v>
      </c>
      <c r="D1230" s="68">
        <v>5</v>
      </c>
      <c r="E1230" s="68">
        <v>3</v>
      </c>
      <c r="F1230" s="69" t="s">
        <v>1305</v>
      </c>
      <c r="G1230" s="67" t="s">
        <v>635</v>
      </c>
      <c r="H1230" s="70">
        <v>47958600</v>
      </c>
      <c r="I1230" s="71">
        <v>47958600</v>
      </c>
      <c r="J1230" s="57">
        <f t="shared" si="38"/>
        <v>0</v>
      </c>
      <c r="K1230" s="72">
        <v>47958600</v>
      </c>
      <c r="L1230" s="44">
        <f t="shared" si="39"/>
        <v>0</v>
      </c>
    </row>
    <row r="1231" spans="1:12" ht="31.5">
      <c r="A1231" s="73" t="s">
        <v>1306</v>
      </c>
      <c r="B1231" s="59">
        <v>200</v>
      </c>
      <c r="C1231" s="60">
        <v>907</v>
      </c>
      <c r="D1231" s="61">
        <v>5</v>
      </c>
      <c r="E1231" s="61">
        <v>3</v>
      </c>
      <c r="F1231" s="62" t="s">
        <v>1307</v>
      </c>
      <c r="G1231" s="60" t="s">
        <v>395</v>
      </c>
      <c r="H1231" s="63">
        <v>1309300</v>
      </c>
      <c r="I1231" s="64">
        <v>1309300</v>
      </c>
      <c r="J1231" s="57">
        <f t="shared" si="38"/>
        <v>0</v>
      </c>
      <c r="K1231" s="74">
        <v>1309300</v>
      </c>
      <c r="L1231" s="44">
        <f t="shared" si="39"/>
        <v>0</v>
      </c>
    </row>
    <row r="1232" spans="1:12" ht="63">
      <c r="A1232" s="66" t="s">
        <v>634</v>
      </c>
      <c r="B1232" s="59">
        <v>200</v>
      </c>
      <c r="C1232" s="67">
        <v>907</v>
      </c>
      <c r="D1232" s="68">
        <v>5</v>
      </c>
      <c r="E1232" s="68">
        <v>3</v>
      </c>
      <c r="F1232" s="69" t="s">
        <v>1307</v>
      </c>
      <c r="G1232" s="67" t="s">
        <v>635</v>
      </c>
      <c r="H1232" s="70">
        <v>1309300</v>
      </c>
      <c r="I1232" s="71">
        <v>1309300</v>
      </c>
      <c r="J1232" s="57">
        <f t="shared" si="38"/>
        <v>0</v>
      </c>
      <c r="K1232" s="72">
        <v>1309300</v>
      </c>
      <c r="L1232" s="44">
        <f t="shared" si="39"/>
        <v>0</v>
      </c>
    </row>
    <row r="1233" spans="1:12" ht="47.25">
      <c r="A1233" s="73" t="s">
        <v>437</v>
      </c>
      <c r="B1233" s="59">
        <v>200</v>
      </c>
      <c r="C1233" s="60">
        <v>907</v>
      </c>
      <c r="D1233" s="61">
        <v>5</v>
      </c>
      <c r="E1233" s="61">
        <v>3</v>
      </c>
      <c r="F1233" s="62" t="s">
        <v>438</v>
      </c>
      <c r="G1233" s="60" t="s">
        <v>395</v>
      </c>
      <c r="H1233" s="63">
        <v>2315800</v>
      </c>
      <c r="I1233" s="64">
        <v>0</v>
      </c>
      <c r="J1233" s="57">
        <f t="shared" si="38"/>
        <v>2315800</v>
      </c>
      <c r="K1233" s="74">
        <v>0</v>
      </c>
      <c r="L1233" s="44">
        <f t="shared" si="39"/>
        <v>0</v>
      </c>
    </row>
    <row r="1234" spans="1:12" ht="47.25">
      <c r="A1234" s="73" t="s">
        <v>439</v>
      </c>
      <c r="B1234" s="59">
        <v>200</v>
      </c>
      <c r="C1234" s="60">
        <v>907</v>
      </c>
      <c r="D1234" s="61">
        <v>5</v>
      </c>
      <c r="E1234" s="61">
        <v>3</v>
      </c>
      <c r="F1234" s="62" t="s">
        <v>440</v>
      </c>
      <c r="G1234" s="60" t="s">
        <v>395</v>
      </c>
      <c r="H1234" s="63">
        <v>2315800</v>
      </c>
      <c r="I1234" s="64">
        <v>0</v>
      </c>
      <c r="J1234" s="57">
        <f t="shared" si="38"/>
        <v>2315800</v>
      </c>
      <c r="K1234" s="74">
        <v>0</v>
      </c>
      <c r="L1234" s="44">
        <f t="shared" si="39"/>
        <v>0</v>
      </c>
    </row>
    <row r="1235" spans="1:12" ht="47.25">
      <c r="A1235" s="73" t="s">
        <v>441</v>
      </c>
      <c r="B1235" s="59">
        <v>200</v>
      </c>
      <c r="C1235" s="60">
        <v>907</v>
      </c>
      <c r="D1235" s="61">
        <v>5</v>
      </c>
      <c r="E1235" s="61">
        <v>3</v>
      </c>
      <c r="F1235" s="62" t="s">
        <v>442</v>
      </c>
      <c r="G1235" s="60" t="s">
        <v>395</v>
      </c>
      <c r="H1235" s="63">
        <v>2315800</v>
      </c>
      <c r="I1235" s="64">
        <v>0</v>
      </c>
      <c r="J1235" s="57">
        <f t="shared" si="38"/>
        <v>2315800</v>
      </c>
      <c r="K1235" s="74">
        <v>0</v>
      </c>
      <c r="L1235" s="44">
        <f t="shared" si="39"/>
        <v>0</v>
      </c>
    </row>
    <row r="1236" spans="1:12" ht="47.25">
      <c r="A1236" s="73" t="s">
        <v>749</v>
      </c>
      <c r="B1236" s="59">
        <v>200</v>
      </c>
      <c r="C1236" s="60">
        <v>907</v>
      </c>
      <c r="D1236" s="61">
        <v>5</v>
      </c>
      <c r="E1236" s="61">
        <v>3</v>
      </c>
      <c r="F1236" s="62" t="s">
        <v>750</v>
      </c>
      <c r="G1236" s="60" t="s">
        <v>395</v>
      </c>
      <c r="H1236" s="63">
        <v>2315800</v>
      </c>
      <c r="I1236" s="64">
        <v>0</v>
      </c>
      <c r="J1236" s="57">
        <f t="shared" si="38"/>
        <v>2315800</v>
      </c>
      <c r="K1236" s="74">
        <v>0</v>
      </c>
      <c r="L1236" s="44">
        <f t="shared" si="39"/>
        <v>0</v>
      </c>
    </row>
    <row r="1237" spans="1:12" ht="63">
      <c r="A1237" s="66" t="s">
        <v>634</v>
      </c>
      <c r="B1237" s="59">
        <v>200</v>
      </c>
      <c r="C1237" s="67">
        <v>907</v>
      </c>
      <c r="D1237" s="68">
        <v>5</v>
      </c>
      <c r="E1237" s="68">
        <v>3</v>
      </c>
      <c r="F1237" s="69" t="s">
        <v>750</v>
      </c>
      <c r="G1237" s="67" t="s">
        <v>635</v>
      </c>
      <c r="H1237" s="70">
        <v>2315800</v>
      </c>
      <c r="I1237" s="71">
        <v>0</v>
      </c>
      <c r="J1237" s="57">
        <f t="shared" si="38"/>
        <v>2315800</v>
      </c>
      <c r="K1237" s="72">
        <v>0</v>
      </c>
      <c r="L1237" s="44">
        <f t="shared" si="39"/>
        <v>0</v>
      </c>
    </row>
    <row r="1238" spans="1:12">
      <c r="A1238" s="66" t="s">
        <v>391</v>
      </c>
      <c r="B1238" s="59">
        <v>200</v>
      </c>
      <c r="C1238" s="67">
        <v>907</v>
      </c>
      <c r="D1238" s="68">
        <v>7</v>
      </c>
      <c r="E1238" s="68" t="s">
        <v>390</v>
      </c>
      <c r="F1238" s="69" t="s">
        <v>390</v>
      </c>
      <c r="G1238" s="67" t="s">
        <v>390</v>
      </c>
      <c r="H1238" s="70">
        <v>171206700</v>
      </c>
      <c r="I1238" s="71">
        <v>88950000</v>
      </c>
      <c r="J1238" s="57">
        <f t="shared" si="38"/>
        <v>82256700</v>
      </c>
      <c r="K1238" s="72">
        <v>88950000</v>
      </c>
      <c r="L1238" s="44">
        <f t="shared" si="39"/>
        <v>0</v>
      </c>
    </row>
    <row r="1239" spans="1:12">
      <c r="A1239" s="66" t="s">
        <v>761</v>
      </c>
      <c r="B1239" s="59">
        <v>200</v>
      </c>
      <c r="C1239" s="67">
        <v>907</v>
      </c>
      <c r="D1239" s="68">
        <v>7</v>
      </c>
      <c r="E1239" s="68">
        <v>2</v>
      </c>
      <c r="F1239" s="69" t="s">
        <v>390</v>
      </c>
      <c r="G1239" s="67" t="s">
        <v>390</v>
      </c>
      <c r="H1239" s="70">
        <v>171206700</v>
      </c>
      <c r="I1239" s="71">
        <v>88950000</v>
      </c>
      <c r="J1239" s="57">
        <f t="shared" si="38"/>
        <v>82256700</v>
      </c>
      <c r="K1239" s="72">
        <v>88950000</v>
      </c>
      <c r="L1239" s="44">
        <f t="shared" si="39"/>
        <v>0</v>
      </c>
    </row>
    <row r="1240" spans="1:12" ht="47.25">
      <c r="A1240" s="73" t="s">
        <v>425</v>
      </c>
      <c r="B1240" s="59">
        <v>200</v>
      </c>
      <c r="C1240" s="60">
        <v>907</v>
      </c>
      <c r="D1240" s="61">
        <v>7</v>
      </c>
      <c r="E1240" s="61">
        <v>2</v>
      </c>
      <c r="F1240" s="62" t="s">
        <v>426</v>
      </c>
      <c r="G1240" s="60" t="s">
        <v>395</v>
      </c>
      <c r="H1240" s="63">
        <v>2700000</v>
      </c>
      <c r="I1240" s="64">
        <v>2700000</v>
      </c>
      <c r="J1240" s="57">
        <f t="shared" si="38"/>
        <v>0</v>
      </c>
      <c r="K1240" s="74">
        <v>2700000</v>
      </c>
      <c r="L1240" s="44">
        <f t="shared" si="39"/>
        <v>0</v>
      </c>
    </row>
    <row r="1241" spans="1:12" ht="78.75">
      <c r="A1241" s="73" t="s">
        <v>427</v>
      </c>
      <c r="B1241" s="59">
        <v>200</v>
      </c>
      <c r="C1241" s="60">
        <v>907</v>
      </c>
      <c r="D1241" s="61">
        <v>7</v>
      </c>
      <c r="E1241" s="61">
        <v>2</v>
      </c>
      <c r="F1241" s="62" t="s">
        <v>428</v>
      </c>
      <c r="G1241" s="60" t="s">
        <v>395</v>
      </c>
      <c r="H1241" s="63">
        <v>2700000</v>
      </c>
      <c r="I1241" s="64">
        <v>2700000</v>
      </c>
      <c r="J1241" s="57">
        <f t="shared" si="38"/>
        <v>0</v>
      </c>
      <c r="K1241" s="74">
        <v>2700000</v>
      </c>
      <c r="L1241" s="44">
        <f t="shared" si="39"/>
        <v>0</v>
      </c>
    </row>
    <row r="1242" spans="1:12" ht="78.75">
      <c r="A1242" s="73" t="s">
        <v>433</v>
      </c>
      <c r="B1242" s="59">
        <v>200</v>
      </c>
      <c r="C1242" s="60">
        <v>907</v>
      </c>
      <c r="D1242" s="61">
        <v>7</v>
      </c>
      <c r="E1242" s="61">
        <v>2</v>
      </c>
      <c r="F1242" s="62" t="s">
        <v>434</v>
      </c>
      <c r="G1242" s="60" t="s">
        <v>395</v>
      </c>
      <c r="H1242" s="63">
        <v>2700000</v>
      </c>
      <c r="I1242" s="64">
        <v>2700000</v>
      </c>
      <c r="J1242" s="57">
        <f t="shared" si="38"/>
        <v>0</v>
      </c>
      <c r="K1242" s="74">
        <v>2700000</v>
      </c>
      <c r="L1242" s="44">
        <f t="shared" si="39"/>
        <v>0</v>
      </c>
    </row>
    <row r="1243" spans="1:12" ht="47.25">
      <c r="A1243" s="73" t="s">
        <v>1308</v>
      </c>
      <c r="B1243" s="59">
        <v>200</v>
      </c>
      <c r="C1243" s="60">
        <v>907</v>
      </c>
      <c r="D1243" s="61">
        <v>7</v>
      </c>
      <c r="E1243" s="61">
        <v>2</v>
      </c>
      <c r="F1243" s="62" t="s">
        <v>1309</v>
      </c>
      <c r="G1243" s="60" t="s">
        <v>395</v>
      </c>
      <c r="H1243" s="63">
        <v>2700000</v>
      </c>
      <c r="I1243" s="64">
        <v>2700000</v>
      </c>
      <c r="J1243" s="57">
        <f t="shared" si="38"/>
        <v>0</v>
      </c>
      <c r="K1243" s="74">
        <v>2700000</v>
      </c>
      <c r="L1243" s="44">
        <f t="shared" si="39"/>
        <v>0</v>
      </c>
    </row>
    <row r="1244" spans="1:12" ht="47.25">
      <c r="A1244" s="66" t="s">
        <v>656</v>
      </c>
      <c r="B1244" s="59">
        <v>200</v>
      </c>
      <c r="C1244" s="67">
        <v>907</v>
      </c>
      <c r="D1244" s="68">
        <v>7</v>
      </c>
      <c r="E1244" s="68">
        <v>2</v>
      </c>
      <c r="F1244" s="69" t="s">
        <v>1309</v>
      </c>
      <c r="G1244" s="67" t="s">
        <v>657</v>
      </c>
      <c r="H1244" s="70">
        <v>2700000</v>
      </c>
      <c r="I1244" s="71">
        <v>2700000</v>
      </c>
      <c r="J1244" s="57">
        <f t="shared" si="38"/>
        <v>0</v>
      </c>
      <c r="K1244" s="72">
        <v>2700000</v>
      </c>
      <c r="L1244" s="44">
        <f t="shared" si="39"/>
        <v>0</v>
      </c>
    </row>
    <row r="1245" spans="1:12" ht="47.25">
      <c r="A1245" s="73" t="s">
        <v>393</v>
      </c>
      <c r="B1245" s="59">
        <v>200</v>
      </c>
      <c r="C1245" s="60">
        <v>907</v>
      </c>
      <c r="D1245" s="61">
        <v>7</v>
      </c>
      <c r="E1245" s="61">
        <v>2</v>
      </c>
      <c r="F1245" s="62" t="s">
        <v>394</v>
      </c>
      <c r="G1245" s="60" t="s">
        <v>395</v>
      </c>
      <c r="H1245" s="63">
        <v>168506700</v>
      </c>
      <c r="I1245" s="64">
        <v>86250000</v>
      </c>
      <c r="J1245" s="57">
        <f t="shared" si="38"/>
        <v>82256700</v>
      </c>
      <c r="K1245" s="74">
        <v>86250000</v>
      </c>
      <c r="L1245" s="44">
        <f t="shared" si="39"/>
        <v>0</v>
      </c>
    </row>
    <row r="1246" spans="1:12" ht="47.25">
      <c r="A1246" s="73" t="s">
        <v>766</v>
      </c>
      <c r="B1246" s="59">
        <v>200</v>
      </c>
      <c r="C1246" s="60">
        <v>907</v>
      </c>
      <c r="D1246" s="61">
        <v>7</v>
      </c>
      <c r="E1246" s="61">
        <v>2</v>
      </c>
      <c r="F1246" s="62" t="s">
        <v>767</v>
      </c>
      <c r="G1246" s="60" t="s">
        <v>395</v>
      </c>
      <c r="H1246" s="63">
        <v>168506700</v>
      </c>
      <c r="I1246" s="64">
        <v>86250000</v>
      </c>
      <c r="J1246" s="57">
        <f t="shared" si="38"/>
        <v>82256700</v>
      </c>
      <c r="K1246" s="74">
        <v>86250000</v>
      </c>
      <c r="L1246" s="44">
        <f t="shared" si="39"/>
        <v>0</v>
      </c>
    </row>
    <row r="1247" spans="1:12" ht="47.25">
      <c r="A1247" s="73" t="s">
        <v>1310</v>
      </c>
      <c r="B1247" s="59">
        <v>200</v>
      </c>
      <c r="C1247" s="60">
        <v>907</v>
      </c>
      <c r="D1247" s="61">
        <v>7</v>
      </c>
      <c r="E1247" s="61">
        <v>2</v>
      </c>
      <c r="F1247" s="62" t="s">
        <v>1311</v>
      </c>
      <c r="G1247" s="60" t="s">
        <v>395</v>
      </c>
      <c r="H1247" s="63">
        <v>40256700</v>
      </c>
      <c r="I1247" s="64">
        <v>0</v>
      </c>
      <c r="J1247" s="57">
        <f t="shared" si="38"/>
        <v>40256700</v>
      </c>
      <c r="K1247" s="74">
        <v>0</v>
      </c>
      <c r="L1247" s="44">
        <f t="shared" si="39"/>
        <v>0</v>
      </c>
    </row>
    <row r="1248" spans="1:12" ht="78.75">
      <c r="A1248" s="73" t="s">
        <v>1312</v>
      </c>
      <c r="B1248" s="59">
        <v>200</v>
      </c>
      <c r="C1248" s="60">
        <v>907</v>
      </c>
      <c r="D1248" s="61">
        <v>7</v>
      </c>
      <c r="E1248" s="61">
        <v>2</v>
      </c>
      <c r="F1248" s="62" t="s">
        <v>1313</v>
      </c>
      <c r="G1248" s="60" t="s">
        <v>395</v>
      </c>
      <c r="H1248" s="63">
        <v>22000000</v>
      </c>
      <c r="I1248" s="64">
        <v>0</v>
      </c>
      <c r="J1248" s="57">
        <f t="shared" si="38"/>
        <v>22000000</v>
      </c>
      <c r="K1248" s="74">
        <v>0</v>
      </c>
      <c r="L1248" s="44">
        <f t="shared" si="39"/>
        <v>0</v>
      </c>
    </row>
    <row r="1249" spans="1:12" ht="47.25">
      <c r="A1249" s="66" t="s">
        <v>656</v>
      </c>
      <c r="B1249" s="59">
        <v>200</v>
      </c>
      <c r="C1249" s="67">
        <v>907</v>
      </c>
      <c r="D1249" s="68">
        <v>7</v>
      </c>
      <c r="E1249" s="68">
        <v>2</v>
      </c>
      <c r="F1249" s="69" t="s">
        <v>1313</v>
      </c>
      <c r="G1249" s="67" t="s">
        <v>657</v>
      </c>
      <c r="H1249" s="70">
        <v>22000000</v>
      </c>
      <c r="I1249" s="71">
        <v>0</v>
      </c>
      <c r="J1249" s="57">
        <f t="shared" si="38"/>
        <v>22000000</v>
      </c>
      <c r="K1249" s="72">
        <v>0</v>
      </c>
      <c r="L1249" s="44">
        <f t="shared" si="39"/>
        <v>0</v>
      </c>
    </row>
    <row r="1250" spans="1:12" ht="110.25">
      <c r="A1250" s="73" t="s">
        <v>1314</v>
      </c>
      <c r="B1250" s="59">
        <v>200</v>
      </c>
      <c r="C1250" s="60">
        <v>907</v>
      </c>
      <c r="D1250" s="61">
        <v>7</v>
      </c>
      <c r="E1250" s="61">
        <v>2</v>
      </c>
      <c r="F1250" s="62" t="s">
        <v>1315</v>
      </c>
      <c r="G1250" s="60" t="s">
        <v>395</v>
      </c>
      <c r="H1250" s="63">
        <v>18256700</v>
      </c>
      <c r="I1250" s="64">
        <v>0</v>
      </c>
      <c r="J1250" s="57">
        <f t="shared" si="38"/>
        <v>18256700</v>
      </c>
      <c r="K1250" s="74">
        <v>0</v>
      </c>
      <c r="L1250" s="44">
        <f t="shared" si="39"/>
        <v>0</v>
      </c>
    </row>
    <row r="1251" spans="1:12" ht="47.25">
      <c r="A1251" s="66" t="s">
        <v>656</v>
      </c>
      <c r="B1251" s="59">
        <v>200</v>
      </c>
      <c r="C1251" s="67">
        <v>907</v>
      </c>
      <c r="D1251" s="68">
        <v>7</v>
      </c>
      <c r="E1251" s="68">
        <v>2</v>
      </c>
      <c r="F1251" s="69" t="s">
        <v>1315</v>
      </c>
      <c r="G1251" s="67" t="s">
        <v>657</v>
      </c>
      <c r="H1251" s="70">
        <v>18256700</v>
      </c>
      <c r="I1251" s="71">
        <v>0</v>
      </c>
      <c r="J1251" s="57">
        <f t="shared" si="38"/>
        <v>18256700</v>
      </c>
      <c r="K1251" s="72">
        <v>0</v>
      </c>
      <c r="L1251" s="44">
        <f t="shared" si="39"/>
        <v>0</v>
      </c>
    </row>
    <row r="1252" spans="1:12" ht="63">
      <c r="A1252" s="73" t="s">
        <v>806</v>
      </c>
      <c r="B1252" s="59">
        <v>200</v>
      </c>
      <c r="C1252" s="60">
        <v>907</v>
      </c>
      <c r="D1252" s="61">
        <v>7</v>
      </c>
      <c r="E1252" s="61">
        <v>2</v>
      </c>
      <c r="F1252" s="62" t="s">
        <v>807</v>
      </c>
      <c r="G1252" s="60" t="s">
        <v>395</v>
      </c>
      <c r="H1252" s="63">
        <v>128250000</v>
      </c>
      <c r="I1252" s="64">
        <v>86250000</v>
      </c>
      <c r="J1252" s="57">
        <f t="shared" si="38"/>
        <v>42000000</v>
      </c>
      <c r="K1252" s="74">
        <v>86250000</v>
      </c>
      <c r="L1252" s="44">
        <f t="shared" si="39"/>
        <v>0</v>
      </c>
    </row>
    <row r="1253" spans="1:12" ht="47.25">
      <c r="A1253" s="73" t="s">
        <v>813</v>
      </c>
      <c r="B1253" s="59">
        <v>200</v>
      </c>
      <c r="C1253" s="60">
        <v>907</v>
      </c>
      <c r="D1253" s="61">
        <v>7</v>
      </c>
      <c r="E1253" s="61">
        <v>2</v>
      </c>
      <c r="F1253" s="62" t="s">
        <v>814</v>
      </c>
      <c r="G1253" s="60" t="s">
        <v>395</v>
      </c>
      <c r="H1253" s="63">
        <v>68250000</v>
      </c>
      <c r="I1253" s="64">
        <v>26250000</v>
      </c>
      <c r="J1253" s="57">
        <f t="shared" si="38"/>
        <v>42000000</v>
      </c>
      <c r="K1253" s="74">
        <v>26250000</v>
      </c>
      <c r="L1253" s="44">
        <f t="shared" si="39"/>
        <v>0</v>
      </c>
    </row>
    <row r="1254" spans="1:12" ht="47.25">
      <c r="A1254" s="66" t="s">
        <v>656</v>
      </c>
      <c r="B1254" s="59">
        <v>200</v>
      </c>
      <c r="C1254" s="67">
        <v>907</v>
      </c>
      <c r="D1254" s="68">
        <v>7</v>
      </c>
      <c r="E1254" s="68">
        <v>2</v>
      </c>
      <c r="F1254" s="69" t="s">
        <v>814</v>
      </c>
      <c r="G1254" s="67" t="s">
        <v>657</v>
      </c>
      <c r="H1254" s="70">
        <v>68250000</v>
      </c>
      <c r="I1254" s="71">
        <v>26250000</v>
      </c>
      <c r="J1254" s="57">
        <f t="shared" si="38"/>
        <v>42000000</v>
      </c>
      <c r="K1254" s="72">
        <v>26250000</v>
      </c>
      <c r="L1254" s="44">
        <f t="shared" si="39"/>
        <v>0</v>
      </c>
    </row>
    <row r="1255" spans="1:12" ht="78.75">
      <c r="A1255" s="73" t="s">
        <v>821</v>
      </c>
      <c r="B1255" s="59">
        <v>200</v>
      </c>
      <c r="C1255" s="60">
        <v>907</v>
      </c>
      <c r="D1255" s="61">
        <v>7</v>
      </c>
      <c r="E1255" s="61">
        <v>2</v>
      </c>
      <c r="F1255" s="62" t="s">
        <v>822</v>
      </c>
      <c r="G1255" s="60" t="s">
        <v>395</v>
      </c>
      <c r="H1255" s="63">
        <v>60000000</v>
      </c>
      <c r="I1255" s="64">
        <v>60000000</v>
      </c>
      <c r="J1255" s="57">
        <f t="shared" si="38"/>
        <v>0</v>
      </c>
      <c r="K1255" s="74">
        <v>60000000</v>
      </c>
      <c r="L1255" s="44">
        <f t="shared" si="39"/>
        <v>0</v>
      </c>
    </row>
    <row r="1256" spans="1:12" ht="47.25">
      <c r="A1256" s="66" t="s">
        <v>656</v>
      </c>
      <c r="B1256" s="59">
        <v>200</v>
      </c>
      <c r="C1256" s="67">
        <v>907</v>
      </c>
      <c r="D1256" s="68">
        <v>7</v>
      </c>
      <c r="E1256" s="68">
        <v>2</v>
      </c>
      <c r="F1256" s="69" t="s">
        <v>822</v>
      </c>
      <c r="G1256" s="67" t="s">
        <v>657</v>
      </c>
      <c r="H1256" s="70">
        <v>60000000</v>
      </c>
      <c r="I1256" s="71">
        <v>60000000</v>
      </c>
      <c r="J1256" s="57">
        <f t="shared" si="38"/>
        <v>0</v>
      </c>
      <c r="K1256" s="72">
        <v>60000000</v>
      </c>
      <c r="L1256" s="44">
        <f t="shared" si="39"/>
        <v>0</v>
      </c>
    </row>
    <row r="1257" spans="1:12">
      <c r="A1257" s="66" t="s">
        <v>423</v>
      </c>
      <c r="B1257" s="59">
        <v>200</v>
      </c>
      <c r="C1257" s="67">
        <v>907</v>
      </c>
      <c r="D1257" s="68">
        <v>9</v>
      </c>
      <c r="E1257" s="68" t="s">
        <v>390</v>
      </c>
      <c r="F1257" s="69" t="s">
        <v>390</v>
      </c>
      <c r="G1257" s="67" t="s">
        <v>390</v>
      </c>
      <c r="H1257" s="70">
        <v>114717546.19999999</v>
      </c>
      <c r="I1257" s="71">
        <v>21622327.439999998</v>
      </c>
      <c r="J1257" s="57">
        <f t="shared" si="38"/>
        <v>93095218.75999999</v>
      </c>
      <c r="K1257" s="72">
        <v>21622327.439999998</v>
      </c>
      <c r="L1257" s="44">
        <f t="shared" si="39"/>
        <v>0</v>
      </c>
    </row>
    <row r="1258" spans="1:12">
      <c r="A1258" s="66" t="s">
        <v>424</v>
      </c>
      <c r="B1258" s="59">
        <v>200</v>
      </c>
      <c r="C1258" s="67">
        <v>907</v>
      </c>
      <c r="D1258" s="68">
        <v>9</v>
      </c>
      <c r="E1258" s="68">
        <v>1</v>
      </c>
      <c r="F1258" s="69" t="s">
        <v>390</v>
      </c>
      <c r="G1258" s="67" t="s">
        <v>390</v>
      </c>
      <c r="H1258" s="70">
        <v>88695810.569999993</v>
      </c>
      <c r="I1258" s="71">
        <v>16313318.859999999</v>
      </c>
      <c r="J1258" s="57">
        <f t="shared" si="38"/>
        <v>72382491.709999993</v>
      </c>
      <c r="K1258" s="72">
        <v>16313318.859999999</v>
      </c>
      <c r="L1258" s="44">
        <f t="shared" si="39"/>
        <v>0</v>
      </c>
    </row>
    <row r="1259" spans="1:12" ht="31.5">
      <c r="A1259" s="73" t="s">
        <v>407</v>
      </c>
      <c r="B1259" s="59">
        <v>200</v>
      </c>
      <c r="C1259" s="60">
        <v>907</v>
      </c>
      <c r="D1259" s="61">
        <v>9</v>
      </c>
      <c r="E1259" s="61">
        <v>1</v>
      </c>
      <c r="F1259" s="62" t="s">
        <v>408</v>
      </c>
      <c r="G1259" s="60" t="s">
        <v>395</v>
      </c>
      <c r="H1259" s="63">
        <v>88695810.569999993</v>
      </c>
      <c r="I1259" s="64">
        <v>16313318.859999999</v>
      </c>
      <c r="J1259" s="57">
        <f t="shared" si="38"/>
        <v>72382491.709999993</v>
      </c>
      <c r="K1259" s="74">
        <v>16313318.859999999</v>
      </c>
      <c r="L1259" s="44">
        <f t="shared" si="39"/>
        <v>0</v>
      </c>
    </row>
    <row r="1260" spans="1:12" ht="63">
      <c r="A1260" s="73" t="s">
        <v>473</v>
      </c>
      <c r="B1260" s="59">
        <v>200</v>
      </c>
      <c r="C1260" s="60">
        <v>907</v>
      </c>
      <c r="D1260" s="61">
        <v>9</v>
      </c>
      <c r="E1260" s="61">
        <v>1</v>
      </c>
      <c r="F1260" s="62" t="s">
        <v>474</v>
      </c>
      <c r="G1260" s="60" t="s">
        <v>395</v>
      </c>
      <c r="H1260" s="63">
        <v>88695810.569999993</v>
      </c>
      <c r="I1260" s="64">
        <v>16313318.859999999</v>
      </c>
      <c r="J1260" s="57">
        <f t="shared" si="38"/>
        <v>72382491.709999993</v>
      </c>
      <c r="K1260" s="74">
        <v>16313318.859999999</v>
      </c>
      <c r="L1260" s="44">
        <f t="shared" si="39"/>
        <v>0</v>
      </c>
    </row>
    <row r="1261" spans="1:12" ht="47.25">
      <c r="A1261" s="73" t="s">
        <v>475</v>
      </c>
      <c r="B1261" s="59">
        <v>200</v>
      </c>
      <c r="C1261" s="60">
        <v>907</v>
      </c>
      <c r="D1261" s="61">
        <v>9</v>
      </c>
      <c r="E1261" s="61">
        <v>1</v>
      </c>
      <c r="F1261" s="62" t="s">
        <v>476</v>
      </c>
      <c r="G1261" s="60" t="s">
        <v>395</v>
      </c>
      <c r="H1261" s="63">
        <v>88695810.569999993</v>
      </c>
      <c r="I1261" s="64">
        <v>16313318.859999999</v>
      </c>
      <c r="J1261" s="57">
        <f t="shared" si="38"/>
        <v>72382491.709999993</v>
      </c>
      <c r="K1261" s="74">
        <v>16313318.859999999</v>
      </c>
      <c r="L1261" s="44">
        <f t="shared" si="39"/>
        <v>0</v>
      </c>
    </row>
    <row r="1262" spans="1:12" ht="63">
      <c r="A1262" s="73" t="s">
        <v>477</v>
      </c>
      <c r="B1262" s="59">
        <v>200</v>
      </c>
      <c r="C1262" s="60">
        <v>907</v>
      </c>
      <c r="D1262" s="61">
        <v>9</v>
      </c>
      <c r="E1262" s="61">
        <v>1</v>
      </c>
      <c r="F1262" s="62" t="s">
        <v>478</v>
      </c>
      <c r="G1262" s="60" t="s">
        <v>395</v>
      </c>
      <c r="H1262" s="63">
        <v>88695810.569999993</v>
      </c>
      <c r="I1262" s="64">
        <v>16313318.859999999</v>
      </c>
      <c r="J1262" s="57">
        <f t="shared" si="38"/>
        <v>72382491.709999993</v>
      </c>
      <c r="K1262" s="74">
        <v>16313318.859999999</v>
      </c>
      <c r="L1262" s="44">
        <f t="shared" si="39"/>
        <v>0</v>
      </c>
    </row>
    <row r="1263" spans="1:12" ht="47.25">
      <c r="A1263" s="66" t="s">
        <v>479</v>
      </c>
      <c r="B1263" s="59">
        <v>200</v>
      </c>
      <c r="C1263" s="67">
        <v>907</v>
      </c>
      <c r="D1263" s="68">
        <v>9</v>
      </c>
      <c r="E1263" s="68">
        <v>1</v>
      </c>
      <c r="F1263" s="69" t="s">
        <v>478</v>
      </c>
      <c r="G1263" s="67" t="s">
        <v>480</v>
      </c>
      <c r="H1263" s="70">
        <v>88695810.569999993</v>
      </c>
      <c r="I1263" s="71">
        <v>16313318.859999999</v>
      </c>
      <c r="J1263" s="57">
        <f t="shared" si="38"/>
        <v>72382491.709999993</v>
      </c>
      <c r="K1263" s="72">
        <v>16313318.859999999</v>
      </c>
      <c r="L1263" s="44">
        <f t="shared" si="39"/>
        <v>0</v>
      </c>
    </row>
    <row r="1264" spans="1:12">
      <c r="A1264" s="66" t="s">
        <v>489</v>
      </c>
      <c r="B1264" s="59">
        <v>200</v>
      </c>
      <c r="C1264" s="67">
        <v>907</v>
      </c>
      <c r="D1264" s="68">
        <v>9</v>
      </c>
      <c r="E1264" s="68">
        <v>2</v>
      </c>
      <c r="F1264" s="69" t="s">
        <v>390</v>
      </c>
      <c r="G1264" s="67" t="s">
        <v>390</v>
      </c>
      <c r="H1264" s="70">
        <v>26021735.629999999</v>
      </c>
      <c r="I1264" s="71">
        <v>5309008.58</v>
      </c>
      <c r="J1264" s="57">
        <f t="shared" si="38"/>
        <v>20712727.049999997</v>
      </c>
      <c r="K1264" s="72">
        <v>5309008.58</v>
      </c>
      <c r="L1264" s="44">
        <f t="shared" si="39"/>
        <v>0</v>
      </c>
    </row>
    <row r="1265" spans="1:12" ht="63">
      <c r="A1265" s="73" t="s">
        <v>648</v>
      </c>
      <c r="B1265" s="59">
        <v>200</v>
      </c>
      <c r="C1265" s="60">
        <v>907</v>
      </c>
      <c r="D1265" s="61">
        <v>9</v>
      </c>
      <c r="E1265" s="61">
        <v>2</v>
      </c>
      <c r="F1265" s="62" t="s">
        <v>649</v>
      </c>
      <c r="G1265" s="60" t="s">
        <v>395</v>
      </c>
      <c r="H1265" s="63">
        <v>20001790.5</v>
      </c>
      <c r="I1265" s="64">
        <v>654580.34</v>
      </c>
      <c r="J1265" s="57">
        <f t="shared" si="38"/>
        <v>19347210.16</v>
      </c>
      <c r="K1265" s="74">
        <v>654580.34</v>
      </c>
      <c r="L1265" s="44">
        <f t="shared" si="39"/>
        <v>0</v>
      </c>
    </row>
    <row r="1266" spans="1:12" ht="78.75">
      <c r="A1266" s="73" t="s">
        <v>650</v>
      </c>
      <c r="B1266" s="59">
        <v>200</v>
      </c>
      <c r="C1266" s="60">
        <v>907</v>
      </c>
      <c r="D1266" s="61">
        <v>9</v>
      </c>
      <c r="E1266" s="61">
        <v>2</v>
      </c>
      <c r="F1266" s="62" t="s">
        <v>651</v>
      </c>
      <c r="G1266" s="60" t="s">
        <v>395</v>
      </c>
      <c r="H1266" s="63">
        <v>20001790.5</v>
      </c>
      <c r="I1266" s="64">
        <v>654580.34</v>
      </c>
      <c r="J1266" s="57">
        <f t="shared" si="38"/>
        <v>19347210.16</v>
      </c>
      <c r="K1266" s="74">
        <v>654580.34</v>
      </c>
      <c r="L1266" s="44">
        <f t="shared" si="39"/>
        <v>0</v>
      </c>
    </row>
    <row r="1267" spans="1:12" ht="31.5">
      <c r="A1267" s="73" t="s">
        <v>652</v>
      </c>
      <c r="B1267" s="59">
        <v>200</v>
      </c>
      <c r="C1267" s="60">
        <v>907</v>
      </c>
      <c r="D1267" s="61">
        <v>9</v>
      </c>
      <c r="E1267" s="61">
        <v>2</v>
      </c>
      <c r="F1267" s="62" t="s">
        <v>653</v>
      </c>
      <c r="G1267" s="60" t="s">
        <v>395</v>
      </c>
      <c r="H1267" s="63">
        <v>20001790.5</v>
      </c>
      <c r="I1267" s="64">
        <v>654580.34</v>
      </c>
      <c r="J1267" s="57">
        <f t="shared" si="38"/>
        <v>19347210.16</v>
      </c>
      <c r="K1267" s="74">
        <v>654580.34</v>
      </c>
      <c r="L1267" s="44">
        <f t="shared" si="39"/>
        <v>0</v>
      </c>
    </row>
    <row r="1268" spans="1:12" ht="78.75">
      <c r="A1268" s="73" t="s">
        <v>1316</v>
      </c>
      <c r="B1268" s="59">
        <v>200</v>
      </c>
      <c r="C1268" s="60">
        <v>907</v>
      </c>
      <c r="D1268" s="61">
        <v>9</v>
      </c>
      <c r="E1268" s="61">
        <v>2</v>
      </c>
      <c r="F1268" s="62" t="s">
        <v>1317</v>
      </c>
      <c r="G1268" s="60" t="s">
        <v>395</v>
      </c>
      <c r="H1268" s="63">
        <v>16696790.5</v>
      </c>
      <c r="I1268" s="64">
        <v>654580.34</v>
      </c>
      <c r="J1268" s="57">
        <f t="shared" si="38"/>
        <v>16042210.16</v>
      </c>
      <c r="K1268" s="74">
        <v>654580.34</v>
      </c>
      <c r="L1268" s="44">
        <f t="shared" si="39"/>
        <v>0</v>
      </c>
    </row>
    <row r="1269" spans="1:12" ht="47.25">
      <c r="A1269" s="66" t="s">
        <v>479</v>
      </c>
      <c r="B1269" s="59">
        <v>200</v>
      </c>
      <c r="C1269" s="67">
        <v>907</v>
      </c>
      <c r="D1269" s="68">
        <v>9</v>
      </c>
      <c r="E1269" s="68">
        <v>2</v>
      </c>
      <c r="F1269" s="69" t="s">
        <v>1317</v>
      </c>
      <c r="G1269" s="67" t="s">
        <v>480</v>
      </c>
      <c r="H1269" s="70">
        <v>16696790.5</v>
      </c>
      <c r="I1269" s="71">
        <v>654580.34</v>
      </c>
      <c r="J1269" s="57">
        <f t="shared" si="38"/>
        <v>16042210.16</v>
      </c>
      <c r="K1269" s="72">
        <v>654580.34</v>
      </c>
      <c r="L1269" s="44">
        <f t="shared" si="39"/>
        <v>0</v>
      </c>
    </row>
    <row r="1270" spans="1:12" ht="94.5">
      <c r="A1270" s="73" t="s">
        <v>654</v>
      </c>
      <c r="B1270" s="59">
        <v>200</v>
      </c>
      <c r="C1270" s="60">
        <v>907</v>
      </c>
      <c r="D1270" s="61">
        <v>9</v>
      </c>
      <c r="E1270" s="61">
        <v>2</v>
      </c>
      <c r="F1270" s="62" t="s">
        <v>655</v>
      </c>
      <c r="G1270" s="60" t="s">
        <v>395</v>
      </c>
      <c r="H1270" s="63">
        <v>3305000</v>
      </c>
      <c r="I1270" s="64">
        <v>0</v>
      </c>
      <c r="J1270" s="57">
        <f t="shared" si="38"/>
        <v>3305000</v>
      </c>
      <c r="K1270" s="74">
        <v>0</v>
      </c>
      <c r="L1270" s="44">
        <f t="shared" si="39"/>
        <v>0</v>
      </c>
    </row>
    <row r="1271" spans="1:12" ht="47.25">
      <c r="A1271" s="66" t="s">
        <v>479</v>
      </c>
      <c r="B1271" s="59">
        <v>200</v>
      </c>
      <c r="C1271" s="67">
        <v>907</v>
      </c>
      <c r="D1271" s="68">
        <v>9</v>
      </c>
      <c r="E1271" s="68">
        <v>2</v>
      </c>
      <c r="F1271" s="69" t="s">
        <v>655</v>
      </c>
      <c r="G1271" s="67" t="s">
        <v>480</v>
      </c>
      <c r="H1271" s="70">
        <v>3305000</v>
      </c>
      <c r="I1271" s="71">
        <v>0</v>
      </c>
      <c r="J1271" s="57">
        <f t="shared" si="38"/>
        <v>3305000</v>
      </c>
      <c r="K1271" s="72">
        <v>0</v>
      </c>
      <c r="L1271" s="44">
        <f t="shared" si="39"/>
        <v>0</v>
      </c>
    </row>
    <row r="1272" spans="1:12" ht="31.5">
      <c r="A1272" s="73" t="s">
        <v>407</v>
      </c>
      <c r="B1272" s="59">
        <v>200</v>
      </c>
      <c r="C1272" s="60">
        <v>907</v>
      </c>
      <c r="D1272" s="61">
        <v>9</v>
      </c>
      <c r="E1272" s="61">
        <v>2</v>
      </c>
      <c r="F1272" s="62" t="s">
        <v>408</v>
      </c>
      <c r="G1272" s="60" t="s">
        <v>395</v>
      </c>
      <c r="H1272" s="63">
        <v>6019945.1299999999</v>
      </c>
      <c r="I1272" s="64">
        <v>4654428.24</v>
      </c>
      <c r="J1272" s="57">
        <f t="shared" si="38"/>
        <v>1365516.8899999997</v>
      </c>
      <c r="K1272" s="74">
        <v>4654428.24</v>
      </c>
      <c r="L1272" s="44">
        <f t="shared" si="39"/>
        <v>0</v>
      </c>
    </row>
    <row r="1273" spans="1:12" ht="63">
      <c r="A1273" s="73" t="s">
        <v>473</v>
      </c>
      <c r="B1273" s="59">
        <v>200</v>
      </c>
      <c r="C1273" s="60">
        <v>907</v>
      </c>
      <c r="D1273" s="61">
        <v>9</v>
      </c>
      <c r="E1273" s="61">
        <v>2</v>
      </c>
      <c r="F1273" s="62" t="s">
        <v>474</v>
      </c>
      <c r="G1273" s="60" t="s">
        <v>395</v>
      </c>
      <c r="H1273" s="63">
        <v>6019945.1299999999</v>
      </c>
      <c r="I1273" s="64">
        <v>4654428.24</v>
      </c>
      <c r="J1273" s="57">
        <f t="shared" si="38"/>
        <v>1365516.8899999997</v>
      </c>
      <c r="K1273" s="74">
        <v>4654428.24</v>
      </c>
      <c r="L1273" s="44">
        <f t="shared" si="39"/>
        <v>0</v>
      </c>
    </row>
    <row r="1274" spans="1:12" ht="47.25">
      <c r="A1274" s="73" t="s">
        <v>475</v>
      </c>
      <c r="B1274" s="59">
        <v>200</v>
      </c>
      <c r="C1274" s="60">
        <v>907</v>
      </c>
      <c r="D1274" s="61">
        <v>9</v>
      </c>
      <c r="E1274" s="61">
        <v>2</v>
      </c>
      <c r="F1274" s="62" t="s">
        <v>476</v>
      </c>
      <c r="G1274" s="60" t="s">
        <v>395</v>
      </c>
      <c r="H1274" s="63">
        <v>6019945.1299999999</v>
      </c>
      <c r="I1274" s="64">
        <v>4654428.24</v>
      </c>
      <c r="J1274" s="57">
        <f t="shared" si="38"/>
        <v>1365516.8899999997</v>
      </c>
      <c r="K1274" s="74">
        <v>4654428.24</v>
      </c>
      <c r="L1274" s="44">
        <f t="shared" si="39"/>
        <v>0</v>
      </c>
    </row>
    <row r="1275" spans="1:12" ht="63">
      <c r="A1275" s="73" t="s">
        <v>477</v>
      </c>
      <c r="B1275" s="59">
        <v>200</v>
      </c>
      <c r="C1275" s="60">
        <v>907</v>
      </c>
      <c r="D1275" s="61">
        <v>9</v>
      </c>
      <c r="E1275" s="61">
        <v>2</v>
      </c>
      <c r="F1275" s="62" t="s">
        <v>478</v>
      </c>
      <c r="G1275" s="60" t="s">
        <v>395</v>
      </c>
      <c r="H1275" s="63">
        <v>6019945.1299999999</v>
      </c>
      <c r="I1275" s="64">
        <v>4654428.24</v>
      </c>
      <c r="J1275" s="57">
        <f t="shared" si="38"/>
        <v>1365516.8899999997</v>
      </c>
      <c r="K1275" s="74">
        <v>4654428.24</v>
      </c>
      <c r="L1275" s="44">
        <f t="shared" si="39"/>
        <v>0</v>
      </c>
    </row>
    <row r="1276" spans="1:12" ht="47.25">
      <c r="A1276" s="66" t="s">
        <v>479</v>
      </c>
      <c r="B1276" s="59">
        <v>200</v>
      </c>
      <c r="C1276" s="67">
        <v>907</v>
      </c>
      <c r="D1276" s="68">
        <v>9</v>
      </c>
      <c r="E1276" s="68">
        <v>2</v>
      </c>
      <c r="F1276" s="69" t="s">
        <v>478</v>
      </c>
      <c r="G1276" s="67" t="s">
        <v>480</v>
      </c>
      <c r="H1276" s="70">
        <v>6019945.1299999999</v>
      </c>
      <c r="I1276" s="71">
        <v>4654428.24</v>
      </c>
      <c r="J1276" s="57">
        <f t="shared" si="38"/>
        <v>1365516.8899999997</v>
      </c>
      <c r="K1276" s="72">
        <v>4654428.24</v>
      </c>
      <c r="L1276" s="44">
        <f t="shared" si="39"/>
        <v>0</v>
      </c>
    </row>
    <row r="1277" spans="1:12">
      <c r="A1277" s="66" t="s">
        <v>603</v>
      </c>
      <c r="B1277" s="59">
        <v>200</v>
      </c>
      <c r="C1277" s="67">
        <v>907</v>
      </c>
      <c r="D1277" s="68">
        <v>10</v>
      </c>
      <c r="E1277" s="68" t="s">
        <v>390</v>
      </c>
      <c r="F1277" s="69" t="s">
        <v>390</v>
      </c>
      <c r="G1277" s="67" t="s">
        <v>390</v>
      </c>
      <c r="H1277" s="70">
        <v>139149297.28</v>
      </c>
      <c r="I1277" s="71">
        <v>66817420.869999997</v>
      </c>
      <c r="J1277" s="57">
        <f t="shared" si="38"/>
        <v>72331876.409999996</v>
      </c>
      <c r="K1277" s="72">
        <v>66817420.869999997</v>
      </c>
      <c r="L1277" s="44">
        <f t="shared" si="39"/>
        <v>0</v>
      </c>
    </row>
    <row r="1278" spans="1:12">
      <c r="A1278" s="66" t="s">
        <v>604</v>
      </c>
      <c r="B1278" s="59">
        <v>200</v>
      </c>
      <c r="C1278" s="67">
        <v>907</v>
      </c>
      <c r="D1278" s="68">
        <v>10</v>
      </c>
      <c r="E1278" s="68">
        <v>3</v>
      </c>
      <c r="F1278" s="69" t="s">
        <v>390</v>
      </c>
      <c r="G1278" s="67" t="s">
        <v>390</v>
      </c>
      <c r="H1278" s="70">
        <v>2924300</v>
      </c>
      <c r="I1278" s="71">
        <v>835092.62</v>
      </c>
      <c r="J1278" s="57">
        <f t="shared" si="38"/>
        <v>2089207.38</v>
      </c>
      <c r="K1278" s="72">
        <v>835092.62</v>
      </c>
      <c r="L1278" s="44">
        <f t="shared" si="39"/>
        <v>0</v>
      </c>
    </row>
    <row r="1279" spans="1:12" ht="47.25">
      <c r="A1279" s="73" t="s">
        <v>1171</v>
      </c>
      <c r="B1279" s="59">
        <v>200</v>
      </c>
      <c r="C1279" s="60">
        <v>907</v>
      </c>
      <c r="D1279" s="61">
        <v>10</v>
      </c>
      <c r="E1279" s="61">
        <v>3</v>
      </c>
      <c r="F1279" s="62" t="s">
        <v>1172</v>
      </c>
      <c r="G1279" s="60" t="s">
        <v>395</v>
      </c>
      <c r="H1279" s="63">
        <v>2924300</v>
      </c>
      <c r="I1279" s="64">
        <v>835092.62</v>
      </c>
      <c r="J1279" s="57">
        <f t="shared" si="38"/>
        <v>2089207.38</v>
      </c>
      <c r="K1279" s="74">
        <v>835092.62</v>
      </c>
      <c r="L1279" s="44">
        <f t="shared" si="39"/>
        <v>0</v>
      </c>
    </row>
    <row r="1280" spans="1:12" ht="63">
      <c r="A1280" s="73" t="s">
        <v>1173</v>
      </c>
      <c r="B1280" s="59">
        <v>200</v>
      </c>
      <c r="C1280" s="60">
        <v>907</v>
      </c>
      <c r="D1280" s="61">
        <v>10</v>
      </c>
      <c r="E1280" s="61">
        <v>3</v>
      </c>
      <c r="F1280" s="62" t="s">
        <v>1174</v>
      </c>
      <c r="G1280" s="60" t="s">
        <v>395</v>
      </c>
      <c r="H1280" s="63">
        <v>2924300</v>
      </c>
      <c r="I1280" s="64">
        <v>835092.62</v>
      </c>
      <c r="J1280" s="57">
        <f t="shared" si="38"/>
        <v>2089207.38</v>
      </c>
      <c r="K1280" s="74">
        <v>835092.62</v>
      </c>
      <c r="L1280" s="44">
        <f t="shared" si="39"/>
        <v>0</v>
      </c>
    </row>
    <row r="1281" spans="1:12" ht="63">
      <c r="A1281" s="73" t="s">
        <v>1175</v>
      </c>
      <c r="B1281" s="59">
        <v>200</v>
      </c>
      <c r="C1281" s="60">
        <v>907</v>
      </c>
      <c r="D1281" s="61">
        <v>10</v>
      </c>
      <c r="E1281" s="61">
        <v>3</v>
      </c>
      <c r="F1281" s="62" t="s">
        <v>1176</v>
      </c>
      <c r="G1281" s="60" t="s">
        <v>395</v>
      </c>
      <c r="H1281" s="63">
        <v>2924300</v>
      </c>
      <c r="I1281" s="64">
        <v>835092.62</v>
      </c>
      <c r="J1281" s="57">
        <f t="shared" si="38"/>
        <v>2089207.38</v>
      </c>
      <c r="K1281" s="74">
        <v>835092.62</v>
      </c>
      <c r="L1281" s="44">
        <f t="shared" si="39"/>
        <v>0</v>
      </c>
    </row>
    <row r="1282" spans="1:12" ht="63">
      <c r="A1282" s="73" t="s">
        <v>1318</v>
      </c>
      <c r="B1282" s="59">
        <v>200</v>
      </c>
      <c r="C1282" s="60">
        <v>907</v>
      </c>
      <c r="D1282" s="61">
        <v>10</v>
      </c>
      <c r="E1282" s="61">
        <v>3</v>
      </c>
      <c r="F1282" s="62" t="s">
        <v>1319</v>
      </c>
      <c r="G1282" s="60" t="s">
        <v>395</v>
      </c>
      <c r="H1282" s="63">
        <v>2924300</v>
      </c>
      <c r="I1282" s="64">
        <v>835092.62</v>
      </c>
      <c r="J1282" s="57">
        <f t="shared" si="38"/>
        <v>2089207.38</v>
      </c>
      <c r="K1282" s="74">
        <v>835092.62</v>
      </c>
      <c r="L1282" s="44">
        <f t="shared" si="39"/>
        <v>0</v>
      </c>
    </row>
    <row r="1283" spans="1:12" ht="47.25">
      <c r="A1283" s="66" t="s">
        <v>609</v>
      </c>
      <c r="B1283" s="59">
        <v>200</v>
      </c>
      <c r="C1283" s="67">
        <v>907</v>
      </c>
      <c r="D1283" s="68">
        <v>10</v>
      </c>
      <c r="E1283" s="68">
        <v>3</v>
      </c>
      <c r="F1283" s="69" t="s">
        <v>1319</v>
      </c>
      <c r="G1283" s="67" t="s">
        <v>610</v>
      </c>
      <c r="H1283" s="70">
        <v>2924300</v>
      </c>
      <c r="I1283" s="71">
        <v>835092.62</v>
      </c>
      <c r="J1283" s="57">
        <f t="shared" si="38"/>
        <v>2089207.38</v>
      </c>
      <c r="K1283" s="72">
        <v>835092.62</v>
      </c>
      <c r="L1283" s="44">
        <f t="shared" si="39"/>
        <v>0</v>
      </c>
    </row>
    <row r="1284" spans="1:12">
      <c r="A1284" s="66" t="s">
        <v>612</v>
      </c>
      <c r="B1284" s="59">
        <v>200</v>
      </c>
      <c r="C1284" s="67">
        <v>907</v>
      </c>
      <c r="D1284" s="68">
        <v>10</v>
      </c>
      <c r="E1284" s="68">
        <v>4</v>
      </c>
      <c r="F1284" s="69" t="s">
        <v>390</v>
      </c>
      <c r="G1284" s="67" t="s">
        <v>390</v>
      </c>
      <c r="H1284" s="70">
        <v>136224997.28</v>
      </c>
      <c r="I1284" s="71">
        <v>65982328.25</v>
      </c>
      <c r="J1284" s="57">
        <f t="shared" si="38"/>
        <v>70242669.030000001</v>
      </c>
      <c r="K1284" s="72">
        <v>65982328.25</v>
      </c>
      <c r="L1284" s="44">
        <f t="shared" si="39"/>
        <v>0</v>
      </c>
    </row>
    <row r="1285" spans="1:12" ht="47.25">
      <c r="A1285" s="73" t="s">
        <v>437</v>
      </c>
      <c r="B1285" s="59">
        <v>200</v>
      </c>
      <c r="C1285" s="60">
        <v>907</v>
      </c>
      <c r="D1285" s="61">
        <v>10</v>
      </c>
      <c r="E1285" s="61">
        <v>4</v>
      </c>
      <c r="F1285" s="62" t="s">
        <v>438</v>
      </c>
      <c r="G1285" s="60" t="s">
        <v>395</v>
      </c>
      <c r="H1285" s="63">
        <v>136224997.28</v>
      </c>
      <c r="I1285" s="64">
        <v>65982328.25</v>
      </c>
      <c r="J1285" s="57">
        <f t="shared" si="38"/>
        <v>70242669.030000001</v>
      </c>
      <c r="K1285" s="74">
        <v>65982328.25</v>
      </c>
      <c r="L1285" s="44">
        <f t="shared" si="39"/>
        <v>0</v>
      </c>
    </row>
    <row r="1286" spans="1:12" ht="63">
      <c r="A1286" s="73" t="s">
        <v>613</v>
      </c>
      <c r="B1286" s="59">
        <v>200</v>
      </c>
      <c r="C1286" s="60">
        <v>907</v>
      </c>
      <c r="D1286" s="61">
        <v>10</v>
      </c>
      <c r="E1286" s="61">
        <v>4</v>
      </c>
      <c r="F1286" s="62" t="s">
        <v>614</v>
      </c>
      <c r="G1286" s="60" t="s">
        <v>395</v>
      </c>
      <c r="H1286" s="63">
        <v>136224997.28</v>
      </c>
      <c r="I1286" s="64">
        <v>65982328.25</v>
      </c>
      <c r="J1286" s="57">
        <f t="shared" si="38"/>
        <v>70242669.030000001</v>
      </c>
      <c r="K1286" s="74">
        <v>65982328.25</v>
      </c>
      <c r="L1286" s="44">
        <f t="shared" si="39"/>
        <v>0</v>
      </c>
    </row>
    <row r="1287" spans="1:12" ht="78.75">
      <c r="A1287" s="73" t="s">
        <v>1320</v>
      </c>
      <c r="B1287" s="59">
        <v>200</v>
      </c>
      <c r="C1287" s="60">
        <v>907</v>
      </c>
      <c r="D1287" s="61">
        <v>10</v>
      </c>
      <c r="E1287" s="61">
        <v>4</v>
      </c>
      <c r="F1287" s="62" t="s">
        <v>1321</v>
      </c>
      <c r="G1287" s="60" t="s">
        <v>395</v>
      </c>
      <c r="H1287" s="63">
        <v>136224997.28</v>
      </c>
      <c r="I1287" s="64">
        <v>65982328.25</v>
      </c>
      <c r="J1287" s="57">
        <f t="shared" si="38"/>
        <v>70242669.030000001</v>
      </c>
      <c r="K1287" s="74">
        <v>65982328.25</v>
      </c>
      <c r="L1287" s="44">
        <f t="shared" si="39"/>
        <v>0</v>
      </c>
    </row>
    <row r="1288" spans="1:12" ht="94.5">
      <c r="A1288" s="73" t="s">
        <v>1322</v>
      </c>
      <c r="B1288" s="59">
        <v>200</v>
      </c>
      <c r="C1288" s="60">
        <v>907</v>
      </c>
      <c r="D1288" s="61">
        <v>10</v>
      </c>
      <c r="E1288" s="61">
        <v>4</v>
      </c>
      <c r="F1288" s="62" t="s">
        <v>1323</v>
      </c>
      <c r="G1288" s="60" t="s">
        <v>395</v>
      </c>
      <c r="H1288" s="63">
        <v>75117297.280000001</v>
      </c>
      <c r="I1288" s="64">
        <v>45374494.539999999</v>
      </c>
      <c r="J1288" s="57">
        <f t="shared" ref="J1288:J1351" si="40">H1288-I1288</f>
        <v>29742802.740000002</v>
      </c>
      <c r="K1288" s="74">
        <v>45374494.539999999</v>
      </c>
      <c r="L1288" s="44">
        <f t="shared" si="39"/>
        <v>0</v>
      </c>
    </row>
    <row r="1289" spans="1:12" ht="47.25">
      <c r="A1289" s="66" t="s">
        <v>502</v>
      </c>
      <c r="B1289" s="59">
        <v>200</v>
      </c>
      <c r="C1289" s="67">
        <v>907</v>
      </c>
      <c r="D1289" s="68">
        <v>10</v>
      </c>
      <c r="E1289" s="68">
        <v>4</v>
      </c>
      <c r="F1289" s="69" t="s">
        <v>1323</v>
      </c>
      <c r="G1289" s="67" t="s">
        <v>503</v>
      </c>
      <c r="H1289" s="70">
        <v>13402620</v>
      </c>
      <c r="I1289" s="71">
        <v>13402620</v>
      </c>
      <c r="J1289" s="57">
        <f t="shared" si="40"/>
        <v>0</v>
      </c>
      <c r="K1289" s="72">
        <v>13402620</v>
      </c>
      <c r="L1289" s="44">
        <f t="shared" ref="L1289:L1352" si="41">I1289-K1289</f>
        <v>0</v>
      </c>
    </row>
    <row r="1290" spans="1:12" ht="47.25">
      <c r="A1290" s="66" t="s">
        <v>479</v>
      </c>
      <c r="B1290" s="59">
        <v>200</v>
      </c>
      <c r="C1290" s="67">
        <v>907</v>
      </c>
      <c r="D1290" s="68">
        <v>10</v>
      </c>
      <c r="E1290" s="68">
        <v>4</v>
      </c>
      <c r="F1290" s="69" t="s">
        <v>1323</v>
      </c>
      <c r="G1290" s="67" t="s">
        <v>480</v>
      </c>
      <c r="H1290" s="70">
        <v>61714677.280000001</v>
      </c>
      <c r="I1290" s="71">
        <v>31971874.539999999</v>
      </c>
      <c r="J1290" s="57">
        <f t="shared" si="40"/>
        <v>29742802.740000002</v>
      </c>
      <c r="K1290" s="72">
        <v>31971874.539999999</v>
      </c>
      <c r="L1290" s="44">
        <f t="shared" si="41"/>
        <v>0</v>
      </c>
    </row>
    <row r="1291" spans="1:12" ht="94.5">
      <c r="A1291" s="73" t="s">
        <v>1324</v>
      </c>
      <c r="B1291" s="59">
        <v>200</v>
      </c>
      <c r="C1291" s="60">
        <v>907</v>
      </c>
      <c r="D1291" s="61">
        <v>10</v>
      </c>
      <c r="E1291" s="61">
        <v>4</v>
      </c>
      <c r="F1291" s="62" t="s">
        <v>1325</v>
      </c>
      <c r="G1291" s="60" t="s">
        <v>395</v>
      </c>
      <c r="H1291" s="63">
        <v>61107700</v>
      </c>
      <c r="I1291" s="64">
        <v>20607833.710000001</v>
      </c>
      <c r="J1291" s="57">
        <f t="shared" si="40"/>
        <v>40499866.289999999</v>
      </c>
      <c r="K1291" s="74">
        <v>20607833.710000001</v>
      </c>
      <c r="L1291" s="44">
        <f t="shared" si="41"/>
        <v>0</v>
      </c>
    </row>
    <row r="1292" spans="1:12" ht="47.25">
      <c r="A1292" s="66" t="s">
        <v>502</v>
      </c>
      <c r="B1292" s="59">
        <v>200</v>
      </c>
      <c r="C1292" s="67">
        <v>907</v>
      </c>
      <c r="D1292" s="68">
        <v>10</v>
      </c>
      <c r="E1292" s="68">
        <v>4</v>
      </c>
      <c r="F1292" s="69" t="s">
        <v>1325</v>
      </c>
      <c r="G1292" s="67" t="s">
        <v>503</v>
      </c>
      <c r="H1292" s="70">
        <v>61107700</v>
      </c>
      <c r="I1292" s="71">
        <v>20607833.710000001</v>
      </c>
      <c r="J1292" s="57">
        <f t="shared" si="40"/>
        <v>40499866.289999999</v>
      </c>
      <c r="K1292" s="72">
        <v>20607833.710000001</v>
      </c>
      <c r="L1292" s="44">
        <f t="shared" si="41"/>
        <v>0</v>
      </c>
    </row>
    <row r="1293" spans="1:12" ht="47.25">
      <c r="A1293" s="66" t="s">
        <v>479</v>
      </c>
      <c r="B1293" s="59">
        <v>200</v>
      </c>
      <c r="C1293" s="67">
        <v>907</v>
      </c>
      <c r="D1293" s="68">
        <v>10</v>
      </c>
      <c r="E1293" s="68">
        <v>4</v>
      </c>
      <c r="F1293" s="69" t="s">
        <v>1325</v>
      </c>
      <c r="G1293" s="67" t="s">
        <v>480</v>
      </c>
      <c r="H1293" s="70">
        <v>0</v>
      </c>
      <c r="I1293" s="71">
        <v>0</v>
      </c>
      <c r="J1293" s="57">
        <f t="shared" si="40"/>
        <v>0</v>
      </c>
      <c r="K1293" s="72">
        <v>0</v>
      </c>
      <c r="L1293" s="44">
        <f t="shared" si="41"/>
        <v>0</v>
      </c>
    </row>
    <row r="1294" spans="1:12">
      <c r="A1294" s="66" t="s">
        <v>1326</v>
      </c>
      <c r="B1294" s="59">
        <v>200</v>
      </c>
      <c r="C1294" s="67">
        <v>907</v>
      </c>
      <c r="D1294" s="68">
        <v>11</v>
      </c>
      <c r="E1294" s="68" t="s">
        <v>390</v>
      </c>
      <c r="F1294" s="69" t="s">
        <v>390</v>
      </c>
      <c r="G1294" s="67" t="s">
        <v>390</v>
      </c>
      <c r="H1294" s="70">
        <v>111459359.72</v>
      </c>
      <c r="I1294" s="71">
        <v>44689859.390000001</v>
      </c>
      <c r="J1294" s="57">
        <f t="shared" si="40"/>
        <v>66769500.329999998</v>
      </c>
      <c r="K1294" s="72">
        <v>44689859.390000001</v>
      </c>
      <c r="L1294" s="44">
        <f t="shared" si="41"/>
        <v>0</v>
      </c>
    </row>
    <row r="1295" spans="1:12">
      <c r="A1295" s="66" t="s">
        <v>1327</v>
      </c>
      <c r="B1295" s="59">
        <v>200</v>
      </c>
      <c r="C1295" s="67">
        <v>907</v>
      </c>
      <c r="D1295" s="68">
        <v>11</v>
      </c>
      <c r="E1295" s="68">
        <v>2</v>
      </c>
      <c r="F1295" s="69" t="s">
        <v>390</v>
      </c>
      <c r="G1295" s="67" t="s">
        <v>390</v>
      </c>
      <c r="H1295" s="70">
        <v>111459359.72</v>
      </c>
      <c r="I1295" s="71">
        <v>44689859.390000001</v>
      </c>
      <c r="J1295" s="57">
        <f t="shared" si="40"/>
        <v>66769500.329999998</v>
      </c>
      <c r="K1295" s="72">
        <v>44689859.390000001</v>
      </c>
      <c r="L1295" s="44">
        <f t="shared" si="41"/>
        <v>0</v>
      </c>
    </row>
    <row r="1296" spans="1:12" ht="31.5">
      <c r="A1296" s="73" t="s">
        <v>839</v>
      </c>
      <c r="B1296" s="59">
        <v>200</v>
      </c>
      <c r="C1296" s="60">
        <v>907</v>
      </c>
      <c r="D1296" s="61">
        <v>11</v>
      </c>
      <c r="E1296" s="61">
        <v>2</v>
      </c>
      <c r="F1296" s="62" t="s">
        <v>840</v>
      </c>
      <c r="G1296" s="60" t="s">
        <v>395</v>
      </c>
      <c r="H1296" s="63">
        <v>111459359.72</v>
      </c>
      <c r="I1296" s="64">
        <v>44689859.390000001</v>
      </c>
      <c r="J1296" s="57">
        <f t="shared" si="40"/>
        <v>66769500.329999998</v>
      </c>
      <c r="K1296" s="74">
        <v>44689859.390000001</v>
      </c>
      <c r="L1296" s="44">
        <f t="shared" si="41"/>
        <v>0</v>
      </c>
    </row>
    <row r="1297" spans="1:12" ht="63">
      <c r="A1297" s="73" t="s">
        <v>841</v>
      </c>
      <c r="B1297" s="59">
        <v>200</v>
      </c>
      <c r="C1297" s="60">
        <v>907</v>
      </c>
      <c r="D1297" s="61">
        <v>11</v>
      </c>
      <c r="E1297" s="61">
        <v>2</v>
      </c>
      <c r="F1297" s="62" t="s">
        <v>842</v>
      </c>
      <c r="G1297" s="60" t="s">
        <v>395</v>
      </c>
      <c r="H1297" s="63">
        <v>111459359.72</v>
      </c>
      <c r="I1297" s="64">
        <v>44689859.390000001</v>
      </c>
      <c r="J1297" s="57">
        <f t="shared" si="40"/>
        <v>66769500.329999998</v>
      </c>
      <c r="K1297" s="74">
        <v>44689859.390000001</v>
      </c>
      <c r="L1297" s="44">
        <f t="shared" si="41"/>
        <v>0</v>
      </c>
    </row>
    <row r="1298" spans="1:12" ht="31.5">
      <c r="A1298" s="73" t="s">
        <v>1328</v>
      </c>
      <c r="B1298" s="59">
        <v>200</v>
      </c>
      <c r="C1298" s="60">
        <v>907</v>
      </c>
      <c r="D1298" s="61">
        <v>11</v>
      </c>
      <c r="E1298" s="61">
        <v>2</v>
      </c>
      <c r="F1298" s="62" t="s">
        <v>1329</v>
      </c>
      <c r="G1298" s="60" t="s">
        <v>395</v>
      </c>
      <c r="H1298" s="63">
        <v>111459359.72</v>
      </c>
      <c r="I1298" s="64">
        <v>44689859.390000001</v>
      </c>
      <c r="J1298" s="57">
        <f t="shared" si="40"/>
        <v>66769500.329999998</v>
      </c>
      <c r="K1298" s="74">
        <v>44689859.390000001</v>
      </c>
      <c r="L1298" s="44">
        <f t="shared" si="41"/>
        <v>0</v>
      </c>
    </row>
    <row r="1299" spans="1:12" ht="63">
      <c r="A1299" s="73" t="s">
        <v>1330</v>
      </c>
      <c r="B1299" s="59">
        <v>200</v>
      </c>
      <c r="C1299" s="60">
        <v>907</v>
      </c>
      <c r="D1299" s="61">
        <v>11</v>
      </c>
      <c r="E1299" s="61">
        <v>2</v>
      </c>
      <c r="F1299" s="62" t="s">
        <v>1331</v>
      </c>
      <c r="G1299" s="60" t="s">
        <v>395</v>
      </c>
      <c r="H1299" s="63">
        <v>41936859.719999999</v>
      </c>
      <c r="I1299" s="64">
        <v>10290020</v>
      </c>
      <c r="J1299" s="57">
        <f t="shared" si="40"/>
        <v>31646839.719999999</v>
      </c>
      <c r="K1299" s="74">
        <v>10290020</v>
      </c>
      <c r="L1299" s="44">
        <f t="shared" si="41"/>
        <v>0</v>
      </c>
    </row>
    <row r="1300" spans="1:12" ht="47.25">
      <c r="A1300" s="66" t="s">
        <v>479</v>
      </c>
      <c r="B1300" s="59">
        <v>200</v>
      </c>
      <c r="C1300" s="67">
        <v>907</v>
      </c>
      <c r="D1300" s="68">
        <v>11</v>
      </c>
      <c r="E1300" s="68">
        <v>2</v>
      </c>
      <c r="F1300" s="69" t="s">
        <v>1331</v>
      </c>
      <c r="G1300" s="67" t="s">
        <v>480</v>
      </c>
      <c r="H1300" s="70">
        <v>41936859.719999999</v>
      </c>
      <c r="I1300" s="71">
        <v>10290020</v>
      </c>
      <c r="J1300" s="57">
        <f t="shared" si="40"/>
        <v>31646839.719999999</v>
      </c>
      <c r="K1300" s="72">
        <v>10290020</v>
      </c>
      <c r="L1300" s="44">
        <f t="shared" si="41"/>
        <v>0</v>
      </c>
    </row>
    <row r="1301" spans="1:12" ht="78.75">
      <c r="A1301" s="73" t="s">
        <v>1332</v>
      </c>
      <c r="B1301" s="59">
        <v>200</v>
      </c>
      <c r="C1301" s="60">
        <v>907</v>
      </c>
      <c r="D1301" s="61">
        <v>11</v>
      </c>
      <c r="E1301" s="61">
        <v>2</v>
      </c>
      <c r="F1301" s="62" t="s">
        <v>1333</v>
      </c>
      <c r="G1301" s="60" t="s">
        <v>395</v>
      </c>
      <c r="H1301" s="63">
        <v>69522500</v>
      </c>
      <c r="I1301" s="64">
        <v>34399839.390000001</v>
      </c>
      <c r="J1301" s="57">
        <f t="shared" si="40"/>
        <v>35122660.609999999</v>
      </c>
      <c r="K1301" s="74">
        <v>34399839.390000001</v>
      </c>
      <c r="L1301" s="44">
        <f t="shared" si="41"/>
        <v>0</v>
      </c>
    </row>
    <row r="1302" spans="1:12" ht="47.25">
      <c r="A1302" s="66" t="s">
        <v>479</v>
      </c>
      <c r="B1302" s="59">
        <v>200</v>
      </c>
      <c r="C1302" s="67">
        <v>907</v>
      </c>
      <c r="D1302" s="68">
        <v>11</v>
      </c>
      <c r="E1302" s="68">
        <v>2</v>
      </c>
      <c r="F1302" s="69" t="s">
        <v>1333</v>
      </c>
      <c r="G1302" s="67" t="s">
        <v>480</v>
      </c>
      <c r="H1302" s="70">
        <v>69522500</v>
      </c>
      <c r="I1302" s="71">
        <v>34399839.390000001</v>
      </c>
      <c r="J1302" s="57">
        <f t="shared" si="40"/>
        <v>35122660.609999999</v>
      </c>
      <c r="K1302" s="72">
        <v>34399839.390000001</v>
      </c>
      <c r="L1302" s="44">
        <f t="shared" si="41"/>
        <v>0</v>
      </c>
    </row>
    <row r="1303" spans="1:12" ht="47.25">
      <c r="A1303" s="66" t="s">
        <v>1158</v>
      </c>
      <c r="B1303" s="59">
        <v>200</v>
      </c>
      <c r="C1303" s="67">
        <v>907</v>
      </c>
      <c r="D1303" s="68">
        <v>14</v>
      </c>
      <c r="E1303" s="68" t="s">
        <v>390</v>
      </c>
      <c r="F1303" s="69" t="s">
        <v>390</v>
      </c>
      <c r="G1303" s="67" t="s">
        <v>390</v>
      </c>
      <c r="H1303" s="70">
        <v>7282000</v>
      </c>
      <c r="I1303" s="71">
        <v>3402198.43</v>
      </c>
      <c r="J1303" s="57">
        <f t="shared" si="40"/>
        <v>3879801.57</v>
      </c>
      <c r="K1303" s="72">
        <v>3402198.43</v>
      </c>
      <c r="L1303" s="44">
        <f t="shared" si="41"/>
        <v>0</v>
      </c>
    </row>
    <row r="1304" spans="1:12" ht="31.5">
      <c r="A1304" s="66" t="s">
        <v>1168</v>
      </c>
      <c r="B1304" s="59">
        <v>200</v>
      </c>
      <c r="C1304" s="67">
        <v>907</v>
      </c>
      <c r="D1304" s="68">
        <v>14</v>
      </c>
      <c r="E1304" s="68">
        <v>3</v>
      </c>
      <c r="F1304" s="69" t="s">
        <v>390</v>
      </c>
      <c r="G1304" s="67" t="s">
        <v>390</v>
      </c>
      <c r="H1304" s="70">
        <v>7282000</v>
      </c>
      <c r="I1304" s="71">
        <v>3402198.43</v>
      </c>
      <c r="J1304" s="57">
        <f t="shared" si="40"/>
        <v>3879801.57</v>
      </c>
      <c r="K1304" s="72">
        <v>3402198.43</v>
      </c>
      <c r="L1304" s="44">
        <f t="shared" si="41"/>
        <v>0</v>
      </c>
    </row>
    <row r="1305" spans="1:12" ht="47.25">
      <c r="A1305" s="73" t="s">
        <v>1171</v>
      </c>
      <c r="B1305" s="59">
        <v>200</v>
      </c>
      <c r="C1305" s="60">
        <v>907</v>
      </c>
      <c r="D1305" s="61">
        <v>14</v>
      </c>
      <c r="E1305" s="61">
        <v>3</v>
      </c>
      <c r="F1305" s="62" t="s">
        <v>1172</v>
      </c>
      <c r="G1305" s="60" t="s">
        <v>395</v>
      </c>
      <c r="H1305" s="63">
        <v>7282000</v>
      </c>
      <c r="I1305" s="64">
        <v>3402198.43</v>
      </c>
      <c r="J1305" s="57">
        <f t="shared" si="40"/>
        <v>3879801.57</v>
      </c>
      <c r="K1305" s="74">
        <v>3402198.43</v>
      </c>
      <c r="L1305" s="44">
        <f t="shared" si="41"/>
        <v>0</v>
      </c>
    </row>
    <row r="1306" spans="1:12" ht="63">
      <c r="A1306" s="73" t="s">
        <v>1173</v>
      </c>
      <c r="B1306" s="59">
        <v>200</v>
      </c>
      <c r="C1306" s="60">
        <v>907</v>
      </c>
      <c r="D1306" s="61">
        <v>14</v>
      </c>
      <c r="E1306" s="61">
        <v>3</v>
      </c>
      <c r="F1306" s="62" t="s">
        <v>1174</v>
      </c>
      <c r="G1306" s="60" t="s">
        <v>395</v>
      </c>
      <c r="H1306" s="63">
        <v>7282000</v>
      </c>
      <c r="I1306" s="64">
        <v>3402198.43</v>
      </c>
      <c r="J1306" s="57">
        <f t="shared" si="40"/>
        <v>3879801.57</v>
      </c>
      <c r="K1306" s="74">
        <v>3402198.43</v>
      </c>
      <c r="L1306" s="44">
        <f t="shared" si="41"/>
        <v>0</v>
      </c>
    </row>
    <row r="1307" spans="1:12" ht="31.5">
      <c r="A1307" s="73" t="s">
        <v>1268</v>
      </c>
      <c r="B1307" s="59">
        <v>200</v>
      </c>
      <c r="C1307" s="60">
        <v>907</v>
      </c>
      <c r="D1307" s="61">
        <v>14</v>
      </c>
      <c r="E1307" s="61">
        <v>3</v>
      </c>
      <c r="F1307" s="62" t="s">
        <v>1269</v>
      </c>
      <c r="G1307" s="60" t="s">
        <v>395</v>
      </c>
      <c r="H1307" s="63">
        <v>7282000</v>
      </c>
      <c r="I1307" s="64">
        <v>3402198.43</v>
      </c>
      <c r="J1307" s="57">
        <f t="shared" si="40"/>
        <v>3879801.57</v>
      </c>
      <c r="K1307" s="74">
        <v>3402198.43</v>
      </c>
      <c r="L1307" s="44">
        <f t="shared" si="41"/>
        <v>0</v>
      </c>
    </row>
    <row r="1308" spans="1:12" ht="110.25">
      <c r="A1308" s="73" t="s">
        <v>1334</v>
      </c>
      <c r="B1308" s="59">
        <v>200</v>
      </c>
      <c r="C1308" s="60">
        <v>907</v>
      </c>
      <c r="D1308" s="61">
        <v>14</v>
      </c>
      <c r="E1308" s="61">
        <v>3</v>
      </c>
      <c r="F1308" s="62" t="s">
        <v>1335</v>
      </c>
      <c r="G1308" s="60" t="s">
        <v>395</v>
      </c>
      <c r="H1308" s="63">
        <v>7282000</v>
      </c>
      <c r="I1308" s="64">
        <v>3402198.43</v>
      </c>
      <c r="J1308" s="57">
        <f t="shared" si="40"/>
        <v>3879801.57</v>
      </c>
      <c r="K1308" s="74">
        <v>3402198.43</v>
      </c>
      <c r="L1308" s="44">
        <f t="shared" si="41"/>
        <v>0</v>
      </c>
    </row>
    <row r="1309" spans="1:12" ht="63">
      <c r="A1309" s="66" t="s">
        <v>634</v>
      </c>
      <c r="B1309" s="59">
        <v>200</v>
      </c>
      <c r="C1309" s="67">
        <v>907</v>
      </c>
      <c r="D1309" s="68">
        <v>14</v>
      </c>
      <c r="E1309" s="68">
        <v>3</v>
      </c>
      <c r="F1309" s="69" t="s">
        <v>1335</v>
      </c>
      <c r="G1309" s="67" t="s">
        <v>635</v>
      </c>
      <c r="H1309" s="70">
        <v>7282000</v>
      </c>
      <c r="I1309" s="71">
        <v>3402198.43</v>
      </c>
      <c r="J1309" s="57">
        <f t="shared" si="40"/>
        <v>3879801.57</v>
      </c>
      <c r="K1309" s="72">
        <v>3402198.43</v>
      </c>
      <c r="L1309" s="44">
        <f t="shared" si="41"/>
        <v>0</v>
      </c>
    </row>
    <row r="1310" spans="1:12" ht="31.5">
      <c r="A1310" s="58" t="s">
        <v>213</v>
      </c>
      <c r="B1310" s="59">
        <v>200</v>
      </c>
      <c r="C1310" s="60">
        <v>908</v>
      </c>
      <c r="D1310" s="61" t="s">
        <v>390</v>
      </c>
      <c r="E1310" s="61" t="s">
        <v>390</v>
      </c>
      <c r="F1310" s="62" t="s">
        <v>390</v>
      </c>
      <c r="G1310" s="60" t="s">
        <v>390</v>
      </c>
      <c r="H1310" s="63">
        <v>6086600</v>
      </c>
      <c r="I1310" s="64">
        <v>2939192.37</v>
      </c>
      <c r="J1310" s="57">
        <f t="shared" si="40"/>
        <v>3147407.63</v>
      </c>
      <c r="K1310" s="74">
        <v>2939192.37</v>
      </c>
      <c r="L1310" s="44">
        <f t="shared" si="41"/>
        <v>0</v>
      </c>
    </row>
    <row r="1311" spans="1:12">
      <c r="A1311" s="66" t="s">
        <v>1096</v>
      </c>
      <c r="B1311" s="59">
        <v>200</v>
      </c>
      <c r="C1311" s="67">
        <v>908</v>
      </c>
      <c r="D1311" s="68">
        <v>5</v>
      </c>
      <c r="E1311" s="68" t="s">
        <v>390</v>
      </c>
      <c r="F1311" s="69" t="s">
        <v>390</v>
      </c>
      <c r="G1311" s="67" t="s">
        <v>390</v>
      </c>
      <c r="H1311" s="70">
        <v>6086600</v>
      </c>
      <c r="I1311" s="71">
        <v>2939192.37</v>
      </c>
      <c r="J1311" s="57">
        <f t="shared" si="40"/>
        <v>3147407.63</v>
      </c>
      <c r="K1311" s="72">
        <v>2939192.37</v>
      </c>
      <c r="L1311" s="44">
        <f t="shared" si="41"/>
        <v>0</v>
      </c>
    </row>
    <row r="1312" spans="1:12" ht="31.5">
      <c r="A1312" s="66" t="s">
        <v>1336</v>
      </c>
      <c r="B1312" s="59">
        <v>200</v>
      </c>
      <c r="C1312" s="67">
        <v>908</v>
      </c>
      <c r="D1312" s="68">
        <v>5</v>
      </c>
      <c r="E1312" s="68">
        <v>5</v>
      </c>
      <c r="F1312" s="69" t="s">
        <v>390</v>
      </c>
      <c r="G1312" s="67" t="s">
        <v>390</v>
      </c>
      <c r="H1312" s="70">
        <v>6086600</v>
      </c>
      <c r="I1312" s="71">
        <v>2939192.37</v>
      </c>
      <c r="J1312" s="57">
        <f t="shared" si="40"/>
        <v>3147407.63</v>
      </c>
      <c r="K1312" s="72">
        <v>2939192.37</v>
      </c>
      <c r="L1312" s="44">
        <f t="shared" si="41"/>
        <v>0</v>
      </c>
    </row>
    <row r="1313" spans="1:12" ht="47.25">
      <c r="A1313" s="73" t="s">
        <v>1171</v>
      </c>
      <c r="B1313" s="59">
        <v>200</v>
      </c>
      <c r="C1313" s="60">
        <v>908</v>
      </c>
      <c r="D1313" s="61">
        <v>5</v>
      </c>
      <c r="E1313" s="61">
        <v>5</v>
      </c>
      <c r="F1313" s="62" t="s">
        <v>1172</v>
      </c>
      <c r="G1313" s="60" t="s">
        <v>395</v>
      </c>
      <c r="H1313" s="63">
        <v>6046600</v>
      </c>
      <c r="I1313" s="64">
        <v>2914192.37</v>
      </c>
      <c r="J1313" s="57">
        <f t="shared" si="40"/>
        <v>3132407.63</v>
      </c>
      <c r="K1313" s="74">
        <v>2914192.37</v>
      </c>
      <c r="L1313" s="44">
        <f t="shared" si="41"/>
        <v>0</v>
      </c>
    </row>
    <row r="1314" spans="1:12" ht="63">
      <c r="A1314" s="73" t="s">
        <v>1240</v>
      </c>
      <c r="B1314" s="59">
        <v>200</v>
      </c>
      <c r="C1314" s="60">
        <v>908</v>
      </c>
      <c r="D1314" s="61">
        <v>5</v>
      </c>
      <c r="E1314" s="61">
        <v>5</v>
      </c>
      <c r="F1314" s="62" t="s">
        <v>1241</v>
      </c>
      <c r="G1314" s="60" t="s">
        <v>395</v>
      </c>
      <c r="H1314" s="63">
        <v>6046600</v>
      </c>
      <c r="I1314" s="64">
        <v>2914192.37</v>
      </c>
      <c r="J1314" s="57">
        <f t="shared" si="40"/>
        <v>3132407.63</v>
      </c>
      <c r="K1314" s="74">
        <v>2914192.37</v>
      </c>
      <c r="L1314" s="44">
        <f t="shared" si="41"/>
        <v>0</v>
      </c>
    </row>
    <row r="1315" spans="1:12" ht="47.25">
      <c r="A1315" s="73" t="s">
        <v>1337</v>
      </c>
      <c r="B1315" s="59">
        <v>200</v>
      </c>
      <c r="C1315" s="60">
        <v>908</v>
      </c>
      <c r="D1315" s="61">
        <v>5</v>
      </c>
      <c r="E1315" s="61">
        <v>5</v>
      </c>
      <c r="F1315" s="62" t="s">
        <v>1338</v>
      </c>
      <c r="G1315" s="60" t="s">
        <v>395</v>
      </c>
      <c r="H1315" s="63">
        <v>6046600</v>
      </c>
      <c r="I1315" s="64">
        <v>2914192.37</v>
      </c>
      <c r="J1315" s="57">
        <f t="shared" si="40"/>
        <v>3132407.63</v>
      </c>
      <c r="K1315" s="74">
        <v>2914192.37</v>
      </c>
      <c r="L1315" s="44">
        <f t="shared" si="41"/>
        <v>0</v>
      </c>
    </row>
    <row r="1316" spans="1:12" ht="47.25">
      <c r="A1316" s="73" t="s">
        <v>1337</v>
      </c>
      <c r="B1316" s="59">
        <v>200</v>
      </c>
      <c r="C1316" s="60">
        <v>908</v>
      </c>
      <c r="D1316" s="61">
        <v>5</v>
      </c>
      <c r="E1316" s="61">
        <v>5</v>
      </c>
      <c r="F1316" s="62" t="s">
        <v>1339</v>
      </c>
      <c r="G1316" s="60" t="s">
        <v>395</v>
      </c>
      <c r="H1316" s="63">
        <v>14500</v>
      </c>
      <c r="I1316" s="64">
        <v>8500</v>
      </c>
      <c r="J1316" s="57">
        <f t="shared" si="40"/>
        <v>6000</v>
      </c>
      <c r="K1316" s="74">
        <v>8500</v>
      </c>
      <c r="L1316" s="44">
        <f t="shared" si="41"/>
        <v>0</v>
      </c>
    </row>
    <row r="1317" spans="1:12" ht="47.25">
      <c r="A1317" s="66" t="s">
        <v>421</v>
      </c>
      <c r="B1317" s="59">
        <v>200</v>
      </c>
      <c r="C1317" s="67">
        <v>908</v>
      </c>
      <c r="D1317" s="68">
        <v>5</v>
      </c>
      <c r="E1317" s="68">
        <v>5</v>
      </c>
      <c r="F1317" s="69" t="s">
        <v>1339</v>
      </c>
      <c r="G1317" s="67" t="s">
        <v>422</v>
      </c>
      <c r="H1317" s="70">
        <v>14500</v>
      </c>
      <c r="I1317" s="71">
        <v>8500</v>
      </c>
      <c r="J1317" s="57">
        <f t="shared" si="40"/>
        <v>6000</v>
      </c>
      <c r="K1317" s="72">
        <v>8500</v>
      </c>
      <c r="L1317" s="44">
        <f t="shared" si="41"/>
        <v>0</v>
      </c>
    </row>
    <row r="1318" spans="1:12" ht="47.25">
      <c r="A1318" s="73" t="s">
        <v>1340</v>
      </c>
      <c r="B1318" s="59">
        <v>200</v>
      </c>
      <c r="C1318" s="60">
        <v>908</v>
      </c>
      <c r="D1318" s="61">
        <v>5</v>
      </c>
      <c r="E1318" s="61">
        <v>5</v>
      </c>
      <c r="F1318" s="62" t="s">
        <v>1341</v>
      </c>
      <c r="G1318" s="60" t="s">
        <v>395</v>
      </c>
      <c r="H1318" s="63">
        <v>4602100</v>
      </c>
      <c r="I1318" s="64">
        <v>2336218.86</v>
      </c>
      <c r="J1318" s="57">
        <f t="shared" si="40"/>
        <v>2265881.14</v>
      </c>
      <c r="K1318" s="74">
        <v>2336218.86</v>
      </c>
      <c r="L1318" s="44">
        <f t="shared" si="41"/>
        <v>0</v>
      </c>
    </row>
    <row r="1319" spans="1:12" ht="31.5">
      <c r="A1319" s="66" t="s">
        <v>578</v>
      </c>
      <c r="B1319" s="59">
        <v>200</v>
      </c>
      <c r="C1319" s="67">
        <v>908</v>
      </c>
      <c r="D1319" s="68">
        <v>5</v>
      </c>
      <c r="E1319" s="68">
        <v>5</v>
      </c>
      <c r="F1319" s="69" t="s">
        <v>1341</v>
      </c>
      <c r="G1319" s="67" t="s">
        <v>579</v>
      </c>
      <c r="H1319" s="70">
        <v>3520600</v>
      </c>
      <c r="I1319" s="71">
        <v>1825786.22</v>
      </c>
      <c r="J1319" s="57">
        <f t="shared" si="40"/>
        <v>1694813.78</v>
      </c>
      <c r="K1319" s="72">
        <v>1825786.22</v>
      </c>
      <c r="L1319" s="44">
        <f t="shared" si="41"/>
        <v>0</v>
      </c>
    </row>
    <row r="1320" spans="1:12" ht="63">
      <c r="A1320" s="66" t="s">
        <v>582</v>
      </c>
      <c r="B1320" s="59">
        <v>200</v>
      </c>
      <c r="C1320" s="67">
        <v>908</v>
      </c>
      <c r="D1320" s="68">
        <v>5</v>
      </c>
      <c r="E1320" s="68">
        <v>5</v>
      </c>
      <c r="F1320" s="69" t="s">
        <v>1341</v>
      </c>
      <c r="G1320" s="67" t="s">
        <v>583</v>
      </c>
      <c r="H1320" s="70">
        <v>1081500</v>
      </c>
      <c r="I1320" s="71">
        <v>510432.64</v>
      </c>
      <c r="J1320" s="57">
        <f t="shared" si="40"/>
        <v>571067.36</v>
      </c>
      <c r="K1320" s="72">
        <v>510432.64</v>
      </c>
      <c r="L1320" s="44">
        <f t="shared" si="41"/>
        <v>0</v>
      </c>
    </row>
    <row r="1321" spans="1:12" ht="31.5">
      <c r="A1321" s="73" t="s">
        <v>1342</v>
      </c>
      <c r="B1321" s="59">
        <v>200</v>
      </c>
      <c r="C1321" s="60">
        <v>908</v>
      </c>
      <c r="D1321" s="61">
        <v>5</v>
      </c>
      <c r="E1321" s="61">
        <v>5</v>
      </c>
      <c r="F1321" s="62" t="s">
        <v>1343</v>
      </c>
      <c r="G1321" s="60" t="s">
        <v>395</v>
      </c>
      <c r="H1321" s="63">
        <v>1285500</v>
      </c>
      <c r="I1321" s="64">
        <v>524714.91999999993</v>
      </c>
      <c r="J1321" s="57">
        <f t="shared" si="40"/>
        <v>760785.08000000007</v>
      </c>
      <c r="K1321" s="74">
        <v>524714.91999999993</v>
      </c>
      <c r="L1321" s="44">
        <f t="shared" si="41"/>
        <v>0</v>
      </c>
    </row>
    <row r="1322" spans="1:12" ht="47.25">
      <c r="A1322" s="66" t="s">
        <v>580</v>
      </c>
      <c r="B1322" s="59">
        <v>200</v>
      </c>
      <c r="C1322" s="67">
        <v>908</v>
      </c>
      <c r="D1322" s="68">
        <v>5</v>
      </c>
      <c r="E1322" s="68">
        <v>5</v>
      </c>
      <c r="F1322" s="69" t="s">
        <v>1343</v>
      </c>
      <c r="G1322" s="67" t="s">
        <v>581</v>
      </c>
      <c r="H1322" s="70">
        <v>2400</v>
      </c>
      <c r="I1322" s="71">
        <v>0</v>
      </c>
      <c r="J1322" s="57">
        <f t="shared" si="40"/>
        <v>2400</v>
      </c>
      <c r="K1322" s="72">
        <v>0</v>
      </c>
      <c r="L1322" s="44">
        <f t="shared" si="41"/>
        <v>0</v>
      </c>
    </row>
    <row r="1323" spans="1:12" ht="31.5">
      <c r="A1323" s="66" t="s">
        <v>556</v>
      </c>
      <c r="B1323" s="59">
        <v>200</v>
      </c>
      <c r="C1323" s="67">
        <v>908</v>
      </c>
      <c r="D1323" s="68">
        <v>5</v>
      </c>
      <c r="E1323" s="68">
        <v>5</v>
      </c>
      <c r="F1323" s="69" t="s">
        <v>1343</v>
      </c>
      <c r="G1323" s="67" t="s">
        <v>557</v>
      </c>
      <c r="H1323" s="70">
        <v>652144</v>
      </c>
      <c r="I1323" s="71">
        <v>220828.68</v>
      </c>
      <c r="J1323" s="57">
        <f t="shared" si="40"/>
        <v>431315.32</v>
      </c>
      <c r="K1323" s="72">
        <v>220828.68</v>
      </c>
      <c r="L1323" s="44">
        <f t="shared" si="41"/>
        <v>0</v>
      </c>
    </row>
    <row r="1324" spans="1:12" ht="47.25">
      <c r="A1324" s="66" t="s">
        <v>421</v>
      </c>
      <c r="B1324" s="59">
        <v>200</v>
      </c>
      <c r="C1324" s="67">
        <v>908</v>
      </c>
      <c r="D1324" s="68">
        <v>5</v>
      </c>
      <c r="E1324" s="68">
        <v>5</v>
      </c>
      <c r="F1324" s="69" t="s">
        <v>1343</v>
      </c>
      <c r="G1324" s="67" t="s">
        <v>422</v>
      </c>
      <c r="H1324" s="70">
        <v>626456</v>
      </c>
      <c r="I1324" s="71">
        <v>303051.24</v>
      </c>
      <c r="J1324" s="57">
        <f t="shared" si="40"/>
        <v>323404.76</v>
      </c>
      <c r="K1324" s="72">
        <v>303051.24</v>
      </c>
      <c r="L1324" s="44">
        <f t="shared" si="41"/>
        <v>0</v>
      </c>
    </row>
    <row r="1325" spans="1:12">
      <c r="A1325" s="66" t="s">
        <v>560</v>
      </c>
      <c r="B1325" s="59">
        <v>200</v>
      </c>
      <c r="C1325" s="67">
        <v>908</v>
      </c>
      <c r="D1325" s="68">
        <v>5</v>
      </c>
      <c r="E1325" s="68">
        <v>5</v>
      </c>
      <c r="F1325" s="69" t="s">
        <v>1343</v>
      </c>
      <c r="G1325" s="67" t="s">
        <v>561</v>
      </c>
      <c r="H1325" s="70">
        <v>3388</v>
      </c>
      <c r="I1325" s="71">
        <v>835</v>
      </c>
      <c r="J1325" s="57">
        <f t="shared" si="40"/>
        <v>2553</v>
      </c>
      <c r="K1325" s="72">
        <v>835</v>
      </c>
      <c r="L1325" s="44">
        <f t="shared" si="41"/>
        <v>0</v>
      </c>
    </row>
    <row r="1326" spans="1:12">
      <c r="A1326" s="66" t="s">
        <v>774</v>
      </c>
      <c r="B1326" s="59">
        <v>200</v>
      </c>
      <c r="C1326" s="67">
        <v>908</v>
      </c>
      <c r="D1326" s="68">
        <v>5</v>
      </c>
      <c r="E1326" s="68">
        <v>5</v>
      </c>
      <c r="F1326" s="69" t="s">
        <v>1343</v>
      </c>
      <c r="G1326" s="67" t="s">
        <v>775</v>
      </c>
      <c r="H1326" s="70">
        <v>1112</v>
      </c>
      <c r="I1326" s="71">
        <v>0</v>
      </c>
      <c r="J1326" s="57">
        <f t="shared" si="40"/>
        <v>1112</v>
      </c>
      <c r="K1326" s="72">
        <v>0</v>
      </c>
      <c r="L1326" s="44">
        <f t="shared" si="41"/>
        <v>0</v>
      </c>
    </row>
    <row r="1327" spans="1:12" ht="47.25">
      <c r="A1327" s="73" t="s">
        <v>1344</v>
      </c>
      <c r="B1327" s="59">
        <v>200</v>
      </c>
      <c r="C1327" s="60">
        <v>908</v>
      </c>
      <c r="D1327" s="61">
        <v>5</v>
      </c>
      <c r="E1327" s="61">
        <v>5</v>
      </c>
      <c r="F1327" s="62" t="s">
        <v>1345</v>
      </c>
      <c r="G1327" s="60" t="s">
        <v>395</v>
      </c>
      <c r="H1327" s="63">
        <v>144500</v>
      </c>
      <c r="I1327" s="64">
        <v>44758.59</v>
      </c>
      <c r="J1327" s="57">
        <f t="shared" si="40"/>
        <v>99741.41</v>
      </c>
      <c r="K1327" s="74">
        <v>44758.59</v>
      </c>
      <c r="L1327" s="44">
        <f t="shared" si="41"/>
        <v>0</v>
      </c>
    </row>
    <row r="1328" spans="1:12" ht="47.25">
      <c r="A1328" s="66" t="s">
        <v>421</v>
      </c>
      <c r="B1328" s="59">
        <v>200</v>
      </c>
      <c r="C1328" s="67">
        <v>908</v>
      </c>
      <c r="D1328" s="68">
        <v>5</v>
      </c>
      <c r="E1328" s="68">
        <v>5</v>
      </c>
      <c r="F1328" s="69" t="s">
        <v>1345</v>
      </c>
      <c r="G1328" s="67" t="s">
        <v>422</v>
      </c>
      <c r="H1328" s="70">
        <v>144500</v>
      </c>
      <c r="I1328" s="71">
        <v>44758.59</v>
      </c>
      <c r="J1328" s="57">
        <f t="shared" si="40"/>
        <v>99741.41</v>
      </c>
      <c r="K1328" s="72">
        <v>44758.59</v>
      </c>
      <c r="L1328" s="44">
        <f t="shared" si="41"/>
        <v>0</v>
      </c>
    </row>
    <row r="1329" spans="1:12" ht="78.75">
      <c r="A1329" s="73" t="s">
        <v>591</v>
      </c>
      <c r="B1329" s="59">
        <v>200</v>
      </c>
      <c r="C1329" s="60">
        <v>908</v>
      </c>
      <c r="D1329" s="61">
        <v>5</v>
      </c>
      <c r="E1329" s="61">
        <v>5</v>
      </c>
      <c r="F1329" s="62" t="s">
        <v>592</v>
      </c>
      <c r="G1329" s="60" t="s">
        <v>395</v>
      </c>
      <c r="H1329" s="63">
        <v>40000</v>
      </c>
      <c r="I1329" s="64">
        <v>25000</v>
      </c>
      <c r="J1329" s="57">
        <f t="shared" si="40"/>
        <v>15000</v>
      </c>
      <c r="K1329" s="74">
        <v>25000</v>
      </c>
      <c r="L1329" s="44">
        <f t="shared" si="41"/>
        <v>0</v>
      </c>
    </row>
    <row r="1330" spans="1:12" ht="94.5">
      <c r="A1330" s="73" t="s">
        <v>597</v>
      </c>
      <c r="B1330" s="59">
        <v>200</v>
      </c>
      <c r="C1330" s="60">
        <v>908</v>
      </c>
      <c r="D1330" s="61">
        <v>5</v>
      </c>
      <c r="E1330" s="61">
        <v>5</v>
      </c>
      <c r="F1330" s="62" t="s">
        <v>598</v>
      </c>
      <c r="G1330" s="60" t="s">
        <v>395</v>
      </c>
      <c r="H1330" s="63">
        <v>40000</v>
      </c>
      <c r="I1330" s="64">
        <v>25000</v>
      </c>
      <c r="J1330" s="57">
        <f t="shared" si="40"/>
        <v>15000</v>
      </c>
      <c r="K1330" s="74">
        <v>25000</v>
      </c>
      <c r="L1330" s="44">
        <f t="shared" si="41"/>
        <v>0</v>
      </c>
    </row>
    <row r="1331" spans="1:12" ht="63">
      <c r="A1331" s="73" t="s">
        <v>599</v>
      </c>
      <c r="B1331" s="59">
        <v>200</v>
      </c>
      <c r="C1331" s="60">
        <v>908</v>
      </c>
      <c r="D1331" s="61">
        <v>5</v>
      </c>
      <c r="E1331" s="61">
        <v>5</v>
      </c>
      <c r="F1331" s="62" t="s">
        <v>600</v>
      </c>
      <c r="G1331" s="60" t="s">
        <v>395</v>
      </c>
      <c r="H1331" s="63">
        <v>40000</v>
      </c>
      <c r="I1331" s="64">
        <v>25000</v>
      </c>
      <c r="J1331" s="57">
        <f t="shared" si="40"/>
        <v>15000</v>
      </c>
      <c r="K1331" s="74">
        <v>25000</v>
      </c>
      <c r="L1331" s="44">
        <f t="shared" si="41"/>
        <v>0</v>
      </c>
    </row>
    <row r="1332" spans="1:12" ht="63">
      <c r="A1332" s="73" t="s">
        <v>601</v>
      </c>
      <c r="B1332" s="59">
        <v>200</v>
      </c>
      <c r="C1332" s="60">
        <v>908</v>
      </c>
      <c r="D1332" s="61">
        <v>5</v>
      </c>
      <c r="E1332" s="61">
        <v>5</v>
      </c>
      <c r="F1332" s="62" t="s">
        <v>602</v>
      </c>
      <c r="G1332" s="60" t="s">
        <v>395</v>
      </c>
      <c r="H1332" s="63">
        <v>40000</v>
      </c>
      <c r="I1332" s="64">
        <v>25000</v>
      </c>
      <c r="J1332" s="57">
        <f t="shared" si="40"/>
        <v>15000</v>
      </c>
      <c r="K1332" s="74">
        <v>25000</v>
      </c>
      <c r="L1332" s="44">
        <f t="shared" si="41"/>
        <v>0</v>
      </c>
    </row>
    <row r="1333" spans="1:12" ht="47.25">
      <c r="A1333" s="66" t="s">
        <v>580</v>
      </c>
      <c r="B1333" s="59">
        <v>200</v>
      </c>
      <c r="C1333" s="67">
        <v>908</v>
      </c>
      <c r="D1333" s="68">
        <v>5</v>
      </c>
      <c r="E1333" s="68">
        <v>5</v>
      </c>
      <c r="F1333" s="69" t="s">
        <v>602</v>
      </c>
      <c r="G1333" s="67" t="s">
        <v>581</v>
      </c>
      <c r="H1333" s="70">
        <v>0</v>
      </c>
      <c r="I1333" s="71">
        <v>0</v>
      </c>
      <c r="J1333" s="57">
        <f t="shared" si="40"/>
        <v>0</v>
      </c>
      <c r="K1333" s="72">
        <v>0</v>
      </c>
      <c r="L1333" s="44">
        <f t="shared" si="41"/>
        <v>0</v>
      </c>
    </row>
    <row r="1334" spans="1:12" ht="47.25">
      <c r="A1334" s="66" t="s">
        <v>421</v>
      </c>
      <c r="B1334" s="59">
        <v>200</v>
      </c>
      <c r="C1334" s="67">
        <v>908</v>
      </c>
      <c r="D1334" s="68">
        <v>5</v>
      </c>
      <c r="E1334" s="68">
        <v>5</v>
      </c>
      <c r="F1334" s="69" t="s">
        <v>602</v>
      </c>
      <c r="G1334" s="67" t="s">
        <v>422</v>
      </c>
      <c r="H1334" s="70">
        <v>40000</v>
      </c>
      <c r="I1334" s="71">
        <v>25000</v>
      </c>
      <c r="J1334" s="57">
        <f t="shared" si="40"/>
        <v>15000</v>
      </c>
      <c r="K1334" s="72">
        <v>25000</v>
      </c>
      <c r="L1334" s="44">
        <f t="shared" si="41"/>
        <v>0</v>
      </c>
    </row>
    <row r="1335" spans="1:12" ht="31.5">
      <c r="A1335" s="58" t="s">
        <v>188</v>
      </c>
      <c r="B1335" s="59">
        <v>200</v>
      </c>
      <c r="C1335" s="60">
        <v>910</v>
      </c>
      <c r="D1335" s="61" t="s">
        <v>390</v>
      </c>
      <c r="E1335" s="61" t="s">
        <v>390</v>
      </c>
      <c r="F1335" s="62" t="s">
        <v>390</v>
      </c>
      <c r="G1335" s="60" t="s">
        <v>390</v>
      </c>
      <c r="H1335" s="63">
        <v>1913006567.5</v>
      </c>
      <c r="I1335" s="64">
        <f>I1336+I1343+I1369+I1379</f>
        <v>1113196545.0699999</v>
      </c>
      <c r="J1335" s="57">
        <f t="shared" si="40"/>
        <v>799810022.43000007</v>
      </c>
      <c r="K1335" s="74">
        <v>1111496545.0500004</v>
      </c>
      <c r="L1335" s="44">
        <f t="shared" si="41"/>
        <v>1700000.0199995041</v>
      </c>
    </row>
    <row r="1336" spans="1:12">
      <c r="A1336" s="66" t="s">
        <v>718</v>
      </c>
      <c r="B1336" s="59">
        <v>200</v>
      </c>
      <c r="C1336" s="67">
        <v>910</v>
      </c>
      <c r="D1336" s="68">
        <v>1</v>
      </c>
      <c r="E1336" s="68" t="s">
        <v>390</v>
      </c>
      <c r="F1336" s="69" t="s">
        <v>390</v>
      </c>
      <c r="G1336" s="67" t="s">
        <v>390</v>
      </c>
      <c r="H1336" s="70">
        <v>987600</v>
      </c>
      <c r="I1336" s="71">
        <v>692000</v>
      </c>
      <c r="J1336" s="57">
        <f t="shared" si="40"/>
        <v>295600</v>
      </c>
      <c r="K1336" s="72">
        <v>692000</v>
      </c>
      <c r="L1336" s="44">
        <f t="shared" si="41"/>
        <v>0</v>
      </c>
    </row>
    <row r="1337" spans="1:12" ht="63">
      <c r="A1337" s="66" t="s">
        <v>719</v>
      </c>
      <c r="B1337" s="59">
        <v>200</v>
      </c>
      <c r="C1337" s="67">
        <v>910</v>
      </c>
      <c r="D1337" s="68">
        <v>1</v>
      </c>
      <c r="E1337" s="68">
        <v>4</v>
      </c>
      <c r="F1337" s="69" t="s">
        <v>390</v>
      </c>
      <c r="G1337" s="67" t="s">
        <v>390</v>
      </c>
      <c r="H1337" s="70">
        <v>987600</v>
      </c>
      <c r="I1337" s="71">
        <v>692000</v>
      </c>
      <c r="J1337" s="57">
        <f t="shared" si="40"/>
        <v>295600</v>
      </c>
      <c r="K1337" s="72">
        <v>692000</v>
      </c>
      <c r="L1337" s="44">
        <f t="shared" si="41"/>
        <v>0</v>
      </c>
    </row>
    <row r="1338" spans="1:12" ht="47.25">
      <c r="A1338" s="73" t="s">
        <v>437</v>
      </c>
      <c r="B1338" s="59">
        <v>200</v>
      </c>
      <c r="C1338" s="60">
        <v>910</v>
      </c>
      <c r="D1338" s="61">
        <v>1</v>
      </c>
      <c r="E1338" s="61">
        <v>4</v>
      </c>
      <c r="F1338" s="62" t="s">
        <v>438</v>
      </c>
      <c r="G1338" s="60" t="s">
        <v>395</v>
      </c>
      <c r="H1338" s="63">
        <v>987600</v>
      </c>
      <c r="I1338" s="64">
        <v>692000</v>
      </c>
      <c r="J1338" s="57">
        <f t="shared" si="40"/>
        <v>295600</v>
      </c>
      <c r="K1338" s="74">
        <v>692000</v>
      </c>
      <c r="L1338" s="44">
        <f t="shared" si="41"/>
        <v>0</v>
      </c>
    </row>
    <row r="1339" spans="1:12" ht="63">
      <c r="A1339" s="73" t="s">
        <v>1346</v>
      </c>
      <c r="B1339" s="59">
        <v>200</v>
      </c>
      <c r="C1339" s="60">
        <v>910</v>
      </c>
      <c r="D1339" s="61">
        <v>1</v>
      </c>
      <c r="E1339" s="61">
        <v>4</v>
      </c>
      <c r="F1339" s="62" t="s">
        <v>1347</v>
      </c>
      <c r="G1339" s="60" t="s">
        <v>395</v>
      </c>
      <c r="H1339" s="63">
        <v>987600</v>
      </c>
      <c r="I1339" s="64">
        <v>692000</v>
      </c>
      <c r="J1339" s="57">
        <f t="shared" si="40"/>
        <v>295600</v>
      </c>
      <c r="K1339" s="74">
        <v>692000</v>
      </c>
      <c r="L1339" s="44">
        <f t="shared" si="41"/>
        <v>0</v>
      </c>
    </row>
    <row r="1340" spans="1:12" ht="63">
      <c r="A1340" s="73" t="s">
        <v>1348</v>
      </c>
      <c r="B1340" s="59">
        <v>200</v>
      </c>
      <c r="C1340" s="60">
        <v>910</v>
      </c>
      <c r="D1340" s="61">
        <v>1</v>
      </c>
      <c r="E1340" s="61">
        <v>4</v>
      </c>
      <c r="F1340" s="62" t="s">
        <v>1349</v>
      </c>
      <c r="G1340" s="60" t="s">
        <v>395</v>
      </c>
      <c r="H1340" s="63">
        <v>987600</v>
      </c>
      <c r="I1340" s="64">
        <v>692000</v>
      </c>
      <c r="J1340" s="57">
        <f t="shared" si="40"/>
        <v>295600</v>
      </c>
      <c r="K1340" s="74">
        <v>692000</v>
      </c>
      <c r="L1340" s="44">
        <f t="shared" si="41"/>
        <v>0</v>
      </c>
    </row>
    <row r="1341" spans="1:12" ht="63">
      <c r="A1341" s="73" t="s">
        <v>1350</v>
      </c>
      <c r="B1341" s="59">
        <v>200</v>
      </c>
      <c r="C1341" s="60">
        <v>910</v>
      </c>
      <c r="D1341" s="61">
        <v>1</v>
      </c>
      <c r="E1341" s="61">
        <v>4</v>
      </c>
      <c r="F1341" s="62" t="s">
        <v>1351</v>
      </c>
      <c r="G1341" s="60" t="s">
        <v>395</v>
      </c>
      <c r="H1341" s="63">
        <v>987600</v>
      </c>
      <c r="I1341" s="64">
        <v>692000</v>
      </c>
      <c r="J1341" s="57">
        <f t="shared" si="40"/>
        <v>295600</v>
      </c>
      <c r="K1341" s="74">
        <v>692000</v>
      </c>
      <c r="L1341" s="44">
        <f t="shared" si="41"/>
        <v>0</v>
      </c>
    </row>
    <row r="1342" spans="1:12">
      <c r="A1342" s="66" t="s">
        <v>724</v>
      </c>
      <c r="B1342" s="59">
        <v>200</v>
      </c>
      <c r="C1342" s="67">
        <v>910</v>
      </c>
      <c r="D1342" s="68">
        <v>1</v>
      </c>
      <c r="E1342" s="68">
        <v>4</v>
      </c>
      <c r="F1342" s="69" t="s">
        <v>1351</v>
      </c>
      <c r="G1342" s="67" t="s">
        <v>725</v>
      </c>
      <c r="H1342" s="70">
        <v>987600</v>
      </c>
      <c r="I1342" s="71">
        <v>692000</v>
      </c>
      <c r="J1342" s="57">
        <f t="shared" si="40"/>
        <v>295600</v>
      </c>
      <c r="K1342" s="72">
        <v>692000</v>
      </c>
      <c r="L1342" s="44">
        <f t="shared" si="41"/>
        <v>0</v>
      </c>
    </row>
    <row r="1343" spans="1:12">
      <c r="A1343" s="66" t="s">
        <v>740</v>
      </c>
      <c r="B1343" s="59">
        <v>200</v>
      </c>
      <c r="C1343" s="67">
        <v>910</v>
      </c>
      <c r="D1343" s="68">
        <v>4</v>
      </c>
      <c r="E1343" s="68" t="s">
        <v>390</v>
      </c>
      <c r="F1343" s="69" t="s">
        <v>390</v>
      </c>
      <c r="G1343" s="67" t="s">
        <v>390</v>
      </c>
      <c r="H1343" s="70">
        <v>55815400</v>
      </c>
      <c r="I1343" s="71">
        <v>26747127.07</v>
      </c>
      <c r="J1343" s="57">
        <f t="shared" si="40"/>
        <v>29068272.93</v>
      </c>
      <c r="K1343" s="72">
        <v>26747127.07</v>
      </c>
      <c r="L1343" s="44">
        <f t="shared" si="41"/>
        <v>0</v>
      </c>
    </row>
    <row r="1344" spans="1:12">
      <c r="A1344" s="66" t="s">
        <v>1352</v>
      </c>
      <c r="B1344" s="59">
        <v>200</v>
      </c>
      <c r="C1344" s="67">
        <v>910</v>
      </c>
      <c r="D1344" s="68">
        <v>4</v>
      </c>
      <c r="E1344" s="68">
        <v>1</v>
      </c>
      <c r="F1344" s="69" t="s">
        <v>390</v>
      </c>
      <c r="G1344" s="67" t="s">
        <v>390</v>
      </c>
      <c r="H1344" s="70">
        <v>55815400</v>
      </c>
      <c r="I1344" s="71">
        <v>26747127.07</v>
      </c>
      <c r="J1344" s="57">
        <f t="shared" si="40"/>
        <v>29068272.93</v>
      </c>
      <c r="K1344" s="72">
        <v>26747127.07</v>
      </c>
      <c r="L1344" s="44">
        <f t="shared" si="41"/>
        <v>0</v>
      </c>
    </row>
    <row r="1345" spans="1:12" ht="47.25">
      <c r="A1345" s="73" t="s">
        <v>437</v>
      </c>
      <c r="B1345" s="59">
        <v>200</v>
      </c>
      <c r="C1345" s="60">
        <v>910</v>
      </c>
      <c r="D1345" s="61">
        <v>4</v>
      </c>
      <c r="E1345" s="61">
        <v>1</v>
      </c>
      <c r="F1345" s="62" t="s">
        <v>438</v>
      </c>
      <c r="G1345" s="60" t="s">
        <v>395</v>
      </c>
      <c r="H1345" s="63">
        <v>55815400</v>
      </c>
      <c r="I1345" s="64">
        <v>26747127.07</v>
      </c>
      <c r="J1345" s="57">
        <f t="shared" si="40"/>
        <v>29068272.93</v>
      </c>
      <c r="K1345" s="74">
        <v>26747127.07</v>
      </c>
      <c r="L1345" s="44">
        <f t="shared" si="41"/>
        <v>0</v>
      </c>
    </row>
    <row r="1346" spans="1:12" ht="47.25">
      <c r="A1346" s="73" t="s">
        <v>439</v>
      </c>
      <c r="B1346" s="59">
        <v>200</v>
      </c>
      <c r="C1346" s="60">
        <v>910</v>
      </c>
      <c r="D1346" s="61">
        <v>4</v>
      </c>
      <c r="E1346" s="61">
        <v>1</v>
      </c>
      <c r="F1346" s="62" t="s">
        <v>440</v>
      </c>
      <c r="G1346" s="60" t="s">
        <v>395</v>
      </c>
      <c r="H1346" s="63">
        <v>2947400</v>
      </c>
      <c r="I1346" s="64">
        <v>0</v>
      </c>
      <c r="J1346" s="57">
        <f t="shared" si="40"/>
        <v>2947400</v>
      </c>
      <c r="K1346" s="74">
        <v>0</v>
      </c>
      <c r="L1346" s="44">
        <f t="shared" si="41"/>
        <v>0</v>
      </c>
    </row>
    <row r="1347" spans="1:12" ht="47.25">
      <c r="A1347" s="73" t="s">
        <v>441</v>
      </c>
      <c r="B1347" s="59">
        <v>200</v>
      </c>
      <c r="C1347" s="60">
        <v>910</v>
      </c>
      <c r="D1347" s="61">
        <v>4</v>
      </c>
      <c r="E1347" s="61">
        <v>1</v>
      </c>
      <c r="F1347" s="62" t="s">
        <v>442</v>
      </c>
      <c r="G1347" s="60" t="s">
        <v>395</v>
      </c>
      <c r="H1347" s="63">
        <v>2947400</v>
      </c>
      <c r="I1347" s="64">
        <v>0</v>
      </c>
      <c r="J1347" s="57">
        <f t="shared" si="40"/>
        <v>2947400</v>
      </c>
      <c r="K1347" s="74">
        <v>0</v>
      </c>
      <c r="L1347" s="44">
        <f t="shared" si="41"/>
        <v>0</v>
      </c>
    </row>
    <row r="1348" spans="1:12" ht="47.25">
      <c r="A1348" s="73" t="s">
        <v>443</v>
      </c>
      <c r="B1348" s="59">
        <v>200</v>
      </c>
      <c r="C1348" s="60">
        <v>910</v>
      </c>
      <c r="D1348" s="61">
        <v>4</v>
      </c>
      <c r="E1348" s="61">
        <v>1</v>
      </c>
      <c r="F1348" s="62" t="s">
        <v>444</v>
      </c>
      <c r="G1348" s="60" t="s">
        <v>395</v>
      </c>
      <c r="H1348" s="63">
        <v>2947400</v>
      </c>
      <c r="I1348" s="64">
        <v>0</v>
      </c>
      <c r="J1348" s="57">
        <f t="shared" si="40"/>
        <v>2947400</v>
      </c>
      <c r="K1348" s="74">
        <v>0</v>
      </c>
      <c r="L1348" s="44">
        <f t="shared" si="41"/>
        <v>0</v>
      </c>
    </row>
    <row r="1349" spans="1:12" ht="47.25">
      <c r="A1349" s="66" t="s">
        <v>421</v>
      </c>
      <c r="B1349" s="59">
        <v>200</v>
      </c>
      <c r="C1349" s="67">
        <v>910</v>
      </c>
      <c r="D1349" s="68">
        <v>4</v>
      </c>
      <c r="E1349" s="68">
        <v>1</v>
      </c>
      <c r="F1349" s="69" t="s">
        <v>444</v>
      </c>
      <c r="G1349" s="67" t="s">
        <v>422</v>
      </c>
      <c r="H1349" s="70">
        <v>2947400</v>
      </c>
      <c r="I1349" s="71">
        <v>0</v>
      </c>
      <c r="J1349" s="57">
        <f t="shared" si="40"/>
        <v>2947400</v>
      </c>
      <c r="K1349" s="72">
        <v>0</v>
      </c>
      <c r="L1349" s="44">
        <f t="shared" si="41"/>
        <v>0</v>
      </c>
    </row>
    <row r="1350" spans="1:12" ht="63">
      <c r="A1350" s="73" t="s">
        <v>1346</v>
      </c>
      <c r="B1350" s="59">
        <v>200</v>
      </c>
      <c r="C1350" s="60">
        <v>910</v>
      </c>
      <c r="D1350" s="61">
        <v>4</v>
      </c>
      <c r="E1350" s="61">
        <v>1</v>
      </c>
      <c r="F1350" s="62" t="s">
        <v>1347</v>
      </c>
      <c r="G1350" s="60" t="s">
        <v>395</v>
      </c>
      <c r="H1350" s="63">
        <v>52868000</v>
      </c>
      <c r="I1350" s="64">
        <v>26747127.07</v>
      </c>
      <c r="J1350" s="57">
        <f t="shared" si="40"/>
        <v>26120872.93</v>
      </c>
      <c r="K1350" s="74">
        <v>26747127.07</v>
      </c>
      <c r="L1350" s="44">
        <f t="shared" si="41"/>
        <v>0</v>
      </c>
    </row>
    <row r="1351" spans="1:12" ht="31.5">
      <c r="A1351" s="73" t="s">
        <v>1353</v>
      </c>
      <c r="B1351" s="59">
        <v>200</v>
      </c>
      <c r="C1351" s="60">
        <v>910</v>
      </c>
      <c r="D1351" s="61">
        <v>4</v>
      </c>
      <c r="E1351" s="61">
        <v>1</v>
      </c>
      <c r="F1351" s="62" t="s">
        <v>1354</v>
      </c>
      <c r="G1351" s="60" t="s">
        <v>395</v>
      </c>
      <c r="H1351" s="63">
        <v>52868000</v>
      </c>
      <c r="I1351" s="64">
        <v>26747127.07</v>
      </c>
      <c r="J1351" s="57">
        <f t="shared" si="40"/>
        <v>26120872.93</v>
      </c>
      <c r="K1351" s="74">
        <v>26747127.07</v>
      </c>
      <c r="L1351" s="44">
        <f t="shared" si="41"/>
        <v>0</v>
      </c>
    </row>
    <row r="1352" spans="1:12">
      <c r="A1352" s="73" t="s">
        <v>1355</v>
      </c>
      <c r="B1352" s="59">
        <v>200</v>
      </c>
      <c r="C1352" s="60">
        <v>910</v>
      </c>
      <c r="D1352" s="61">
        <v>4</v>
      </c>
      <c r="E1352" s="61">
        <v>1</v>
      </c>
      <c r="F1352" s="62" t="s">
        <v>1356</v>
      </c>
      <c r="G1352" s="60" t="s">
        <v>395</v>
      </c>
      <c r="H1352" s="63">
        <v>32568300</v>
      </c>
      <c r="I1352" s="64">
        <v>16090266.51</v>
      </c>
      <c r="J1352" s="57">
        <f t="shared" ref="J1352:J1415" si="42">H1352-I1352</f>
        <v>16478033.49</v>
      </c>
      <c r="K1352" s="74">
        <v>16090266.51</v>
      </c>
      <c r="L1352" s="44">
        <f t="shared" si="41"/>
        <v>0</v>
      </c>
    </row>
    <row r="1353" spans="1:12">
      <c r="A1353" s="66" t="s">
        <v>550</v>
      </c>
      <c r="B1353" s="59">
        <v>200</v>
      </c>
      <c r="C1353" s="67">
        <v>910</v>
      </c>
      <c r="D1353" s="68">
        <v>4</v>
      </c>
      <c r="E1353" s="68">
        <v>1</v>
      </c>
      <c r="F1353" s="69" t="s">
        <v>1356</v>
      </c>
      <c r="G1353" s="67" t="s">
        <v>551</v>
      </c>
      <c r="H1353" s="70">
        <v>23185793</v>
      </c>
      <c r="I1353" s="71">
        <v>11502561.43</v>
      </c>
      <c r="J1353" s="57">
        <f t="shared" si="42"/>
        <v>11683231.57</v>
      </c>
      <c r="K1353" s="72">
        <v>11502561.43</v>
      </c>
      <c r="L1353" s="44">
        <f t="shared" ref="L1353:L1416" si="43">I1353-K1353</f>
        <v>0</v>
      </c>
    </row>
    <row r="1354" spans="1:12" ht="31.5">
      <c r="A1354" s="66" t="s">
        <v>419</v>
      </c>
      <c r="B1354" s="59">
        <v>200</v>
      </c>
      <c r="C1354" s="67">
        <v>910</v>
      </c>
      <c r="D1354" s="68">
        <v>4</v>
      </c>
      <c r="E1354" s="68">
        <v>1</v>
      </c>
      <c r="F1354" s="69" t="s">
        <v>1356</v>
      </c>
      <c r="G1354" s="67" t="s">
        <v>420</v>
      </c>
      <c r="H1354" s="70">
        <v>52500</v>
      </c>
      <c r="I1354" s="71">
        <v>27390</v>
      </c>
      <c r="J1354" s="57">
        <f t="shared" si="42"/>
        <v>25110</v>
      </c>
      <c r="K1354" s="72">
        <v>27390</v>
      </c>
      <c r="L1354" s="44">
        <f t="shared" si="43"/>
        <v>0</v>
      </c>
    </row>
    <row r="1355" spans="1:12" ht="63">
      <c r="A1355" s="66" t="s">
        <v>552</v>
      </c>
      <c r="B1355" s="59">
        <v>200</v>
      </c>
      <c r="C1355" s="67">
        <v>910</v>
      </c>
      <c r="D1355" s="68">
        <v>4</v>
      </c>
      <c r="E1355" s="68">
        <v>1</v>
      </c>
      <c r="F1355" s="69" t="s">
        <v>1356</v>
      </c>
      <c r="G1355" s="67" t="s">
        <v>553</v>
      </c>
      <c r="H1355" s="70">
        <v>7001907</v>
      </c>
      <c r="I1355" s="71">
        <v>3688430.93</v>
      </c>
      <c r="J1355" s="57">
        <f t="shared" si="42"/>
        <v>3313476.07</v>
      </c>
      <c r="K1355" s="72">
        <v>3688430.93</v>
      </c>
      <c r="L1355" s="44">
        <f t="shared" si="43"/>
        <v>0</v>
      </c>
    </row>
    <row r="1356" spans="1:12" ht="31.5">
      <c r="A1356" s="66" t="s">
        <v>556</v>
      </c>
      <c r="B1356" s="59">
        <v>200</v>
      </c>
      <c r="C1356" s="67">
        <v>910</v>
      </c>
      <c r="D1356" s="68">
        <v>4</v>
      </c>
      <c r="E1356" s="68">
        <v>1</v>
      </c>
      <c r="F1356" s="69" t="s">
        <v>1356</v>
      </c>
      <c r="G1356" s="67" t="s">
        <v>557</v>
      </c>
      <c r="H1356" s="70">
        <v>1106700</v>
      </c>
      <c r="I1356" s="71">
        <v>388730.48</v>
      </c>
      <c r="J1356" s="57">
        <f t="shared" si="42"/>
        <v>717969.52</v>
      </c>
      <c r="K1356" s="72">
        <v>388730.48</v>
      </c>
      <c r="L1356" s="44">
        <f t="shared" si="43"/>
        <v>0</v>
      </c>
    </row>
    <row r="1357" spans="1:12" ht="47.25">
      <c r="A1357" s="66" t="s">
        <v>421</v>
      </c>
      <c r="B1357" s="59">
        <v>200</v>
      </c>
      <c r="C1357" s="67">
        <v>910</v>
      </c>
      <c r="D1357" s="68">
        <v>4</v>
      </c>
      <c r="E1357" s="68">
        <v>1</v>
      </c>
      <c r="F1357" s="69" t="s">
        <v>1356</v>
      </c>
      <c r="G1357" s="67" t="s">
        <v>422</v>
      </c>
      <c r="H1357" s="70">
        <v>997700</v>
      </c>
      <c r="I1357" s="71">
        <v>431083.69</v>
      </c>
      <c r="J1357" s="57">
        <f t="shared" si="42"/>
        <v>566616.31000000006</v>
      </c>
      <c r="K1357" s="72">
        <v>431083.69</v>
      </c>
      <c r="L1357" s="44">
        <f t="shared" si="43"/>
        <v>0</v>
      </c>
    </row>
    <row r="1358" spans="1:12" ht="31.5">
      <c r="A1358" s="66" t="s">
        <v>558</v>
      </c>
      <c r="B1358" s="59">
        <v>200</v>
      </c>
      <c r="C1358" s="67">
        <v>910</v>
      </c>
      <c r="D1358" s="68">
        <v>4</v>
      </c>
      <c r="E1358" s="68">
        <v>1</v>
      </c>
      <c r="F1358" s="69" t="s">
        <v>1356</v>
      </c>
      <c r="G1358" s="67" t="s">
        <v>559</v>
      </c>
      <c r="H1358" s="70">
        <v>114400</v>
      </c>
      <c r="I1358" s="71">
        <v>42552.14</v>
      </c>
      <c r="J1358" s="57">
        <f t="shared" si="42"/>
        <v>71847.86</v>
      </c>
      <c r="K1358" s="72">
        <v>42552.14</v>
      </c>
      <c r="L1358" s="44">
        <f t="shared" si="43"/>
        <v>0</v>
      </c>
    </row>
    <row r="1359" spans="1:12">
      <c r="A1359" s="66" t="s">
        <v>560</v>
      </c>
      <c r="B1359" s="59">
        <v>200</v>
      </c>
      <c r="C1359" s="67">
        <v>910</v>
      </c>
      <c r="D1359" s="68">
        <v>4</v>
      </c>
      <c r="E1359" s="68">
        <v>1</v>
      </c>
      <c r="F1359" s="69" t="s">
        <v>1356</v>
      </c>
      <c r="G1359" s="67" t="s">
        <v>561</v>
      </c>
      <c r="H1359" s="70">
        <v>82195.5</v>
      </c>
      <c r="I1359" s="71">
        <v>7036.14</v>
      </c>
      <c r="J1359" s="57">
        <f t="shared" si="42"/>
        <v>75159.360000000001</v>
      </c>
      <c r="K1359" s="72">
        <v>7036.14</v>
      </c>
      <c r="L1359" s="44">
        <f t="shared" si="43"/>
        <v>0</v>
      </c>
    </row>
    <row r="1360" spans="1:12">
      <c r="A1360" s="66" t="s">
        <v>774</v>
      </c>
      <c r="B1360" s="59">
        <v>200</v>
      </c>
      <c r="C1360" s="67">
        <v>910</v>
      </c>
      <c r="D1360" s="68">
        <v>4</v>
      </c>
      <c r="E1360" s="68">
        <v>1</v>
      </c>
      <c r="F1360" s="69" t="s">
        <v>1356</v>
      </c>
      <c r="G1360" s="67" t="s">
        <v>775</v>
      </c>
      <c r="H1360" s="70">
        <v>27104.5</v>
      </c>
      <c r="I1360" s="71">
        <v>2481.6999999999998</v>
      </c>
      <c r="J1360" s="57">
        <f t="shared" si="42"/>
        <v>24622.799999999999</v>
      </c>
      <c r="K1360" s="72">
        <v>2481.6999999999998</v>
      </c>
      <c r="L1360" s="44">
        <f t="shared" si="43"/>
        <v>0</v>
      </c>
    </row>
    <row r="1361" spans="1:12" ht="31.5">
      <c r="A1361" s="73" t="s">
        <v>1357</v>
      </c>
      <c r="B1361" s="59">
        <v>200</v>
      </c>
      <c r="C1361" s="60">
        <v>910</v>
      </c>
      <c r="D1361" s="61">
        <v>4</v>
      </c>
      <c r="E1361" s="61">
        <v>1</v>
      </c>
      <c r="F1361" s="62" t="s">
        <v>1358</v>
      </c>
      <c r="G1361" s="60" t="s">
        <v>395</v>
      </c>
      <c r="H1361" s="63">
        <v>806700</v>
      </c>
      <c r="I1361" s="64">
        <v>406254.17</v>
      </c>
      <c r="J1361" s="57">
        <f t="shared" si="42"/>
        <v>400445.83</v>
      </c>
      <c r="K1361" s="74">
        <v>406254.17</v>
      </c>
      <c r="L1361" s="44">
        <f t="shared" si="43"/>
        <v>0</v>
      </c>
    </row>
    <row r="1362" spans="1:12" ht="47.25">
      <c r="A1362" s="66" t="s">
        <v>421</v>
      </c>
      <c r="B1362" s="59">
        <v>200</v>
      </c>
      <c r="C1362" s="67">
        <v>910</v>
      </c>
      <c r="D1362" s="68">
        <v>4</v>
      </c>
      <c r="E1362" s="68">
        <v>1</v>
      </c>
      <c r="F1362" s="69" t="s">
        <v>1358</v>
      </c>
      <c r="G1362" s="67" t="s">
        <v>422</v>
      </c>
      <c r="H1362" s="70">
        <v>806700</v>
      </c>
      <c r="I1362" s="71">
        <v>406254.17</v>
      </c>
      <c r="J1362" s="57">
        <f t="shared" si="42"/>
        <v>400445.83</v>
      </c>
      <c r="K1362" s="72">
        <v>406254.17</v>
      </c>
      <c r="L1362" s="44">
        <f t="shared" si="43"/>
        <v>0</v>
      </c>
    </row>
    <row r="1363" spans="1:12">
      <c r="A1363" s="73" t="s">
        <v>1359</v>
      </c>
      <c r="B1363" s="59">
        <v>200</v>
      </c>
      <c r="C1363" s="60">
        <v>910</v>
      </c>
      <c r="D1363" s="61">
        <v>4</v>
      </c>
      <c r="E1363" s="61">
        <v>1</v>
      </c>
      <c r="F1363" s="62" t="s">
        <v>1360</v>
      </c>
      <c r="G1363" s="60" t="s">
        <v>395</v>
      </c>
      <c r="H1363" s="63">
        <v>19406060</v>
      </c>
      <c r="I1363" s="64">
        <v>10214636.390000001</v>
      </c>
      <c r="J1363" s="57">
        <f t="shared" si="42"/>
        <v>9191423.6099999994</v>
      </c>
      <c r="K1363" s="74">
        <v>10214636.390000001</v>
      </c>
      <c r="L1363" s="44">
        <f t="shared" si="43"/>
        <v>0</v>
      </c>
    </row>
    <row r="1364" spans="1:12" ht="47.25">
      <c r="A1364" s="66" t="s">
        <v>421</v>
      </c>
      <c r="B1364" s="59">
        <v>200</v>
      </c>
      <c r="C1364" s="67">
        <v>910</v>
      </c>
      <c r="D1364" s="68">
        <v>4</v>
      </c>
      <c r="E1364" s="68">
        <v>1</v>
      </c>
      <c r="F1364" s="69" t="s">
        <v>1360</v>
      </c>
      <c r="G1364" s="67" t="s">
        <v>422</v>
      </c>
      <c r="H1364" s="70">
        <v>10486095</v>
      </c>
      <c r="I1364" s="71">
        <v>5488768.3600000003</v>
      </c>
      <c r="J1364" s="57">
        <f t="shared" si="42"/>
        <v>4997326.6399999997</v>
      </c>
      <c r="K1364" s="72">
        <v>5488768.3600000003</v>
      </c>
      <c r="L1364" s="44">
        <f t="shared" si="43"/>
        <v>0</v>
      </c>
    </row>
    <row r="1365" spans="1:12" ht="47.25">
      <c r="A1365" s="66" t="s">
        <v>609</v>
      </c>
      <c r="B1365" s="59">
        <v>200</v>
      </c>
      <c r="C1365" s="67">
        <v>910</v>
      </c>
      <c r="D1365" s="68">
        <v>4</v>
      </c>
      <c r="E1365" s="68">
        <v>1</v>
      </c>
      <c r="F1365" s="69" t="s">
        <v>1360</v>
      </c>
      <c r="G1365" s="67" t="s">
        <v>610</v>
      </c>
      <c r="H1365" s="70">
        <v>8919965</v>
      </c>
      <c r="I1365" s="71">
        <v>4725868.03</v>
      </c>
      <c r="J1365" s="57">
        <f t="shared" si="42"/>
        <v>4194096.9699999997</v>
      </c>
      <c r="K1365" s="72">
        <v>4725868.03</v>
      </c>
      <c r="L1365" s="44">
        <f t="shared" si="43"/>
        <v>0</v>
      </c>
    </row>
    <row r="1366" spans="1:12" ht="78.75">
      <c r="A1366" s="66" t="s">
        <v>756</v>
      </c>
      <c r="B1366" s="59">
        <v>200</v>
      </c>
      <c r="C1366" s="67">
        <v>910</v>
      </c>
      <c r="D1366" s="68">
        <v>4</v>
      </c>
      <c r="E1366" s="68">
        <v>1</v>
      </c>
      <c r="F1366" s="69" t="s">
        <v>1360</v>
      </c>
      <c r="G1366" s="67" t="s">
        <v>758</v>
      </c>
      <c r="H1366" s="70">
        <v>0</v>
      </c>
      <c r="I1366" s="71">
        <v>0</v>
      </c>
      <c r="J1366" s="57">
        <f t="shared" si="42"/>
        <v>0</v>
      </c>
      <c r="K1366" s="72">
        <v>0</v>
      </c>
      <c r="L1366" s="44">
        <f t="shared" si="43"/>
        <v>0</v>
      </c>
    </row>
    <row r="1367" spans="1:12" ht="47.25">
      <c r="A1367" s="73" t="s">
        <v>564</v>
      </c>
      <c r="B1367" s="59">
        <v>200</v>
      </c>
      <c r="C1367" s="60">
        <v>910</v>
      </c>
      <c r="D1367" s="61">
        <v>4</v>
      </c>
      <c r="E1367" s="61">
        <v>1</v>
      </c>
      <c r="F1367" s="62" t="s">
        <v>1361</v>
      </c>
      <c r="G1367" s="60" t="s">
        <v>395</v>
      </c>
      <c r="H1367" s="63">
        <v>86940</v>
      </c>
      <c r="I1367" s="64">
        <v>35970</v>
      </c>
      <c r="J1367" s="57">
        <f t="shared" si="42"/>
        <v>50970</v>
      </c>
      <c r="K1367" s="74">
        <v>35970</v>
      </c>
      <c r="L1367" s="44">
        <f t="shared" si="43"/>
        <v>0</v>
      </c>
    </row>
    <row r="1368" spans="1:12" ht="47.25">
      <c r="A1368" s="66" t="s">
        <v>421</v>
      </c>
      <c r="B1368" s="59">
        <v>200</v>
      </c>
      <c r="C1368" s="67">
        <v>910</v>
      </c>
      <c r="D1368" s="68">
        <v>4</v>
      </c>
      <c r="E1368" s="68">
        <v>1</v>
      </c>
      <c r="F1368" s="69" t="s">
        <v>1361</v>
      </c>
      <c r="G1368" s="67" t="s">
        <v>422</v>
      </c>
      <c r="H1368" s="70">
        <v>86940</v>
      </c>
      <c r="I1368" s="71">
        <v>35970</v>
      </c>
      <c r="J1368" s="57">
        <f t="shared" si="42"/>
        <v>50970</v>
      </c>
      <c r="K1368" s="72">
        <v>35970</v>
      </c>
      <c r="L1368" s="44">
        <f t="shared" si="43"/>
        <v>0</v>
      </c>
    </row>
    <row r="1369" spans="1:12">
      <c r="A1369" s="66" t="s">
        <v>391</v>
      </c>
      <c r="B1369" s="59">
        <v>200</v>
      </c>
      <c r="C1369" s="67">
        <v>910</v>
      </c>
      <c r="D1369" s="68">
        <v>7</v>
      </c>
      <c r="E1369" s="68" t="s">
        <v>390</v>
      </c>
      <c r="F1369" s="69" t="s">
        <v>390</v>
      </c>
      <c r="G1369" s="67" t="s">
        <v>390</v>
      </c>
      <c r="H1369" s="70">
        <v>52359900</v>
      </c>
      <c r="I1369" s="71">
        <v>49260099.990000002</v>
      </c>
      <c r="J1369" s="57">
        <f t="shared" si="42"/>
        <v>3099800.0099999979</v>
      </c>
      <c r="K1369" s="72">
        <v>49260099.990000002</v>
      </c>
      <c r="L1369" s="44">
        <f t="shared" si="43"/>
        <v>0</v>
      </c>
    </row>
    <row r="1370" spans="1:12">
      <c r="A1370" s="66" t="s">
        <v>1362</v>
      </c>
      <c r="B1370" s="59">
        <v>200</v>
      </c>
      <c r="C1370" s="67">
        <v>910</v>
      </c>
      <c r="D1370" s="68">
        <v>7</v>
      </c>
      <c r="E1370" s="68">
        <v>7</v>
      </c>
      <c r="F1370" s="69" t="s">
        <v>390</v>
      </c>
      <c r="G1370" s="67" t="s">
        <v>390</v>
      </c>
      <c r="H1370" s="70">
        <v>52359900</v>
      </c>
      <c r="I1370" s="71">
        <v>49260099.990000002</v>
      </c>
      <c r="J1370" s="57">
        <f t="shared" si="42"/>
        <v>3099800.0099999979</v>
      </c>
      <c r="K1370" s="72">
        <v>49260099.990000002</v>
      </c>
      <c r="L1370" s="44">
        <f t="shared" si="43"/>
        <v>0</v>
      </c>
    </row>
    <row r="1371" spans="1:12" ht="47.25">
      <c r="A1371" s="73" t="s">
        <v>437</v>
      </c>
      <c r="B1371" s="59">
        <v>200</v>
      </c>
      <c r="C1371" s="60">
        <v>910</v>
      </c>
      <c r="D1371" s="61">
        <v>7</v>
      </c>
      <c r="E1371" s="61">
        <v>7</v>
      </c>
      <c r="F1371" s="62" t="s">
        <v>438</v>
      </c>
      <c r="G1371" s="60" t="s">
        <v>395</v>
      </c>
      <c r="H1371" s="63">
        <v>52359900</v>
      </c>
      <c r="I1371" s="64">
        <v>49260099.990000002</v>
      </c>
      <c r="J1371" s="57">
        <f t="shared" si="42"/>
        <v>3099800.0099999979</v>
      </c>
      <c r="K1371" s="74">
        <v>49260099.990000002</v>
      </c>
      <c r="L1371" s="44">
        <f t="shared" si="43"/>
        <v>0</v>
      </c>
    </row>
    <row r="1372" spans="1:12" ht="63">
      <c r="A1372" s="73" t="s">
        <v>613</v>
      </c>
      <c r="B1372" s="59">
        <v>200</v>
      </c>
      <c r="C1372" s="60">
        <v>910</v>
      </c>
      <c r="D1372" s="61">
        <v>7</v>
      </c>
      <c r="E1372" s="61">
        <v>7</v>
      </c>
      <c r="F1372" s="62" t="s">
        <v>614</v>
      </c>
      <c r="G1372" s="60" t="s">
        <v>395</v>
      </c>
      <c r="H1372" s="63">
        <v>52359900</v>
      </c>
      <c r="I1372" s="64">
        <v>49260099.990000002</v>
      </c>
      <c r="J1372" s="57">
        <f t="shared" si="42"/>
        <v>3099800.0099999979</v>
      </c>
      <c r="K1372" s="74">
        <v>49260099.990000002</v>
      </c>
      <c r="L1372" s="44">
        <f t="shared" si="43"/>
        <v>0</v>
      </c>
    </row>
    <row r="1373" spans="1:12" ht="31.5">
      <c r="A1373" s="73" t="s">
        <v>1363</v>
      </c>
      <c r="B1373" s="59">
        <v>200</v>
      </c>
      <c r="C1373" s="60">
        <v>910</v>
      </c>
      <c r="D1373" s="61">
        <v>7</v>
      </c>
      <c r="E1373" s="61">
        <v>7</v>
      </c>
      <c r="F1373" s="62" t="s">
        <v>1364</v>
      </c>
      <c r="G1373" s="60" t="s">
        <v>395</v>
      </c>
      <c r="H1373" s="63">
        <v>52359900</v>
      </c>
      <c r="I1373" s="64">
        <v>49260099.990000002</v>
      </c>
      <c r="J1373" s="57">
        <f t="shared" si="42"/>
        <v>3099800.0099999979</v>
      </c>
      <c r="K1373" s="74">
        <v>49260099.990000002</v>
      </c>
      <c r="L1373" s="44">
        <f t="shared" si="43"/>
        <v>0</v>
      </c>
    </row>
    <row r="1374" spans="1:12" ht="31.5">
      <c r="A1374" s="73" t="s">
        <v>1365</v>
      </c>
      <c r="B1374" s="59">
        <v>200</v>
      </c>
      <c r="C1374" s="60">
        <v>910</v>
      </c>
      <c r="D1374" s="61">
        <v>7</v>
      </c>
      <c r="E1374" s="61">
        <v>7</v>
      </c>
      <c r="F1374" s="62" t="s">
        <v>1366</v>
      </c>
      <c r="G1374" s="60" t="s">
        <v>395</v>
      </c>
      <c r="H1374" s="63">
        <v>30364200</v>
      </c>
      <c r="I1374" s="64">
        <v>28364199.990000002</v>
      </c>
      <c r="J1374" s="57">
        <f t="shared" si="42"/>
        <v>2000000.0099999979</v>
      </c>
      <c r="K1374" s="74">
        <v>28364199.990000002</v>
      </c>
      <c r="L1374" s="44">
        <f t="shared" si="43"/>
        <v>0</v>
      </c>
    </row>
    <row r="1375" spans="1:12">
      <c r="A1375" s="66" t="s">
        <v>404</v>
      </c>
      <c r="B1375" s="59">
        <v>200</v>
      </c>
      <c r="C1375" s="67">
        <v>910</v>
      </c>
      <c r="D1375" s="68">
        <v>7</v>
      </c>
      <c r="E1375" s="68">
        <v>7</v>
      </c>
      <c r="F1375" s="69" t="s">
        <v>1366</v>
      </c>
      <c r="G1375" s="67" t="s">
        <v>405</v>
      </c>
      <c r="H1375" s="70">
        <v>7201085</v>
      </c>
      <c r="I1375" s="71">
        <v>7201084.9900000002</v>
      </c>
      <c r="J1375" s="57">
        <f t="shared" si="42"/>
        <v>9.9999997764825821E-3</v>
      </c>
      <c r="K1375" s="72">
        <v>7201084.9900000002</v>
      </c>
      <c r="L1375" s="44">
        <f t="shared" si="43"/>
        <v>0</v>
      </c>
    </row>
    <row r="1376" spans="1:12" ht="31.5">
      <c r="A1376" s="66" t="s">
        <v>568</v>
      </c>
      <c r="B1376" s="59">
        <v>200</v>
      </c>
      <c r="C1376" s="67">
        <v>910</v>
      </c>
      <c r="D1376" s="68">
        <v>7</v>
      </c>
      <c r="E1376" s="68">
        <v>7</v>
      </c>
      <c r="F1376" s="69" t="s">
        <v>1366</v>
      </c>
      <c r="G1376" s="67" t="s">
        <v>569</v>
      </c>
      <c r="H1376" s="70">
        <v>23163115</v>
      </c>
      <c r="I1376" s="71">
        <v>21163115</v>
      </c>
      <c r="J1376" s="57">
        <f t="shared" si="42"/>
        <v>2000000</v>
      </c>
      <c r="K1376" s="72">
        <v>21163115</v>
      </c>
      <c r="L1376" s="44">
        <f t="shared" si="43"/>
        <v>0</v>
      </c>
    </row>
    <row r="1377" spans="1:12" ht="63">
      <c r="A1377" s="73" t="s">
        <v>1367</v>
      </c>
      <c r="B1377" s="59">
        <v>200</v>
      </c>
      <c r="C1377" s="60">
        <v>910</v>
      </c>
      <c r="D1377" s="61">
        <v>7</v>
      </c>
      <c r="E1377" s="61">
        <v>7</v>
      </c>
      <c r="F1377" s="62" t="s">
        <v>1368</v>
      </c>
      <c r="G1377" s="60" t="s">
        <v>395</v>
      </c>
      <c r="H1377" s="63">
        <v>21995700</v>
      </c>
      <c r="I1377" s="64">
        <v>20895900</v>
      </c>
      <c r="J1377" s="57">
        <f t="shared" si="42"/>
        <v>1099800</v>
      </c>
      <c r="K1377" s="74">
        <v>20895900</v>
      </c>
      <c r="L1377" s="44">
        <f t="shared" si="43"/>
        <v>0</v>
      </c>
    </row>
    <row r="1378" spans="1:12">
      <c r="A1378" s="66" t="s">
        <v>724</v>
      </c>
      <c r="B1378" s="59">
        <v>200</v>
      </c>
      <c r="C1378" s="67">
        <v>910</v>
      </c>
      <c r="D1378" s="68">
        <v>7</v>
      </c>
      <c r="E1378" s="68">
        <v>7</v>
      </c>
      <c r="F1378" s="69" t="s">
        <v>1368</v>
      </c>
      <c r="G1378" s="67" t="s">
        <v>725</v>
      </c>
      <c r="H1378" s="70">
        <v>21995700</v>
      </c>
      <c r="I1378" s="71">
        <v>20895900</v>
      </c>
      <c r="J1378" s="57">
        <f t="shared" si="42"/>
        <v>1099800</v>
      </c>
      <c r="K1378" s="72">
        <v>20895900</v>
      </c>
      <c r="L1378" s="44">
        <f t="shared" si="43"/>
        <v>0</v>
      </c>
    </row>
    <row r="1379" spans="1:12">
      <c r="A1379" s="66" t="s">
        <v>603</v>
      </c>
      <c r="B1379" s="59">
        <v>200</v>
      </c>
      <c r="C1379" s="67">
        <v>910</v>
      </c>
      <c r="D1379" s="68">
        <v>10</v>
      </c>
      <c r="E1379" s="68" t="s">
        <v>390</v>
      </c>
      <c r="F1379" s="69" t="s">
        <v>390</v>
      </c>
      <c r="G1379" s="67" t="s">
        <v>390</v>
      </c>
      <c r="H1379" s="70">
        <v>1803843667.5</v>
      </c>
      <c r="I1379" s="71">
        <f>I1380+I1390+I1463+I1547+I1572</f>
        <v>1036497318.01</v>
      </c>
      <c r="J1379" s="57">
        <f t="shared" si="42"/>
        <v>767346349.49000001</v>
      </c>
      <c r="K1379" s="72">
        <v>1034797317.9900002</v>
      </c>
      <c r="L1379" s="44">
        <f t="shared" si="43"/>
        <v>1700000.0199997425</v>
      </c>
    </row>
    <row r="1380" spans="1:12">
      <c r="A1380" s="66" t="s">
        <v>1369</v>
      </c>
      <c r="B1380" s="59">
        <v>200</v>
      </c>
      <c r="C1380" s="67">
        <v>910</v>
      </c>
      <c r="D1380" s="68">
        <v>10</v>
      </c>
      <c r="E1380" s="68">
        <v>1</v>
      </c>
      <c r="F1380" s="69" t="s">
        <v>390</v>
      </c>
      <c r="G1380" s="67" t="s">
        <v>390</v>
      </c>
      <c r="H1380" s="70">
        <v>25068200</v>
      </c>
      <c r="I1380" s="71">
        <v>12208068.719999999</v>
      </c>
      <c r="J1380" s="57">
        <f t="shared" si="42"/>
        <v>12860131.280000001</v>
      </c>
      <c r="K1380" s="72">
        <v>12208068.719999999</v>
      </c>
      <c r="L1380" s="44">
        <f t="shared" si="43"/>
        <v>0</v>
      </c>
    </row>
    <row r="1381" spans="1:12" ht="47.25">
      <c r="A1381" s="73" t="s">
        <v>437</v>
      </c>
      <c r="B1381" s="59">
        <v>200</v>
      </c>
      <c r="C1381" s="60">
        <v>910</v>
      </c>
      <c r="D1381" s="61">
        <v>10</v>
      </c>
      <c r="E1381" s="61">
        <v>1</v>
      </c>
      <c r="F1381" s="62" t="s">
        <v>438</v>
      </c>
      <c r="G1381" s="60" t="s">
        <v>395</v>
      </c>
      <c r="H1381" s="63">
        <v>25068200</v>
      </c>
      <c r="I1381" s="64">
        <v>12208068.719999999</v>
      </c>
      <c r="J1381" s="57">
        <f t="shared" si="42"/>
        <v>12860131.280000001</v>
      </c>
      <c r="K1381" s="74">
        <v>12208068.719999999</v>
      </c>
      <c r="L1381" s="44">
        <f t="shared" si="43"/>
        <v>0</v>
      </c>
    </row>
    <row r="1382" spans="1:12" ht="78.75">
      <c r="A1382" s="73" t="s">
        <v>1370</v>
      </c>
      <c r="B1382" s="59">
        <v>200</v>
      </c>
      <c r="C1382" s="60">
        <v>910</v>
      </c>
      <c r="D1382" s="61">
        <v>10</v>
      </c>
      <c r="E1382" s="61">
        <v>1</v>
      </c>
      <c r="F1382" s="62" t="s">
        <v>1371</v>
      </c>
      <c r="G1382" s="60" t="s">
        <v>395</v>
      </c>
      <c r="H1382" s="63">
        <v>14947400</v>
      </c>
      <c r="I1382" s="64">
        <v>7111435.6299999999</v>
      </c>
      <c r="J1382" s="57">
        <f t="shared" si="42"/>
        <v>7835964.3700000001</v>
      </c>
      <c r="K1382" s="74">
        <v>7111435.6299999999</v>
      </c>
      <c r="L1382" s="44">
        <f t="shared" si="43"/>
        <v>0</v>
      </c>
    </row>
    <row r="1383" spans="1:12" ht="31.5">
      <c r="A1383" s="73" t="s">
        <v>1372</v>
      </c>
      <c r="B1383" s="59">
        <v>200</v>
      </c>
      <c r="C1383" s="60">
        <v>910</v>
      </c>
      <c r="D1383" s="61">
        <v>10</v>
      </c>
      <c r="E1383" s="61">
        <v>1</v>
      </c>
      <c r="F1383" s="62" t="s">
        <v>1373</v>
      </c>
      <c r="G1383" s="60" t="s">
        <v>395</v>
      </c>
      <c r="H1383" s="63">
        <v>14947400</v>
      </c>
      <c r="I1383" s="64">
        <v>7111435.6299999999</v>
      </c>
      <c r="J1383" s="57">
        <f t="shared" si="42"/>
        <v>7835964.3700000001</v>
      </c>
      <c r="K1383" s="74">
        <v>7111435.6299999999</v>
      </c>
      <c r="L1383" s="44">
        <f t="shared" si="43"/>
        <v>0</v>
      </c>
    </row>
    <row r="1384" spans="1:12" ht="47.25">
      <c r="A1384" s="73" t="s">
        <v>1374</v>
      </c>
      <c r="B1384" s="59">
        <v>200</v>
      </c>
      <c r="C1384" s="60">
        <v>910</v>
      </c>
      <c r="D1384" s="61">
        <v>10</v>
      </c>
      <c r="E1384" s="61">
        <v>1</v>
      </c>
      <c r="F1384" s="62" t="s">
        <v>1375</v>
      </c>
      <c r="G1384" s="60" t="s">
        <v>395</v>
      </c>
      <c r="H1384" s="63">
        <v>14947400</v>
      </c>
      <c r="I1384" s="64">
        <v>7111435.6299999999</v>
      </c>
      <c r="J1384" s="57">
        <f t="shared" si="42"/>
        <v>7835964.3700000001</v>
      </c>
      <c r="K1384" s="74">
        <v>7111435.6299999999</v>
      </c>
      <c r="L1384" s="44">
        <f t="shared" si="43"/>
        <v>0</v>
      </c>
    </row>
    <row r="1385" spans="1:12">
      <c r="A1385" s="66" t="s">
        <v>1376</v>
      </c>
      <c r="B1385" s="59">
        <v>200</v>
      </c>
      <c r="C1385" s="67">
        <v>910</v>
      </c>
      <c r="D1385" s="68">
        <v>10</v>
      </c>
      <c r="E1385" s="68">
        <v>1</v>
      </c>
      <c r="F1385" s="69" t="s">
        <v>1375</v>
      </c>
      <c r="G1385" s="67" t="s">
        <v>1377</v>
      </c>
      <c r="H1385" s="70">
        <v>14947400</v>
      </c>
      <c r="I1385" s="71">
        <v>7111435.6299999999</v>
      </c>
      <c r="J1385" s="57">
        <f t="shared" si="42"/>
        <v>7835964.3700000001</v>
      </c>
      <c r="K1385" s="72">
        <v>7111435.6299999999</v>
      </c>
      <c r="L1385" s="44">
        <f t="shared" si="43"/>
        <v>0</v>
      </c>
    </row>
    <row r="1386" spans="1:12" ht="63">
      <c r="A1386" s="73" t="s">
        <v>1346</v>
      </c>
      <c r="B1386" s="59">
        <v>200</v>
      </c>
      <c r="C1386" s="60">
        <v>910</v>
      </c>
      <c r="D1386" s="61">
        <v>10</v>
      </c>
      <c r="E1386" s="61">
        <v>1</v>
      </c>
      <c r="F1386" s="62" t="s">
        <v>1347</v>
      </c>
      <c r="G1386" s="60" t="s">
        <v>395</v>
      </c>
      <c r="H1386" s="63">
        <v>10120800</v>
      </c>
      <c r="I1386" s="64">
        <v>5096633.09</v>
      </c>
      <c r="J1386" s="57">
        <f t="shared" si="42"/>
        <v>5024166.91</v>
      </c>
      <c r="K1386" s="74">
        <v>5096633.09</v>
      </c>
      <c r="L1386" s="44">
        <f t="shared" si="43"/>
        <v>0</v>
      </c>
    </row>
    <row r="1387" spans="1:12" ht="31.5">
      <c r="A1387" s="73" t="s">
        <v>1353</v>
      </c>
      <c r="B1387" s="59">
        <v>200</v>
      </c>
      <c r="C1387" s="60">
        <v>910</v>
      </c>
      <c r="D1387" s="61">
        <v>10</v>
      </c>
      <c r="E1387" s="61">
        <v>1</v>
      </c>
      <c r="F1387" s="62" t="s">
        <v>1354</v>
      </c>
      <c r="G1387" s="60" t="s">
        <v>395</v>
      </c>
      <c r="H1387" s="63">
        <v>10120800</v>
      </c>
      <c r="I1387" s="64">
        <v>5096633.09</v>
      </c>
      <c r="J1387" s="57">
        <f t="shared" si="42"/>
        <v>5024166.91</v>
      </c>
      <c r="K1387" s="74">
        <v>5096633.09</v>
      </c>
      <c r="L1387" s="44">
        <f t="shared" si="43"/>
        <v>0</v>
      </c>
    </row>
    <row r="1388" spans="1:12" ht="63">
      <c r="A1388" s="73" t="s">
        <v>1378</v>
      </c>
      <c r="B1388" s="59">
        <v>200</v>
      </c>
      <c r="C1388" s="60">
        <v>910</v>
      </c>
      <c r="D1388" s="61">
        <v>10</v>
      </c>
      <c r="E1388" s="61">
        <v>1</v>
      </c>
      <c r="F1388" s="62" t="s">
        <v>1379</v>
      </c>
      <c r="G1388" s="60" t="s">
        <v>395</v>
      </c>
      <c r="H1388" s="63">
        <v>10120800</v>
      </c>
      <c r="I1388" s="64">
        <v>5096633.09</v>
      </c>
      <c r="J1388" s="57">
        <f t="shared" si="42"/>
        <v>5024166.91</v>
      </c>
      <c r="K1388" s="74">
        <v>5096633.09</v>
      </c>
      <c r="L1388" s="44">
        <f t="shared" si="43"/>
        <v>0</v>
      </c>
    </row>
    <row r="1389" spans="1:12" ht="31.5">
      <c r="A1389" s="66" t="s">
        <v>1380</v>
      </c>
      <c r="B1389" s="59">
        <v>200</v>
      </c>
      <c r="C1389" s="67">
        <v>910</v>
      </c>
      <c r="D1389" s="68">
        <v>10</v>
      </c>
      <c r="E1389" s="68">
        <v>1</v>
      </c>
      <c r="F1389" s="69" t="s">
        <v>1379</v>
      </c>
      <c r="G1389" s="67" t="s">
        <v>1381</v>
      </c>
      <c r="H1389" s="70">
        <v>10120800</v>
      </c>
      <c r="I1389" s="71">
        <v>5096633.09</v>
      </c>
      <c r="J1389" s="57">
        <f t="shared" si="42"/>
        <v>5024166.91</v>
      </c>
      <c r="K1389" s="72">
        <v>5096633.09</v>
      </c>
      <c r="L1389" s="44">
        <f t="shared" si="43"/>
        <v>0</v>
      </c>
    </row>
    <row r="1390" spans="1:12">
      <c r="A1390" s="66" t="s">
        <v>1382</v>
      </c>
      <c r="B1390" s="59">
        <v>200</v>
      </c>
      <c r="C1390" s="67">
        <v>910</v>
      </c>
      <c r="D1390" s="68">
        <v>10</v>
      </c>
      <c r="E1390" s="68">
        <v>2</v>
      </c>
      <c r="F1390" s="69" t="s">
        <v>390</v>
      </c>
      <c r="G1390" s="67" t="s">
        <v>390</v>
      </c>
      <c r="H1390" s="70">
        <v>300868025.5</v>
      </c>
      <c r="I1390" s="71">
        <f>I1391+I1400+I1456</f>
        <v>151107245.41</v>
      </c>
      <c r="J1390" s="57">
        <f t="shared" si="42"/>
        <v>149760780.09</v>
      </c>
      <c r="K1390" s="72">
        <v>149407245.39000002</v>
      </c>
      <c r="L1390" s="44">
        <f t="shared" si="43"/>
        <v>1700000.0199999809</v>
      </c>
    </row>
    <row r="1391" spans="1:12" ht="47.25">
      <c r="A1391" s="73" t="s">
        <v>425</v>
      </c>
      <c r="B1391" s="59">
        <v>200</v>
      </c>
      <c r="C1391" s="60">
        <v>910</v>
      </c>
      <c r="D1391" s="61">
        <v>10</v>
      </c>
      <c r="E1391" s="61">
        <v>2</v>
      </c>
      <c r="F1391" s="62" t="s">
        <v>426</v>
      </c>
      <c r="G1391" s="60" t="s">
        <v>395</v>
      </c>
      <c r="H1391" s="63">
        <v>1149999.8500000001</v>
      </c>
      <c r="I1391" s="64">
        <f>I1392</f>
        <v>1149999.8500000001</v>
      </c>
      <c r="J1391" s="57">
        <f t="shared" si="42"/>
        <v>0</v>
      </c>
      <c r="K1391" s="74">
        <v>-550000.17000000004</v>
      </c>
      <c r="L1391" s="44">
        <f t="shared" si="43"/>
        <v>1700000.02</v>
      </c>
    </row>
    <row r="1392" spans="1:12" ht="78.75">
      <c r="A1392" s="73" t="s">
        <v>742</v>
      </c>
      <c r="B1392" s="59">
        <v>200</v>
      </c>
      <c r="C1392" s="60">
        <v>910</v>
      </c>
      <c r="D1392" s="61">
        <v>10</v>
      </c>
      <c r="E1392" s="61">
        <v>2</v>
      </c>
      <c r="F1392" s="62" t="s">
        <v>743</v>
      </c>
      <c r="G1392" s="60" t="s">
        <v>395</v>
      </c>
      <c r="H1392" s="63">
        <v>1149999.8500000001</v>
      </c>
      <c r="I1392" s="64">
        <f>I1393</f>
        <v>1149999.8500000001</v>
      </c>
      <c r="J1392" s="57">
        <f t="shared" si="42"/>
        <v>0</v>
      </c>
      <c r="K1392" s="74">
        <v>-550000.17000000004</v>
      </c>
      <c r="L1392" s="44">
        <f t="shared" si="43"/>
        <v>1700000.02</v>
      </c>
    </row>
    <row r="1393" spans="1:12" ht="31.5">
      <c r="A1393" s="73" t="s">
        <v>1383</v>
      </c>
      <c r="B1393" s="59">
        <v>200</v>
      </c>
      <c r="C1393" s="60">
        <v>910</v>
      </c>
      <c r="D1393" s="61">
        <v>10</v>
      </c>
      <c r="E1393" s="61">
        <v>2</v>
      </c>
      <c r="F1393" s="62" t="s">
        <v>1384</v>
      </c>
      <c r="G1393" s="60" t="s">
        <v>395</v>
      </c>
      <c r="H1393" s="63">
        <v>1149999.8500000001</v>
      </c>
      <c r="I1393" s="64">
        <f>I1394+I1396+I1398</f>
        <v>1149999.8500000001</v>
      </c>
      <c r="J1393" s="57">
        <f t="shared" si="42"/>
        <v>0</v>
      </c>
      <c r="K1393" s="74">
        <v>-550000.17000000004</v>
      </c>
      <c r="L1393" s="44">
        <f t="shared" si="43"/>
        <v>1700000.02</v>
      </c>
    </row>
    <row r="1394" spans="1:12" ht="31.5">
      <c r="A1394" s="73" t="s">
        <v>1385</v>
      </c>
      <c r="B1394" s="59">
        <v>200</v>
      </c>
      <c r="C1394" s="60">
        <v>910</v>
      </c>
      <c r="D1394" s="61">
        <v>10</v>
      </c>
      <c r="E1394" s="61">
        <v>2</v>
      </c>
      <c r="F1394" s="62" t="s">
        <v>1386</v>
      </c>
      <c r="G1394" s="60" t="s">
        <v>395</v>
      </c>
      <c r="H1394" s="63">
        <v>255263</v>
      </c>
      <c r="I1394" s="64">
        <f>I1395</f>
        <v>255263</v>
      </c>
      <c r="J1394" s="57">
        <f t="shared" si="42"/>
        <v>0</v>
      </c>
      <c r="K1394" s="74">
        <v>255263</v>
      </c>
      <c r="L1394" s="44">
        <f t="shared" si="43"/>
        <v>0</v>
      </c>
    </row>
    <row r="1395" spans="1:12" ht="31.5">
      <c r="A1395" s="66" t="s">
        <v>568</v>
      </c>
      <c r="B1395" s="59">
        <v>200</v>
      </c>
      <c r="C1395" s="67">
        <v>910</v>
      </c>
      <c r="D1395" s="68">
        <v>10</v>
      </c>
      <c r="E1395" s="68">
        <v>2</v>
      </c>
      <c r="F1395" s="69" t="s">
        <v>1386</v>
      </c>
      <c r="G1395" s="67" t="s">
        <v>569</v>
      </c>
      <c r="H1395" s="70">
        <v>255263</v>
      </c>
      <c r="I1395" s="71">
        <v>255263</v>
      </c>
      <c r="J1395" s="57">
        <f t="shared" si="42"/>
        <v>0</v>
      </c>
      <c r="K1395" s="72">
        <v>255263</v>
      </c>
      <c r="L1395" s="44">
        <f t="shared" si="43"/>
        <v>0</v>
      </c>
    </row>
    <row r="1396" spans="1:12" ht="78.75">
      <c r="A1396" s="73" t="s">
        <v>1387</v>
      </c>
      <c r="B1396" s="59">
        <v>200</v>
      </c>
      <c r="C1396" s="60">
        <v>910</v>
      </c>
      <c r="D1396" s="61">
        <v>10</v>
      </c>
      <c r="E1396" s="61">
        <v>2</v>
      </c>
      <c r="F1396" s="62" t="s">
        <v>1388</v>
      </c>
      <c r="G1396" s="60" t="s">
        <v>395</v>
      </c>
      <c r="H1396" s="63">
        <v>0</v>
      </c>
      <c r="I1396" s="64">
        <f>I1397</f>
        <v>0</v>
      </c>
      <c r="J1396" s="57">
        <f t="shared" si="42"/>
        <v>0</v>
      </c>
      <c r="K1396" s="74">
        <v>0</v>
      </c>
      <c r="L1396" s="44">
        <f t="shared" si="43"/>
        <v>0</v>
      </c>
    </row>
    <row r="1397" spans="1:12" ht="31.5">
      <c r="A1397" s="66" t="s">
        <v>568</v>
      </c>
      <c r="B1397" s="59">
        <v>200</v>
      </c>
      <c r="C1397" s="67">
        <v>910</v>
      </c>
      <c r="D1397" s="68">
        <v>10</v>
      </c>
      <c r="E1397" s="68">
        <v>2</v>
      </c>
      <c r="F1397" s="69" t="s">
        <v>1388</v>
      </c>
      <c r="G1397" s="67" t="s">
        <v>569</v>
      </c>
      <c r="H1397" s="70">
        <v>0</v>
      </c>
      <c r="I1397" s="71">
        <v>0</v>
      </c>
      <c r="J1397" s="57">
        <f t="shared" si="42"/>
        <v>0</v>
      </c>
      <c r="K1397" s="72">
        <v>0</v>
      </c>
      <c r="L1397" s="44">
        <f t="shared" si="43"/>
        <v>0</v>
      </c>
    </row>
    <row r="1398" spans="1:12" ht="94.5">
      <c r="A1398" s="73" t="s">
        <v>1389</v>
      </c>
      <c r="B1398" s="59">
        <v>200</v>
      </c>
      <c r="C1398" s="60">
        <v>910</v>
      </c>
      <c r="D1398" s="61">
        <v>10</v>
      </c>
      <c r="E1398" s="61">
        <v>2</v>
      </c>
      <c r="F1398" s="62" t="s">
        <v>1390</v>
      </c>
      <c r="G1398" s="60" t="s">
        <v>395</v>
      </c>
      <c r="H1398" s="63">
        <v>894736.85</v>
      </c>
      <c r="I1398" s="64">
        <f>I1399</f>
        <v>894736.85</v>
      </c>
      <c r="J1398" s="57">
        <f t="shared" si="42"/>
        <v>0</v>
      </c>
      <c r="K1398" s="74">
        <v>-805263.17</v>
      </c>
      <c r="L1398" s="44">
        <f t="shared" si="43"/>
        <v>1700000.02</v>
      </c>
    </row>
    <row r="1399" spans="1:12" ht="31.5">
      <c r="A1399" s="66" t="s">
        <v>568</v>
      </c>
      <c r="B1399" s="59">
        <v>200</v>
      </c>
      <c r="C1399" s="67">
        <v>910</v>
      </c>
      <c r="D1399" s="68">
        <v>10</v>
      </c>
      <c r="E1399" s="68">
        <v>2</v>
      </c>
      <c r="F1399" s="69" t="s">
        <v>1390</v>
      </c>
      <c r="G1399" s="67" t="s">
        <v>569</v>
      </c>
      <c r="H1399" s="70">
        <v>894736.85</v>
      </c>
      <c r="I1399" s="71">
        <v>894736.85</v>
      </c>
      <c r="J1399" s="57">
        <f t="shared" si="42"/>
        <v>0</v>
      </c>
      <c r="K1399" s="72">
        <v>-805263.17</v>
      </c>
      <c r="L1399" s="44">
        <f t="shared" si="43"/>
        <v>1700000.02</v>
      </c>
    </row>
    <row r="1400" spans="1:12" ht="47.25">
      <c r="A1400" s="73" t="s">
        <v>437</v>
      </c>
      <c r="B1400" s="59">
        <v>200</v>
      </c>
      <c r="C1400" s="60">
        <v>910</v>
      </c>
      <c r="D1400" s="61">
        <v>10</v>
      </c>
      <c r="E1400" s="61">
        <v>2</v>
      </c>
      <c r="F1400" s="62" t="s">
        <v>438</v>
      </c>
      <c r="G1400" s="60" t="s">
        <v>395</v>
      </c>
      <c r="H1400" s="63">
        <v>299027025.64999998</v>
      </c>
      <c r="I1400" s="64">
        <v>149657245.56</v>
      </c>
      <c r="J1400" s="57">
        <f t="shared" si="42"/>
        <v>149369780.08999997</v>
      </c>
      <c r="K1400" s="74">
        <v>149657245.56</v>
      </c>
      <c r="L1400" s="44">
        <f t="shared" si="43"/>
        <v>0</v>
      </c>
    </row>
    <row r="1401" spans="1:12" ht="78.75">
      <c r="A1401" s="73" t="s">
        <v>1370</v>
      </c>
      <c r="B1401" s="59">
        <v>200</v>
      </c>
      <c r="C1401" s="60">
        <v>910</v>
      </c>
      <c r="D1401" s="61">
        <v>10</v>
      </c>
      <c r="E1401" s="61">
        <v>2</v>
      </c>
      <c r="F1401" s="62" t="s">
        <v>1371</v>
      </c>
      <c r="G1401" s="60" t="s">
        <v>395</v>
      </c>
      <c r="H1401" s="63">
        <v>166276400</v>
      </c>
      <c r="I1401" s="64">
        <v>84861490</v>
      </c>
      <c r="J1401" s="57">
        <f t="shared" si="42"/>
        <v>81414910</v>
      </c>
      <c r="K1401" s="74">
        <v>84861490</v>
      </c>
      <c r="L1401" s="44">
        <f t="shared" si="43"/>
        <v>0</v>
      </c>
    </row>
    <row r="1402" spans="1:12" ht="31.5">
      <c r="A1402" s="73" t="s">
        <v>1372</v>
      </c>
      <c r="B1402" s="59">
        <v>200</v>
      </c>
      <c r="C1402" s="60">
        <v>910</v>
      </c>
      <c r="D1402" s="61">
        <v>10</v>
      </c>
      <c r="E1402" s="61">
        <v>2</v>
      </c>
      <c r="F1402" s="62" t="s">
        <v>1373</v>
      </c>
      <c r="G1402" s="60" t="s">
        <v>395</v>
      </c>
      <c r="H1402" s="63">
        <v>153592900</v>
      </c>
      <c r="I1402" s="64">
        <v>78491140</v>
      </c>
      <c r="J1402" s="57">
        <f t="shared" si="42"/>
        <v>75101760</v>
      </c>
      <c r="K1402" s="74">
        <v>78491140</v>
      </c>
      <c r="L1402" s="44">
        <f t="shared" si="43"/>
        <v>0</v>
      </c>
    </row>
    <row r="1403" spans="1:12" ht="47.25">
      <c r="A1403" s="73" t="s">
        <v>1391</v>
      </c>
      <c r="B1403" s="59">
        <v>200</v>
      </c>
      <c r="C1403" s="60">
        <v>910</v>
      </c>
      <c r="D1403" s="61">
        <v>10</v>
      </c>
      <c r="E1403" s="61">
        <v>2</v>
      </c>
      <c r="F1403" s="62" t="s">
        <v>1392</v>
      </c>
      <c r="G1403" s="60" t="s">
        <v>395</v>
      </c>
      <c r="H1403" s="63">
        <v>130912300</v>
      </c>
      <c r="I1403" s="64">
        <v>65644540</v>
      </c>
      <c r="J1403" s="57">
        <f t="shared" si="42"/>
        <v>65267760</v>
      </c>
      <c r="K1403" s="74">
        <v>65644540</v>
      </c>
      <c r="L1403" s="44">
        <f t="shared" si="43"/>
        <v>0</v>
      </c>
    </row>
    <row r="1404" spans="1:12" ht="78.75">
      <c r="A1404" s="66" t="s">
        <v>402</v>
      </c>
      <c r="B1404" s="59">
        <v>200</v>
      </c>
      <c r="C1404" s="67">
        <v>910</v>
      </c>
      <c r="D1404" s="68">
        <v>10</v>
      </c>
      <c r="E1404" s="68">
        <v>2</v>
      </c>
      <c r="F1404" s="69" t="s">
        <v>1392</v>
      </c>
      <c r="G1404" s="67" t="s">
        <v>403</v>
      </c>
      <c r="H1404" s="70">
        <v>110668450</v>
      </c>
      <c r="I1404" s="71">
        <v>55129540</v>
      </c>
      <c r="J1404" s="57">
        <f t="shared" si="42"/>
        <v>55538910</v>
      </c>
      <c r="K1404" s="72">
        <v>55129540</v>
      </c>
      <c r="L1404" s="44">
        <f t="shared" si="43"/>
        <v>0</v>
      </c>
    </row>
    <row r="1405" spans="1:12">
      <c r="A1405" s="66" t="s">
        <v>404</v>
      </c>
      <c r="B1405" s="59">
        <v>200</v>
      </c>
      <c r="C1405" s="67">
        <v>910</v>
      </c>
      <c r="D1405" s="68">
        <v>10</v>
      </c>
      <c r="E1405" s="68">
        <v>2</v>
      </c>
      <c r="F1405" s="69" t="s">
        <v>1392</v>
      </c>
      <c r="G1405" s="67" t="s">
        <v>405</v>
      </c>
      <c r="H1405" s="70">
        <v>20243850</v>
      </c>
      <c r="I1405" s="71">
        <v>10515000</v>
      </c>
      <c r="J1405" s="57">
        <f t="shared" si="42"/>
        <v>9728850</v>
      </c>
      <c r="K1405" s="72">
        <v>10515000</v>
      </c>
      <c r="L1405" s="44">
        <f t="shared" si="43"/>
        <v>0</v>
      </c>
    </row>
    <row r="1406" spans="1:12" ht="47.25">
      <c r="A1406" s="73" t="s">
        <v>1393</v>
      </c>
      <c r="B1406" s="59">
        <v>200</v>
      </c>
      <c r="C1406" s="60">
        <v>910</v>
      </c>
      <c r="D1406" s="61">
        <v>10</v>
      </c>
      <c r="E1406" s="61">
        <v>2</v>
      </c>
      <c r="F1406" s="62" t="s">
        <v>1394</v>
      </c>
      <c r="G1406" s="60" t="s">
        <v>395</v>
      </c>
      <c r="H1406" s="63">
        <v>22630600</v>
      </c>
      <c r="I1406" s="64">
        <v>12796600</v>
      </c>
      <c r="J1406" s="57">
        <f t="shared" si="42"/>
        <v>9834000</v>
      </c>
      <c r="K1406" s="74">
        <v>12796600</v>
      </c>
      <c r="L1406" s="44">
        <f t="shared" si="43"/>
        <v>0</v>
      </c>
    </row>
    <row r="1407" spans="1:12" ht="78.75">
      <c r="A1407" s="66" t="s">
        <v>532</v>
      </c>
      <c r="B1407" s="59">
        <v>200</v>
      </c>
      <c r="C1407" s="67">
        <v>910</v>
      </c>
      <c r="D1407" s="68">
        <v>10</v>
      </c>
      <c r="E1407" s="68">
        <v>2</v>
      </c>
      <c r="F1407" s="69" t="s">
        <v>1394</v>
      </c>
      <c r="G1407" s="67" t="s">
        <v>533</v>
      </c>
      <c r="H1407" s="70">
        <v>17395600</v>
      </c>
      <c r="I1407" s="71">
        <v>8596600</v>
      </c>
      <c r="J1407" s="57">
        <f t="shared" si="42"/>
        <v>8799000</v>
      </c>
      <c r="K1407" s="72">
        <v>8596600</v>
      </c>
      <c r="L1407" s="44">
        <f t="shared" si="43"/>
        <v>0</v>
      </c>
    </row>
    <row r="1408" spans="1:12" ht="31.5">
      <c r="A1408" s="66" t="s">
        <v>568</v>
      </c>
      <c r="B1408" s="59">
        <v>200</v>
      </c>
      <c r="C1408" s="67">
        <v>910</v>
      </c>
      <c r="D1408" s="68">
        <v>10</v>
      </c>
      <c r="E1408" s="68">
        <v>2</v>
      </c>
      <c r="F1408" s="69" t="s">
        <v>1394</v>
      </c>
      <c r="G1408" s="67" t="s">
        <v>569</v>
      </c>
      <c r="H1408" s="70">
        <v>5235000</v>
      </c>
      <c r="I1408" s="71">
        <v>4200000</v>
      </c>
      <c r="J1408" s="57">
        <f t="shared" si="42"/>
        <v>1035000</v>
      </c>
      <c r="K1408" s="72">
        <v>4200000</v>
      </c>
      <c r="L1408" s="44">
        <f t="shared" si="43"/>
        <v>0</v>
      </c>
    </row>
    <row r="1409" spans="1:12" ht="47.25">
      <c r="A1409" s="73" t="s">
        <v>564</v>
      </c>
      <c r="B1409" s="59">
        <v>200</v>
      </c>
      <c r="C1409" s="60">
        <v>910</v>
      </c>
      <c r="D1409" s="61">
        <v>10</v>
      </c>
      <c r="E1409" s="61">
        <v>2</v>
      </c>
      <c r="F1409" s="62" t="s">
        <v>1395</v>
      </c>
      <c r="G1409" s="60" t="s">
        <v>395</v>
      </c>
      <c r="H1409" s="63">
        <v>50000</v>
      </c>
      <c r="I1409" s="64">
        <v>50000</v>
      </c>
      <c r="J1409" s="57">
        <f t="shared" si="42"/>
        <v>0</v>
      </c>
      <c r="K1409" s="74">
        <v>50000</v>
      </c>
      <c r="L1409" s="44">
        <f t="shared" si="43"/>
        <v>0</v>
      </c>
    </row>
    <row r="1410" spans="1:12" ht="78.75">
      <c r="A1410" s="66" t="s">
        <v>532</v>
      </c>
      <c r="B1410" s="59">
        <v>200</v>
      </c>
      <c r="C1410" s="67">
        <v>910</v>
      </c>
      <c r="D1410" s="68">
        <v>10</v>
      </c>
      <c r="E1410" s="68">
        <v>2</v>
      </c>
      <c r="F1410" s="69" t="s">
        <v>1395</v>
      </c>
      <c r="G1410" s="67" t="s">
        <v>533</v>
      </c>
      <c r="H1410" s="70">
        <v>50000</v>
      </c>
      <c r="I1410" s="71">
        <v>50000</v>
      </c>
      <c r="J1410" s="57">
        <f t="shared" si="42"/>
        <v>0</v>
      </c>
      <c r="K1410" s="72">
        <v>50000</v>
      </c>
      <c r="L1410" s="44">
        <f t="shared" si="43"/>
        <v>0</v>
      </c>
    </row>
    <row r="1411" spans="1:12" ht="47.25">
      <c r="A1411" s="73" t="s">
        <v>1396</v>
      </c>
      <c r="B1411" s="59">
        <v>200</v>
      </c>
      <c r="C1411" s="60">
        <v>910</v>
      </c>
      <c r="D1411" s="61">
        <v>10</v>
      </c>
      <c r="E1411" s="61">
        <v>2</v>
      </c>
      <c r="F1411" s="62" t="s">
        <v>1397</v>
      </c>
      <c r="G1411" s="60" t="s">
        <v>395</v>
      </c>
      <c r="H1411" s="63">
        <v>12683500</v>
      </c>
      <c r="I1411" s="64">
        <v>6370350</v>
      </c>
      <c r="J1411" s="57">
        <f t="shared" si="42"/>
        <v>6313150</v>
      </c>
      <c r="K1411" s="74">
        <v>6370350</v>
      </c>
      <c r="L1411" s="44">
        <f t="shared" si="43"/>
        <v>0</v>
      </c>
    </row>
    <row r="1412" spans="1:12" ht="63">
      <c r="A1412" s="73" t="s">
        <v>1398</v>
      </c>
      <c r="B1412" s="59">
        <v>200</v>
      </c>
      <c r="C1412" s="60">
        <v>910</v>
      </c>
      <c r="D1412" s="61">
        <v>10</v>
      </c>
      <c r="E1412" s="61">
        <v>2</v>
      </c>
      <c r="F1412" s="62" t="s">
        <v>1399</v>
      </c>
      <c r="G1412" s="60" t="s">
        <v>395</v>
      </c>
      <c r="H1412" s="63">
        <v>12583500</v>
      </c>
      <c r="I1412" s="64">
        <v>6370350</v>
      </c>
      <c r="J1412" s="57">
        <f t="shared" si="42"/>
        <v>6213150</v>
      </c>
      <c r="K1412" s="74">
        <v>6370350</v>
      </c>
      <c r="L1412" s="44">
        <f t="shared" si="43"/>
        <v>0</v>
      </c>
    </row>
    <row r="1413" spans="1:12" ht="78.75">
      <c r="A1413" s="66" t="s">
        <v>532</v>
      </c>
      <c r="B1413" s="59">
        <v>200</v>
      </c>
      <c r="C1413" s="67">
        <v>910</v>
      </c>
      <c r="D1413" s="68">
        <v>10</v>
      </c>
      <c r="E1413" s="68">
        <v>2</v>
      </c>
      <c r="F1413" s="69" t="s">
        <v>1399</v>
      </c>
      <c r="G1413" s="67" t="s">
        <v>533</v>
      </c>
      <c r="H1413" s="70">
        <v>12583500</v>
      </c>
      <c r="I1413" s="71">
        <v>6370350</v>
      </c>
      <c r="J1413" s="57">
        <f t="shared" si="42"/>
        <v>6213150</v>
      </c>
      <c r="K1413" s="72">
        <v>6370350</v>
      </c>
      <c r="L1413" s="44">
        <f t="shared" si="43"/>
        <v>0</v>
      </c>
    </row>
    <row r="1414" spans="1:12" ht="63">
      <c r="A1414" s="73" t="s">
        <v>1400</v>
      </c>
      <c r="B1414" s="59">
        <v>200</v>
      </c>
      <c r="C1414" s="60">
        <v>910</v>
      </c>
      <c r="D1414" s="61">
        <v>10</v>
      </c>
      <c r="E1414" s="61">
        <v>2</v>
      </c>
      <c r="F1414" s="62" t="s">
        <v>1401</v>
      </c>
      <c r="G1414" s="60" t="s">
        <v>395</v>
      </c>
      <c r="H1414" s="63">
        <v>100000</v>
      </c>
      <c r="I1414" s="64">
        <v>0</v>
      </c>
      <c r="J1414" s="57">
        <f t="shared" si="42"/>
        <v>100000</v>
      </c>
      <c r="K1414" s="74">
        <v>0</v>
      </c>
      <c r="L1414" s="44">
        <f t="shared" si="43"/>
        <v>0</v>
      </c>
    </row>
    <row r="1415" spans="1:12" ht="31.5">
      <c r="A1415" s="66" t="s">
        <v>568</v>
      </c>
      <c r="B1415" s="59">
        <v>200</v>
      </c>
      <c r="C1415" s="67">
        <v>910</v>
      </c>
      <c r="D1415" s="68">
        <v>10</v>
      </c>
      <c r="E1415" s="68">
        <v>2</v>
      </c>
      <c r="F1415" s="69" t="s">
        <v>1401</v>
      </c>
      <c r="G1415" s="67" t="s">
        <v>569</v>
      </c>
      <c r="H1415" s="70">
        <v>100000</v>
      </c>
      <c r="I1415" s="71">
        <v>0</v>
      </c>
      <c r="J1415" s="57">
        <f t="shared" si="42"/>
        <v>100000</v>
      </c>
      <c r="K1415" s="72">
        <v>0</v>
      </c>
      <c r="L1415" s="44">
        <f t="shared" si="43"/>
        <v>0</v>
      </c>
    </row>
    <row r="1416" spans="1:12" ht="63">
      <c r="A1416" s="73" t="s">
        <v>613</v>
      </c>
      <c r="B1416" s="59">
        <v>200</v>
      </c>
      <c r="C1416" s="60">
        <v>910</v>
      </c>
      <c r="D1416" s="61">
        <v>10</v>
      </c>
      <c r="E1416" s="61">
        <v>2</v>
      </c>
      <c r="F1416" s="62" t="s">
        <v>614</v>
      </c>
      <c r="G1416" s="60" t="s">
        <v>395</v>
      </c>
      <c r="H1416" s="63">
        <v>1881700</v>
      </c>
      <c r="I1416" s="64">
        <v>583049.71</v>
      </c>
      <c r="J1416" s="57">
        <f t="shared" ref="J1416:J1479" si="44">H1416-I1416</f>
        <v>1298650.29</v>
      </c>
      <c r="K1416" s="74">
        <v>583049.71</v>
      </c>
      <c r="L1416" s="44">
        <f t="shared" si="43"/>
        <v>0</v>
      </c>
    </row>
    <row r="1417" spans="1:12" ht="31.5">
      <c r="A1417" s="73" t="s">
        <v>1402</v>
      </c>
      <c r="B1417" s="59">
        <v>200</v>
      </c>
      <c r="C1417" s="60">
        <v>910</v>
      </c>
      <c r="D1417" s="61">
        <v>10</v>
      </c>
      <c r="E1417" s="61">
        <v>2</v>
      </c>
      <c r="F1417" s="62" t="s">
        <v>1403</v>
      </c>
      <c r="G1417" s="60" t="s">
        <v>395</v>
      </c>
      <c r="H1417" s="63">
        <v>175000</v>
      </c>
      <c r="I1417" s="64">
        <v>75000</v>
      </c>
      <c r="J1417" s="57">
        <f t="shared" si="44"/>
        <v>100000</v>
      </c>
      <c r="K1417" s="74">
        <v>75000</v>
      </c>
      <c r="L1417" s="44">
        <f t="shared" ref="L1417:L1480" si="45">I1417-K1417</f>
        <v>0</v>
      </c>
    </row>
    <row r="1418" spans="1:12" ht="31.5">
      <c r="A1418" s="73" t="s">
        <v>1404</v>
      </c>
      <c r="B1418" s="59">
        <v>200</v>
      </c>
      <c r="C1418" s="60">
        <v>910</v>
      </c>
      <c r="D1418" s="61">
        <v>10</v>
      </c>
      <c r="E1418" s="61">
        <v>2</v>
      </c>
      <c r="F1418" s="62" t="s">
        <v>1405</v>
      </c>
      <c r="G1418" s="60" t="s">
        <v>395</v>
      </c>
      <c r="H1418" s="63">
        <v>175000</v>
      </c>
      <c r="I1418" s="64">
        <v>75000</v>
      </c>
      <c r="J1418" s="57">
        <f t="shared" si="44"/>
        <v>100000</v>
      </c>
      <c r="K1418" s="74">
        <v>75000</v>
      </c>
      <c r="L1418" s="44">
        <f t="shared" si="45"/>
        <v>0</v>
      </c>
    </row>
    <row r="1419" spans="1:12" ht="31.5">
      <c r="A1419" s="66" t="s">
        <v>568</v>
      </c>
      <c r="B1419" s="59">
        <v>200</v>
      </c>
      <c r="C1419" s="67">
        <v>910</v>
      </c>
      <c r="D1419" s="68">
        <v>10</v>
      </c>
      <c r="E1419" s="68">
        <v>2</v>
      </c>
      <c r="F1419" s="69" t="s">
        <v>1405</v>
      </c>
      <c r="G1419" s="67" t="s">
        <v>569</v>
      </c>
      <c r="H1419" s="70">
        <v>175000</v>
      </c>
      <c r="I1419" s="71">
        <v>75000</v>
      </c>
      <c r="J1419" s="57">
        <f t="shared" si="44"/>
        <v>100000</v>
      </c>
      <c r="K1419" s="72">
        <v>75000</v>
      </c>
      <c r="L1419" s="44">
        <f t="shared" si="45"/>
        <v>0</v>
      </c>
    </row>
    <row r="1420" spans="1:12" ht="47.25">
      <c r="A1420" s="73" t="s">
        <v>615</v>
      </c>
      <c r="B1420" s="59">
        <v>200</v>
      </c>
      <c r="C1420" s="60">
        <v>910</v>
      </c>
      <c r="D1420" s="61">
        <v>10</v>
      </c>
      <c r="E1420" s="61">
        <v>2</v>
      </c>
      <c r="F1420" s="62" t="s">
        <v>616</v>
      </c>
      <c r="G1420" s="60" t="s">
        <v>395</v>
      </c>
      <c r="H1420" s="63">
        <v>1706700</v>
      </c>
      <c r="I1420" s="64">
        <v>508049.71</v>
      </c>
      <c r="J1420" s="57">
        <f t="shared" si="44"/>
        <v>1198650.29</v>
      </c>
      <c r="K1420" s="74">
        <v>508049.71</v>
      </c>
      <c r="L1420" s="44">
        <f t="shared" si="45"/>
        <v>0</v>
      </c>
    </row>
    <row r="1421" spans="1:12" ht="94.5">
      <c r="A1421" s="73" t="s">
        <v>1406</v>
      </c>
      <c r="B1421" s="59">
        <v>200</v>
      </c>
      <c r="C1421" s="60">
        <v>910</v>
      </c>
      <c r="D1421" s="61">
        <v>10</v>
      </c>
      <c r="E1421" s="61">
        <v>2</v>
      </c>
      <c r="F1421" s="62" t="s">
        <v>1407</v>
      </c>
      <c r="G1421" s="60" t="s">
        <v>395</v>
      </c>
      <c r="H1421" s="63">
        <v>1100000</v>
      </c>
      <c r="I1421" s="64">
        <v>253285.31</v>
      </c>
      <c r="J1421" s="57">
        <f t="shared" si="44"/>
        <v>846714.69</v>
      </c>
      <c r="K1421" s="74">
        <v>253285.31</v>
      </c>
      <c r="L1421" s="44">
        <f t="shared" si="45"/>
        <v>0</v>
      </c>
    </row>
    <row r="1422" spans="1:12" ht="78.75">
      <c r="A1422" s="66" t="s">
        <v>402</v>
      </c>
      <c r="B1422" s="59">
        <v>200</v>
      </c>
      <c r="C1422" s="67">
        <v>910</v>
      </c>
      <c r="D1422" s="68">
        <v>10</v>
      </c>
      <c r="E1422" s="68">
        <v>2</v>
      </c>
      <c r="F1422" s="69" t="s">
        <v>1407</v>
      </c>
      <c r="G1422" s="67" t="s">
        <v>403</v>
      </c>
      <c r="H1422" s="70">
        <v>1100000</v>
      </c>
      <c r="I1422" s="71">
        <v>253285.31</v>
      </c>
      <c r="J1422" s="57">
        <f t="shared" si="44"/>
        <v>846714.69</v>
      </c>
      <c r="K1422" s="72">
        <v>253285.31</v>
      </c>
      <c r="L1422" s="44">
        <f t="shared" si="45"/>
        <v>0</v>
      </c>
    </row>
    <row r="1423" spans="1:12" ht="94.5">
      <c r="A1423" s="73" t="s">
        <v>1408</v>
      </c>
      <c r="B1423" s="59">
        <v>200</v>
      </c>
      <c r="C1423" s="60">
        <v>910</v>
      </c>
      <c r="D1423" s="61">
        <v>10</v>
      </c>
      <c r="E1423" s="61">
        <v>2</v>
      </c>
      <c r="F1423" s="62" t="s">
        <v>1409</v>
      </c>
      <c r="G1423" s="60" t="s">
        <v>395</v>
      </c>
      <c r="H1423" s="63">
        <v>606700</v>
      </c>
      <c r="I1423" s="64">
        <v>254764.4</v>
      </c>
      <c r="J1423" s="57">
        <f t="shared" si="44"/>
        <v>351935.6</v>
      </c>
      <c r="K1423" s="74">
        <v>254764.4</v>
      </c>
      <c r="L1423" s="44">
        <f t="shared" si="45"/>
        <v>0</v>
      </c>
    </row>
    <row r="1424" spans="1:12" ht="78.75">
      <c r="A1424" s="66" t="s">
        <v>402</v>
      </c>
      <c r="B1424" s="59">
        <v>200</v>
      </c>
      <c r="C1424" s="67">
        <v>910</v>
      </c>
      <c r="D1424" s="68">
        <v>10</v>
      </c>
      <c r="E1424" s="68">
        <v>2</v>
      </c>
      <c r="F1424" s="69" t="s">
        <v>1409</v>
      </c>
      <c r="G1424" s="67" t="s">
        <v>403</v>
      </c>
      <c r="H1424" s="70">
        <v>606700</v>
      </c>
      <c r="I1424" s="71">
        <v>254764.4</v>
      </c>
      <c r="J1424" s="57">
        <f t="shared" si="44"/>
        <v>351935.6</v>
      </c>
      <c r="K1424" s="72">
        <v>254764.4</v>
      </c>
      <c r="L1424" s="44">
        <f t="shared" si="45"/>
        <v>0</v>
      </c>
    </row>
    <row r="1425" spans="1:12" ht="63">
      <c r="A1425" s="73" t="s">
        <v>1410</v>
      </c>
      <c r="B1425" s="59">
        <v>200</v>
      </c>
      <c r="C1425" s="60">
        <v>910</v>
      </c>
      <c r="D1425" s="61">
        <v>10</v>
      </c>
      <c r="E1425" s="61">
        <v>2</v>
      </c>
      <c r="F1425" s="62" t="s">
        <v>1411</v>
      </c>
      <c r="G1425" s="60" t="s">
        <v>395</v>
      </c>
      <c r="H1425" s="63">
        <v>95782925.030000001</v>
      </c>
      <c r="I1425" s="64">
        <v>45017606.229999997</v>
      </c>
      <c r="J1425" s="57">
        <f t="shared" si="44"/>
        <v>50765318.800000004</v>
      </c>
      <c r="K1425" s="74">
        <v>45017606.229999997</v>
      </c>
      <c r="L1425" s="44">
        <f t="shared" si="45"/>
        <v>0</v>
      </c>
    </row>
    <row r="1426" spans="1:12" ht="47.25">
      <c r="A1426" s="73" t="s">
        <v>1412</v>
      </c>
      <c r="B1426" s="59">
        <v>200</v>
      </c>
      <c r="C1426" s="60">
        <v>910</v>
      </c>
      <c r="D1426" s="61">
        <v>10</v>
      </c>
      <c r="E1426" s="61">
        <v>2</v>
      </c>
      <c r="F1426" s="62" t="s">
        <v>1413</v>
      </c>
      <c r="G1426" s="60" t="s">
        <v>395</v>
      </c>
      <c r="H1426" s="63">
        <v>95782925.030000001</v>
      </c>
      <c r="I1426" s="64">
        <v>45017606.229999997</v>
      </c>
      <c r="J1426" s="57">
        <f t="shared" si="44"/>
        <v>50765318.800000004</v>
      </c>
      <c r="K1426" s="74">
        <v>45017606.229999997</v>
      </c>
      <c r="L1426" s="44">
        <f t="shared" si="45"/>
        <v>0</v>
      </c>
    </row>
    <row r="1427" spans="1:12" ht="31.5">
      <c r="A1427" s="73" t="s">
        <v>1414</v>
      </c>
      <c r="B1427" s="59">
        <v>200</v>
      </c>
      <c r="C1427" s="60">
        <v>910</v>
      </c>
      <c r="D1427" s="61">
        <v>10</v>
      </c>
      <c r="E1427" s="61">
        <v>2</v>
      </c>
      <c r="F1427" s="62" t="s">
        <v>1415</v>
      </c>
      <c r="G1427" s="60" t="s">
        <v>395</v>
      </c>
      <c r="H1427" s="63">
        <v>185000</v>
      </c>
      <c r="I1427" s="64">
        <v>185000</v>
      </c>
      <c r="J1427" s="57">
        <f t="shared" si="44"/>
        <v>0</v>
      </c>
      <c r="K1427" s="74">
        <v>185000</v>
      </c>
      <c r="L1427" s="44">
        <f t="shared" si="45"/>
        <v>0</v>
      </c>
    </row>
    <row r="1428" spans="1:12" ht="31.5">
      <c r="A1428" s="66" t="s">
        <v>568</v>
      </c>
      <c r="B1428" s="59">
        <v>200</v>
      </c>
      <c r="C1428" s="67">
        <v>910</v>
      </c>
      <c r="D1428" s="68">
        <v>10</v>
      </c>
      <c r="E1428" s="68">
        <v>2</v>
      </c>
      <c r="F1428" s="69" t="s">
        <v>1415</v>
      </c>
      <c r="G1428" s="67" t="s">
        <v>569</v>
      </c>
      <c r="H1428" s="70">
        <v>185000</v>
      </c>
      <c r="I1428" s="71">
        <v>185000</v>
      </c>
      <c r="J1428" s="57">
        <f t="shared" si="44"/>
        <v>0</v>
      </c>
      <c r="K1428" s="72">
        <v>185000</v>
      </c>
      <c r="L1428" s="44">
        <f t="shared" si="45"/>
        <v>0</v>
      </c>
    </row>
    <row r="1429" spans="1:12" ht="47.25">
      <c r="A1429" s="73" t="s">
        <v>1416</v>
      </c>
      <c r="B1429" s="59">
        <v>200</v>
      </c>
      <c r="C1429" s="60">
        <v>910</v>
      </c>
      <c r="D1429" s="61">
        <v>10</v>
      </c>
      <c r="E1429" s="61">
        <v>2</v>
      </c>
      <c r="F1429" s="62" t="s">
        <v>1417</v>
      </c>
      <c r="G1429" s="60" t="s">
        <v>395</v>
      </c>
      <c r="H1429" s="63">
        <v>47712984.25</v>
      </c>
      <c r="I1429" s="64">
        <v>23278300</v>
      </c>
      <c r="J1429" s="57">
        <f t="shared" si="44"/>
        <v>24434684.25</v>
      </c>
      <c r="K1429" s="74">
        <v>23278300</v>
      </c>
      <c r="L1429" s="44">
        <f t="shared" si="45"/>
        <v>0</v>
      </c>
    </row>
    <row r="1430" spans="1:12" ht="78.75">
      <c r="A1430" s="66" t="s">
        <v>402</v>
      </c>
      <c r="B1430" s="59">
        <v>200</v>
      </c>
      <c r="C1430" s="67">
        <v>910</v>
      </c>
      <c r="D1430" s="68">
        <v>10</v>
      </c>
      <c r="E1430" s="68">
        <v>2</v>
      </c>
      <c r="F1430" s="69" t="s">
        <v>1417</v>
      </c>
      <c r="G1430" s="67" t="s">
        <v>403</v>
      </c>
      <c r="H1430" s="70">
        <v>20882584.25</v>
      </c>
      <c r="I1430" s="71">
        <v>10308900</v>
      </c>
      <c r="J1430" s="57">
        <f t="shared" si="44"/>
        <v>10573684.25</v>
      </c>
      <c r="K1430" s="72">
        <v>10308900</v>
      </c>
      <c r="L1430" s="44">
        <f t="shared" si="45"/>
        <v>0</v>
      </c>
    </row>
    <row r="1431" spans="1:12">
      <c r="A1431" s="66" t="s">
        <v>404</v>
      </c>
      <c r="B1431" s="59">
        <v>200</v>
      </c>
      <c r="C1431" s="67">
        <v>910</v>
      </c>
      <c r="D1431" s="68">
        <v>10</v>
      </c>
      <c r="E1431" s="68">
        <v>2</v>
      </c>
      <c r="F1431" s="69" t="s">
        <v>1417</v>
      </c>
      <c r="G1431" s="67" t="s">
        <v>405</v>
      </c>
      <c r="H1431" s="70">
        <v>3264100</v>
      </c>
      <c r="I1431" s="71">
        <v>1236000</v>
      </c>
      <c r="J1431" s="57">
        <f t="shared" si="44"/>
        <v>2028100</v>
      </c>
      <c r="K1431" s="72">
        <v>1236000</v>
      </c>
      <c r="L1431" s="44">
        <f t="shared" si="45"/>
        <v>0</v>
      </c>
    </row>
    <row r="1432" spans="1:12" ht="78.75">
      <c r="A1432" s="66" t="s">
        <v>532</v>
      </c>
      <c r="B1432" s="59">
        <v>200</v>
      </c>
      <c r="C1432" s="67">
        <v>910</v>
      </c>
      <c r="D1432" s="68">
        <v>10</v>
      </c>
      <c r="E1432" s="68">
        <v>2</v>
      </c>
      <c r="F1432" s="69" t="s">
        <v>1417</v>
      </c>
      <c r="G1432" s="67" t="s">
        <v>533</v>
      </c>
      <c r="H1432" s="70">
        <v>23386300</v>
      </c>
      <c r="I1432" s="71">
        <v>11628400</v>
      </c>
      <c r="J1432" s="57">
        <f t="shared" si="44"/>
        <v>11757900</v>
      </c>
      <c r="K1432" s="72">
        <v>11628400</v>
      </c>
      <c r="L1432" s="44">
        <f t="shared" si="45"/>
        <v>0</v>
      </c>
    </row>
    <row r="1433" spans="1:12" ht="31.5">
      <c r="A1433" s="66" t="s">
        <v>568</v>
      </c>
      <c r="B1433" s="59">
        <v>200</v>
      </c>
      <c r="C1433" s="67">
        <v>910</v>
      </c>
      <c r="D1433" s="68">
        <v>10</v>
      </c>
      <c r="E1433" s="68">
        <v>2</v>
      </c>
      <c r="F1433" s="69" t="s">
        <v>1417</v>
      </c>
      <c r="G1433" s="67" t="s">
        <v>569</v>
      </c>
      <c r="H1433" s="70">
        <v>180000</v>
      </c>
      <c r="I1433" s="71">
        <v>105000</v>
      </c>
      <c r="J1433" s="57">
        <f t="shared" si="44"/>
        <v>75000</v>
      </c>
      <c r="K1433" s="72">
        <v>105000</v>
      </c>
      <c r="L1433" s="44">
        <f t="shared" si="45"/>
        <v>0</v>
      </c>
    </row>
    <row r="1434" spans="1:12" ht="94.5">
      <c r="A1434" s="73" t="s">
        <v>1418</v>
      </c>
      <c r="B1434" s="59">
        <v>200</v>
      </c>
      <c r="C1434" s="60">
        <v>910</v>
      </c>
      <c r="D1434" s="61">
        <v>10</v>
      </c>
      <c r="E1434" s="61">
        <v>2</v>
      </c>
      <c r="F1434" s="62" t="s">
        <v>1419</v>
      </c>
      <c r="G1434" s="60" t="s">
        <v>395</v>
      </c>
      <c r="H1434" s="63">
        <v>47884940.780000001</v>
      </c>
      <c r="I1434" s="64">
        <v>21554306.23</v>
      </c>
      <c r="J1434" s="57">
        <f t="shared" si="44"/>
        <v>26330634.550000001</v>
      </c>
      <c r="K1434" s="74">
        <v>21554306.23</v>
      </c>
      <c r="L1434" s="44">
        <f t="shared" si="45"/>
        <v>0</v>
      </c>
    </row>
    <row r="1435" spans="1:12" ht="78.75">
      <c r="A1435" s="66" t="s">
        <v>402</v>
      </c>
      <c r="B1435" s="59">
        <v>200</v>
      </c>
      <c r="C1435" s="67">
        <v>910</v>
      </c>
      <c r="D1435" s="68">
        <v>10</v>
      </c>
      <c r="E1435" s="68">
        <v>2</v>
      </c>
      <c r="F1435" s="69" t="s">
        <v>1419</v>
      </c>
      <c r="G1435" s="67" t="s">
        <v>403</v>
      </c>
      <c r="H1435" s="70">
        <v>41882100</v>
      </c>
      <c r="I1435" s="71">
        <v>20980175</v>
      </c>
      <c r="J1435" s="57">
        <f t="shared" si="44"/>
        <v>20901925</v>
      </c>
      <c r="K1435" s="72">
        <v>20980175</v>
      </c>
      <c r="L1435" s="44">
        <f t="shared" si="45"/>
        <v>0</v>
      </c>
    </row>
    <row r="1436" spans="1:12">
      <c r="A1436" s="66" t="s">
        <v>404</v>
      </c>
      <c r="B1436" s="59">
        <v>200</v>
      </c>
      <c r="C1436" s="67">
        <v>910</v>
      </c>
      <c r="D1436" s="68">
        <v>10</v>
      </c>
      <c r="E1436" s="68">
        <v>2</v>
      </c>
      <c r="F1436" s="69" t="s">
        <v>1419</v>
      </c>
      <c r="G1436" s="67" t="s">
        <v>405</v>
      </c>
      <c r="H1436" s="70">
        <v>6002840.7800000003</v>
      </c>
      <c r="I1436" s="71">
        <v>574131.23</v>
      </c>
      <c r="J1436" s="57">
        <f t="shared" si="44"/>
        <v>5428709.5500000007</v>
      </c>
      <c r="K1436" s="72">
        <v>574131.23</v>
      </c>
      <c r="L1436" s="44">
        <f t="shared" si="45"/>
        <v>0</v>
      </c>
    </row>
    <row r="1437" spans="1:12" ht="47.25">
      <c r="A1437" s="73" t="s">
        <v>439</v>
      </c>
      <c r="B1437" s="59">
        <v>200</v>
      </c>
      <c r="C1437" s="60">
        <v>910</v>
      </c>
      <c r="D1437" s="61">
        <v>10</v>
      </c>
      <c r="E1437" s="61">
        <v>2</v>
      </c>
      <c r="F1437" s="62" t="s">
        <v>440</v>
      </c>
      <c r="G1437" s="60" t="s">
        <v>395</v>
      </c>
      <c r="H1437" s="63">
        <v>35086000.620000005</v>
      </c>
      <c r="I1437" s="64">
        <v>19195099.620000001</v>
      </c>
      <c r="J1437" s="57">
        <f t="shared" si="44"/>
        <v>15890901.000000004</v>
      </c>
      <c r="K1437" s="74">
        <v>19195099.620000001</v>
      </c>
      <c r="L1437" s="44">
        <f t="shared" si="45"/>
        <v>0</v>
      </c>
    </row>
    <row r="1438" spans="1:12" ht="47.25">
      <c r="A1438" s="73" t="s">
        <v>441</v>
      </c>
      <c r="B1438" s="59">
        <v>200</v>
      </c>
      <c r="C1438" s="60">
        <v>910</v>
      </c>
      <c r="D1438" s="61">
        <v>10</v>
      </c>
      <c r="E1438" s="61">
        <v>2</v>
      </c>
      <c r="F1438" s="62" t="s">
        <v>442</v>
      </c>
      <c r="G1438" s="60" t="s">
        <v>395</v>
      </c>
      <c r="H1438" s="63">
        <v>34985730.620000005</v>
      </c>
      <c r="I1438" s="64">
        <v>19195099.620000001</v>
      </c>
      <c r="J1438" s="57">
        <f t="shared" si="44"/>
        <v>15790631.000000004</v>
      </c>
      <c r="K1438" s="74">
        <v>19195099.620000001</v>
      </c>
      <c r="L1438" s="44">
        <f t="shared" si="45"/>
        <v>0</v>
      </c>
    </row>
    <row r="1439" spans="1:12" ht="47.25">
      <c r="A1439" s="73" t="s">
        <v>1420</v>
      </c>
      <c r="B1439" s="59">
        <v>200</v>
      </c>
      <c r="C1439" s="60">
        <v>910</v>
      </c>
      <c r="D1439" s="61">
        <v>10</v>
      </c>
      <c r="E1439" s="61">
        <v>2</v>
      </c>
      <c r="F1439" s="62" t="s">
        <v>1421</v>
      </c>
      <c r="G1439" s="60" t="s">
        <v>395</v>
      </c>
      <c r="H1439" s="63">
        <v>24088400</v>
      </c>
      <c r="I1439" s="64">
        <v>11400000</v>
      </c>
      <c r="J1439" s="57">
        <f t="shared" si="44"/>
        <v>12688400</v>
      </c>
      <c r="K1439" s="74">
        <v>11400000</v>
      </c>
      <c r="L1439" s="44">
        <f t="shared" si="45"/>
        <v>0</v>
      </c>
    </row>
    <row r="1440" spans="1:12" ht="78.75">
      <c r="A1440" s="66" t="s">
        <v>402</v>
      </c>
      <c r="B1440" s="59">
        <v>200</v>
      </c>
      <c r="C1440" s="67">
        <v>910</v>
      </c>
      <c r="D1440" s="68">
        <v>10</v>
      </c>
      <c r="E1440" s="68">
        <v>2</v>
      </c>
      <c r="F1440" s="69" t="s">
        <v>1421</v>
      </c>
      <c r="G1440" s="67" t="s">
        <v>403</v>
      </c>
      <c r="H1440" s="70">
        <v>21651600</v>
      </c>
      <c r="I1440" s="71">
        <v>11400000</v>
      </c>
      <c r="J1440" s="57">
        <f t="shared" si="44"/>
        <v>10251600</v>
      </c>
      <c r="K1440" s="72">
        <v>11400000</v>
      </c>
      <c r="L1440" s="44">
        <f t="shared" si="45"/>
        <v>0</v>
      </c>
    </row>
    <row r="1441" spans="1:12">
      <c r="A1441" s="66" t="s">
        <v>404</v>
      </c>
      <c r="B1441" s="59">
        <v>200</v>
      </c>
      <c r="C1441" s="67">
        <v>910</v>
      </c>
      <c r="D1441" s="68">
        <v>10</v>
      </c>
      <c r="E1441" s="68">
        <v>2</v>
      </c>
      <c r="F1441" s="69" t="s">
        <v>1421</v>
      </c>
      <c r="G1441" s="67" t="s">
        <v>405</v>
      </c>
      <c r="H1441" s="70">
        <v>2436800</v>
      </c>
      <c r="I1441" s="71">
        <v>0</v>
      </c>
      <c r="J1441" s="57">
        <f t="shared" si="44"/>
        <v>2436800</v>
      </c>
      <c r="K1441" s="72">
        <v>0</v>
      </c>
      <c r="L1441" s="44">
        <f t="shared" si="45"/>
        <v>0</v>
      </c>
    </row>
    <row r="1442" spans="1:12" ht="47.25">
      <c r="A1442" s="73" t="s">
        <v>1422</v>
      </c>
      <c r="B1442" s="59">
        <v>200</v>
      </c>
      <c r="C1442" s="60">
        <v>910</v>
      </c>
      <c r="D1442" s="61">
        <v>10</v>
      </c>
      <c r="E1442" s="61">
        <v>2</v>
      </c>
      <c r="F1442" s="62" t="s">
        <v>1423</v>
      </c>
      <c r="G1442" s="60" t="s">
        <v>395</v>
      </c>
      <c r="H1442" s="63">
        <v>138430</v>
      </c>
      <c r="I1442" s="64">
        <v>0</v>
      </c>
      <c r="J1442" s="57">
        <f t="shared" si="44"/>
        <v>138430</v>
      </c>
      <c r="K1442" s="74">
        <v>0</v>
      </c>
      <c r="L1442" s="44">
        <f t="shared" si="45"/>
        <v>0</v>
      </c>
    </row>
    <row r="1443" spans="1:12" ht="31.5">
      <c r="A1443" s="66" t="s">
        <v>568</v>
      </c>
      <c r="B1443" s="59">
        <v>200</v>
      </c>
      <c r="C1443" s="67">
        <v>910</v>
      </c>
      <c r="D1443" s="68">
        <v>10</v>
      </c>
      <c r="E1443" s="68">
        <v>2</v>
      </c>
      <c r="F1443" s="69" t="s">
        <v>1423</v>
      </c>
      <c r="G1443" s="67" t="s">
        <v>569</v>
      </c>
      <c r="H1443" s="70">
        <v>138430</v>
      </c>
      <c r="I1443" s="71">
        <v>0</v>
      </c>
      <c r="J1443" s="57">
        <f t="shared" si="44"/>
        <v>138430</v>
      </c>
      <c r="K1443" s="72">
        <v>0</v>
      </c>
      <c r="L1443" s="44">
        <f t="shared" si="45"/>
        <v>0</v>
      </c>
    </row>
    <row r="1444" spans="1:12" ht="78.75">
      <c r="A1444" s="73" t="s">
        <v>1424</v>
      </c>
      <c r="B1444" s="59">
        <v>200</v>
      </c>
      <c r="C1444" s="60">
        <v>910</v>
      </c>
      <c r="D1444" s="61">
        <v>10</v>
      </c>
      <c r="E1444" s="61">
        <v>2</v>
      </c>
      <c r="F1444" s="62" t="s">
        <v>1425</v>
      </c>
      <c r="G1444" s="60" t="s">
        <v>395</v>
      </c>
      <c r="H1444" s="63">
        <v>4265100.62</v>
      </c>
      <c r="I1444" s="64">
        <v>4265100.62</v>
      </c>
      <c r="J1444" s="57">
        <f t="shared" si="44"/>
        <v>0</v>
      </c>
      <c r="K1444" s="74">
        <v>4265100.62</v>
      </c>
      <c r="L1444" s="44">
        <f t="shared" si="45"/>
        <v>0</v>
      </c>
    </row>
    <row r="1445" spans="1:12">
      <c r="A1445" s="66" t="s">
        <v>404</v>
      </c>
      <c r="B1445" s="59">
        <v>200</v>
      </c>
      <c r="C1445" s="67">
        <v>910</v>
      </c>
      <c r="D1445" s="68">
        <v>10</v>
      </c>
      <c r="E1445" s="68">
        <v>2</v>
      </c>
      <c r="F1445" s="69" t="s">
        <v>1425</v>
      </c>
      <c r="G1445" s="67" t="s">
        <v>405</v>
      </c>
      <c r="H1445" s="70">
        <v>1329077</v>
      </c>
      <c r="I1445" s="71">
        <v>1329077</v>
      </c>
      <c r="J1445" s="57">
        <f t="shared" si="44"/>
        <v>0</v>
      </c>
      <c r="K1445" s="72">
        <v>1329077</v>
      </c>
      <c r="L1445" s="44">
        <f t="shared" si="45"/>
        <v>0</v>
      </c>
    </row>
    <row r="1446" spans="1:12" ht="31.5">
      <c r="A1446" s="66" t="s">
        <v>568</v>
      </c>
      <c r="B1446" s="59">
        <v>200</v>
      </c>
      <c r="C1446" s="67">
        <v>910</v>
      </c>
      <c r="D1446" s="68">
        <v>10</v>
      </c>
      <c r="E1446" s="68">
        <v>2</v>
      </c>
      <c r="F1446" s="69" t="s">
        <v>1425</v>
      </c>
      <c r="G1446" s="67" t="s">
        <v>569</v>
      </c>
      <c r="H1446" s="70">
        <v>2936023.62</v>
      </c>
      <c r="I1446" s="71">
        <v>2936023.62</v>
      </c>
      <c r="J1446" s="57">
        <f t="shared" si="44"/>
        <v>0</v>
      </c>
      <c r="K1446" s="72">
        <v>2936023.62</v>
      </c>
      <c r="L1446" s="44">
        <f t="shared" si="45"/>
        <v>0</v>
      </c>
    </row>
    <row r="1447" spans="1:12" ht="47.25">
      <c r="A1447" s="73" t="s">
        <v>443</v>
      </c>
      <c r="B1447" s="59">
        <v>200</v>
      </c>
      <c r="C1447" s="60">
        <v>910</v>
      </c>
      <c r="D1447" s="61">
        <v>10</v>
      </c>
      <c r="E1447" s="61">
        <v>2</v>
      </c>
      <c r="F1447" s="62" t="s">
        <v>444</v>
      </c>
      <c r="G1447" s="60" t="s">
        <v>395</v>
      </c>
      <c r="H1447" s="63">
        <v>6493800</v>
      </c>
      <c r="I1447" s="64">
        <v>3529999</v>
      </c>
      <c r="J1447" s="57">
        <f t="shared" si="44"/>
        <v>2963801</v>
      </c>
      <c r="K1447" s="74">
        <v>3529999</v>
      </c>
      <c r="L1447" s="44">
        <f t="shared" si="45"/>
        <v>0</v>
      </c>
    </row>
    <row r="1448" spans="1:12">
      <c r="A1448" s="66" t="s">
        <v>404</v>
      </c>
      <c r="B1448" s="59">
        <v>200</v>
      </c>
      <c r="C1448" s="67">
        <v>910</v>
      </c>
      <c r="D1448" s="68">
        <v>10</v>
      </c>
      <c r="E1448" s="68">
        <v>2</v>
      </c>
      <c r="F1448" s="69" t="s">
        <v>444</v>
      </c>
      <c r="G1448" s="67" t="s">
        <v>405</v>
      </c>
      <c r="H1448" s="70">
        <v>3368600</v>
      </c>
      <c r="I1448" s="71">
        <v>1978947</v>
      </c>
      <c r="J1448" s="57">
        <f t="shared" si="44"/>
        <v>1389653</v>
      </c>
      <c r="K1448" s="72">
        <v>1978947</v>
      </c>
      <c r="L1448" s="44">
        <f t="shared" si="45"/>
        <v>0</v>
      </c>
    </row>
    <row r="1449" spans="1:12" ht="31.5">
      <c r="A1449" s="66" t="s">
        <v>568</v>
      </c>
      <c r="B1449" s="59">
        <v>200</v>
      </c>
      <c r="C1449" s="67">
        <v>910</v>
      </c>
      <c r="D1449" s="68">
        <v>10</v>
      </c>
      <c r="E1449" s="68">
        <v>2</v>
      </c>
      <c r="F1449" s="69" t="s">
        <v>444</v>
      </c>
      <c r="G1449" s="67" t="s">
        <v>569</v>
      </c>
      <c r="H1449" s="70">
        <v>3125200</v>
      </c>
      <c r="I1449" s="71">
        <v>1551052</v>
      </c>
      <c r="J1449" s="57">
        <f t="shared" si="44"/>
        <v>1574148</v>
      </c>
      <c r="K1449" s="72">
        <v>1551052</v>
      </c>
      <c r="L1449" s="44">
        <f t="shared" si="45"/>
        <v>0</v>
      </c>
    </row>
    <row r="1450" spans="1:12" ht="63">
      <c r="A1450" s="73" t="s">
        <v>1426</v>
      </c>
      <c r="B1450" s="59">
        <v>200</v>
      </c>
      <c r="C1450" s="60">
        <v>910</v>
      </c>
      <c r="D1450" s="61">
        <v>10</v>
      </c>
      <c r="E1450" s="61">
        <v>2</v>
      </c>
      <c r="F1450" s="62" t="s">
        <v>1427</v>
      </c>
      <c r="G1450" s="60" t="s">
        <v>395</v>
      </c>
      <c r="H1450" s="63">
        <v>270</v>
      </c>
      <c r="I1450" s="64">
        <v>0</v>
      </c>
      <c r="J1450" s="57">
        <f t="shared" si="44"/>
        <v>270</v>
      </c>
      <c r="K1450" s="74">
        <v>0</v>
      </c>
      <c r="L1450" s="44">
        <f t="shared" si="45"/>
        <v>0</v>
      </c>
    </row>
    <row r="1451" spans="1:12" ht="63">
      <c r="A1451" s="73" t="s">
        <v>1428</v>
      </c>
      <c r="B1451" s="59">
        <v>200</v>
      </c>
      <c r="C1451" s="60">
        <v>910</v>
      </c>
      <c r="D1451" s="61">
        <v>10</v>
      </c>
      <c r="E1451" s="61">
        <v>2</v>
      </c>
      <c r="F1451" s="62" t="s">
        <v>1429</v>
      </c>
      <c r="G1451" s="60" t="s">
        <v>395</v>
      </c>
      <c r="H1451" s="63">
        <v>270</v>
      </c>
      <c r="I1451" s="64">
        <v>0</v>
      </c>
      <c r="J1451" s="57">
        <f t="shared" si="44"/>
        <v>270</v>
      </c>
      <c r="K1451" s="74">
        <v>0</v>
      </c>
      <c r="L1451" s="44">
        <f t="shared" si="45"/>
        <v>0</v>
      </c>
    </row>
    <row r="1452" spans="1:12" ht="31.5">
      <c r="A1452" s="66" t="s">
        <v>568</v>
      </c>
      <c r="B1452" s="59">
        <v>200</v>
      </c>
      <c r="C1452" s="67">
        <v>910</v>
      </c>
      <c r="D1452" s="68">
        <v>10</v>
      </c>
      <c r="E1452" s="68">
        <v>2</v>
      </c>
      <c r="F1452" s="69" t="s">
        <v>1429</v>
      </c>
      <c r="G1452" s="67" t="s">
        <v>569</v>
      </c>
      <c r="H1452" s="70">
        <v>270</v>
      </c>
      <c r="I1452" s="71">
        <v>0</v>
      </c>
      <c r="J1452" s="57">
        <f t="shared" si="44"/>
        <v>270</v>
      </c>
      <c r="K1452" s="72">
        <v>0</v>
      </c>
      <c r="L1452" s="44">
        <f t="shared" si="45"/>
        <v>0</v>
      </c>
    </row>
    <row r="1453" spans="1:12" ht="78.75">
      <c r="A1453" s="73" t="s">
        <v>1430</v>
      </c>
      <c r="B1453" s="59">
        <v>200</v>
      </c>
      <c r="C1453" s="60">
        <v>910</v>
      </c>
      <c r="D1453" s="61">
        <v>10</v>
      </c>
      <c r="E1453" s="61">
        <v>2</v>
      </c>
      <c r="F1453" s="62" t="s">
        <v>1431</v>
      </c>
      <c r="G1453" s="60" t="s">
        <v>395</v>
      </c>
      <c r="H1453" s="63">
        <v>100000</v>
      </c>
      <c r="I1453" s="64">
        <v>0</v>
      </c>
      <c r="J1453" s="57">
        <f t="shared" si="44"/>
        <v>100000</v>
      </c>
      <c r="K1453" s="74">
        <v>0</v>
      </c>
      <c r="L1453" s="44">
        <f t="shared" si="45"/>
        <v>0</v>
      </c>
    </row>
    <row r="1454" spans="1:12" ht="78.75">
      <c r="A1454" s="73" t="s">
        <v>1432</v>
      </c>
      <c r="B1454" s="59">
        <v>200</v>
      </c>
      <c r="C1454" s="60">
        <v>910</v>
      </c>
      <c r="D1454" s="61">
        <v>10</v>
      </c>
      <c r="E1454" s="61">
        <v>2</v>
      </c>
      <c r="F1454" s="62" t="s">
        <v>1433</v>
      </c>
      <c r="G1454" s="60" t="s">
        <v>395</v>
      </c>
      <c r="H1454" s="63">
        <v>100000</v>
      </c>
      <c r="I1454" s="64">
        <v>0</v>
      </c>
      <c r="J1454" s="57">
        <f t="shared" si="44"/>
        <v>100000</v>
      </c>
      <c r="K1454" s="74">
        <v>0</v>
      </c>
      <c r="L1454" s="44">
        <f t="shared" si="45"/>
        <v>0</v>
      </c>
    </row>
    <row r="1455" spans="1:12" ht="31.5">
      <c r="A1455" s="66" t="s">
        <v>568</v>
      </c>
      <c r="B1455" s="59">
        <v>200</v>
      </c>
      <c r="C1455" s="67">
        <v>910</v>
      </c>
      <c r="D1455" s="68">
        <v>10</v>
      </c>
      <c r="E1455" s="68">
        <v>2</v>
      </c>
      <c r="F1455" s="69" t="s">
        <v>1433</v>
      </c>
      <c r="G1455" s="67" t="s">
        <v>569</v>
      </c>
      <c r="H1455" s="70">
        <v>100000</v>
      </c>
      <c r="I1455" s="71">
        <v>0</v>
      </c>
      <c r="J1455" s="57">
        <f t="shared" si="44"/>
        <v>100000</v>
      </c>
      <c r="K1455" s="72">
        <v>0</v>
      </c>
      <c r="L1455" s="44">
        <f t="shared" si="45"/>
        <v>0</v>
      </c>
    </row>
    <row r="1456" spans="1:12" ht="78.75">
      <c r="A1456" s="73" t="s">
        <v>591</v>
      </c>
      <c r="B1456" s="59">
        <v>200</v>
      </c>
      <c r="C1456" s="60">
        <v>910</v>
      </c>
      <c r="D1456" s="61">
        <v>10</v>
      </c>
      <c r="E1456" s="61">
        <v>2</v>
      </c>
      <c r="F1456" s="62" t="s">
        <v>592</v>
      </c>
      <c r="G1456" s="60" t="s">
        <v>395</v>
      </c>
      <c r="H1456" s="63">
        <v>691000</v>
      </c>
      <c r="I1456" s="64">
        <v>300000</v>
      </c>
      <c r="J1456" s="57">
        <f t="shared" si="44"/>
        <v>391000</v>
      </c>
      <c r="K1456" s="74">
        <v>300000</v>
      </c>
      <c r="L1456" s="44">
        <f t="shared" si="45"/>
        <v>0</v>
      </c>
    </row>
    <row r="1457" spans="1:12" ht="110.25">
      <c r="A1457" s="73" t="s">
        <v>593</v>
      </c>
      <c r="B1457" s="59">
        <v>200</v>
      </c>
      <c r="C1457" s="60">
        <v>910</v>
      </c>
      <c r="D1457" s="61">
        <v>10</v>
      </c>
      <c r="E1457" s="61">
        <v>2</v>
      </c>
      <c r="F1457" s="62" t="s">
        <v>594</v>
      </c>
      <c r="G1457" s="60" t="s">
        <v>395</v>
      </c>
      <c r="H1457" s="63">
        <v>691000</v>
      </c>
      <c r="I1457" s="64">
        <v>300000</v>
      </c>
      <c r="J1457" s="57">
        <f t="shared" si="44"/>
        <v>391000</v>
      </c>
      <c r="K1457" s="74">
        <v>300000</v>
      </c>
      <c r="L1457" s="44">
        <f t="shared" si="45"/>
        <v>0</v>
      </c>
    </row>
    <row r="1458" spans="1:12" ht="78.75">
      <c r="A1458" s="73" t="s">
        <v>595</v>
      </c>
      <c r="B1458" s="59">
        <v>200</v>
      </c>
      <c r="C1458" s="60">
        <v>910</v>
      </c>
      <c r="D1458" s="61">
        <v>10</v>
      </c>
      <c r="E1458" s="61">
        <v>2</v>
      </c>
      <c r="F1458" s="62" t="s">
        <v>596</v>
      </c>
      <c r="G1458" s="60" t="s">
        <v>395</v>
      </c>
      <c r="H1458" s="63">
        <v>90000</v>
      </c>
      <c r="I1458" s="64">
        <v>0</v>
      </c>
      <c r="J1458" s="57">
        <f t="shared" si="44"/>
        <v>90000</v>
      </c>
      <c r="K1458" s="74">
        <v>0</v>
      </c>
      <c r="L1458" s="44">
        <f t="shared" si="45"/>
        <v>0</v>
      </c>
    </row>
    <row r="1459" spans="1:12">
      <c r="A1459" s="66" t="s">
        <v>404</v>
      </c>
      <c r="B1459" s="59">
        <v>200</v>
      </c>
      <c r="C1459" s="67">
        <v>910</v>
      </c>
      <c r="D1459" s="68">
        <v>10</v>
      </c>
      <c r="E1459" s="68">
        <v>2</v>
      </c>
      <c r="F1459" s="69" t="s">
        <v>596</v>
      </c>
      <c r="G1459" s="67" t="s">
        <v>405</v>
      </c>
      <c r="H1459" s="70">
        <v>90000</v>
      </c>
      <c r="I1459" s="71">
        <v>0</v>
      </c>
      <c r="J1459" s="57">
        <f t="shared" si="44"/>
        <v>90000</v>
      </c>
      <c r="K1459" s="72">
        <v>0</v>
      </c>
      <c r="L1459" s="44">
        <f t="shared" si="45"/>
        <v>0</v>
      </c>
    </row>
    <row r="1460" spans="1:12" ht="31.5">
      <c r="A1460" s="73" t="s">
        <v>720</v>
      </c>
      <c r="B1460" s="59">
        <v>200</v>
      </c>
      <c r="C1460" s="60">
        <v>910</v>
      </c>
      <c r="D1460" s="61">
        <v>10</v>
      </c>
      <c r="E1460" s="61">
        <v>2</v>
      </c>
      <c r="F1460" s="62" t="s">
        <v>721</v>
      </c>
      <c r="G1460" s="60" t="s">
        <v>395</v>
      </c>
      <c r="H1460" s="63">
        <v>601000</v>
      </c>
      <c r="I1460" s="64">
        <v>300000</v>
      </c>
      <c r="J1460" s="57">
        <f t="shared" si="44"/>
        <v>301000</v>
      </c>
      <c r="K1460" s="74">
        <v>300000</v>
      </c>
      <c r="L1460" s="44">
        <f t="shared" si="45"/>
        <v>0</v>
      </c>
    </row>
    <row r="1461" spans="1:12" ht="31.5">
      <c r="A1461" s="73" t="s">
        <v>1434</v>
      </c>
      <c r="B1461" s="59">
        <v>200</v>
      </c>
      <c r="C1461" s="60">
        <v>910</v>
      </c>
      <c r="D1461" s="61">
        <v>10</v>
      </c>
      <c r="E1461" s="61">
        <v>2</v>
      </c>
      <c r="F1461" s="62" t="s">
        <v>1435</v>
      </c>
      <c r="G1461" s="60" t="s">
        <v>395</v>
      </c>
      <c r="H1461" s="63">
        <v>601000</v>
      </c>
      <c r="I1461" s="64">
        <v>300000</v>
      </c>
      <c r="J1461" s="57">
        <f t="shared" si="44"/>
        <v>301000</v>
      </c>
      <c r="K1461" s="74">
        <v>300000</v>
      </c>
      <c r="L1461" s="44">
        <f t="shared" si="45"/>
        <v>0</v>
      </c>
    </row>
    <row r="1462" spans="1:12" ht="31.5">
      <c r="A1462" s="66" t="s">
        <v>568</v>
      </c>
      <c r="B1462" s="59">
        <v>200</v>
      </c>
      <c r="C1462" s="67">
        <v>910</v>
      </c>
      <c r="D1462" s="68">
        <v>10</v>
      </c>
      <c r="E1462" s="68">
        <v>2</v>
      </c>
      <c r="F1462" s="69" t="s">
        <v>1435</v>
      </c>
      <c r="G1462" s="67" t="s">
        <v>569</v>
      </c>
      <c r="H1462" s="70">
        <v>601000</v>
      </c>
      <c r="I1462" s="71">
        <v>300000</v>
      </c>
      <c r="J1462" s="57">
        <f t="shared" si="44"/>
        <v>301000</v>
      </c>
      <c r="K1462" s="72">
        <v>300000</v>
      </c>
      <c r="L1462" s="44">
        <f t="shared" si="45"/>
        <v>0</v>
      </c>
    </row>
    <row r="1463" spans="1:12">
      <c r="A1463" s="66" t="s">
        <v>604</v>
      </c>
      <c r="B1463" s="59">
        <v>200</v>
      </c>
      <c r="C1463" s="67">
        <v>910</v>
      </c>
      <c r="D1463" s="68">
        <v>10</v>
      </c>
      <c r="E1463" s="68">
        <v>3</v>
      </c>
      <c r="F1463" s="69" t="s">
        <v>390</v>
      </c>
      <c r="G1463" s="67" t="s">
        <v>390</v>
      </c>
      <c r="H1463" s="70">
        <v>852301242</v>
      </c>
      <c r="I1463" s="71">
        <v>571161080.31000006</v>
      </c>
      <c r="J1463" s="57">
        <f t="shared" si="44"/>
        <v>281140161.68999994</v>
      </c>
      <c r="K1463" s="72">
        <v>571161080.31000006</v>
      </c>
      <c r="L1463" s="44">
        <f t="shared" si="45"/>
        <v>0</v>
      </c>
    </row>
    <row r="1464" spans="1:12" ht="47.25">
      <c r="A1464" s="73" t="s">
        <v>437</v>
      </c>
      <c r="B1464" s="59">
        <v>200</v>
      </c>
      <c r="C1464" s="60">
        <v>910</v>
      </c>
      <c r="D1464" s="61">
        <v>10</v>
      </c>
      <c r="E1464" s="61">
        <v>3</v>
      </c>
      <c r="F1464" s="62" t="s">
        <v>438</v>
      </c>
      <c r="G1464" s="60" t="s">
        <v>395</v>
      </c>
      <c r="H1464" s="63">
        <v>850382833</v>
      </c>
      <c r="I1464" s="64">
        <v>569244871.31000006</v>
      </c>
      <c r="J1464" s="57">
        <f t="shared" si="44"/>
        <v>281137961.68999994</v>
      </c>
      <c r="K1464" s="74">
        <v>569244871.31000006</v>
      </c>
      <c r="L1464" s="44">
        <f t="shared" si="45"/>
        <v>0</v>
      </c>
    </row>
    <row r="1465" spans="1:12" ht="78.75">
      <c r="A1465" s="73" t="s">
        <v>1370</v>
      </c>
      <c r="B1465" s="59">
        <v>200</v>
      </c>
      <c r="C1465" s="60">
        <v>910</v>
      </c>
      <c r="D1465" s="61">
        <v>10</v>
      </c>
      <c r="E1465" s="61">
        <v>3</v>
      </c>
      <c r="F1465" s="62" t="s">
        <v>1371</v>
      </c>
      <c r="G1465" s="60" t="s">
        <v>395</v>
      </c>
      <c r="H1465" s="63">
        <v>645435233</v>
      </c>
      <c r="I1465" s="64">
        <v>452978652.00000006</v>
      </c>
      <c r="J1465" s="57">
        <f t="shared" si="44"/>
        <v>192456580.99999994</v>
      </c>
      <c r="K1465" s="74">
        <v>452978652.00000006</v>
      </c>
      <c r="L1465" s="44">
        <f t="shared" si="45"/>
        <v>0</v>
      </c>
    </row>
    <row r="1466" spans="1:12" ht="31.5">
      <c r="A1466" s="73" t="s">
        <v>1372</v>
      </c>
      <c r="B1466" s="59">
        <v>200</v>
      </c>
      <c r="C1466" s="60">
        <v>910</v>
      </c>
      <c r="D1466" s="61">
        <v>10</v>
      </c>
      <c r="E1466" s="61">
        <v>3</v>
      </c>
      <c r="F1466" s="62" t="s">
        <v>1373</v>
      </c>
      <c r="G1466" s="60" t="s">
        <v>395</v>
      </c>
      <c r="H1466" s="63">
        <v>645435233</v>
      </c>
      <c r="I1466" s="64">
        <v>452978652.00000006</v>
      </c>
      <c r="J1466" s="57">
        <f t="shared" si="44"/>
        <v>192456580.99999994</v>
      </c>
      <c r="K1466" s="74">
        <v>452978652.00000006</v>
      </c>
      <c r="L1466" s="44">
        <f t="shared" si="45"/>
        <v>0</v>
      </c>
    </row>
    <row r="1467" spans="1:12" ht="47.25">
      <c r="A1467" s="73" t="s">
        <v>1436</v>
      </c>
      <c r="B1467" s="59">
        <v>200</v>
      </c>
      <c r="C1467" s="60">
        <v>910</v>
      </c>
      <c r="D1467" s="61">
        <v>10</v>
      </c>
      <c r="E1467" s="61">
        <v>3</v>
      </c>
      <c r="F1467" s="62" t="s">
        <v>1437</v>
      </c>
      <c r="G1467" s="60" t="s">
        <v>395</v>
      </c>
      <c r="H1467" s="63">
        <v>1467000</v>
      </c>
      <c r="I1467" s="64">
        <v>1196577.05</v>
      </c>
      <c r="J1467" s="57">
        <f t="shared" si="44"/>
        <v>270422.94999999995</v>
      </c>
      <c r="K1467" s="74">
        <v>1196577.05</v>
      </c>
      <c r="L1467" s="44">
        <f t="shared" si="45"/>
        <v>0</v>
      </c>
    </row>
    <row r="1468" spans="1:12" ht="47.25">
      <c r="A1468" s="66" t="s">
        <v>421</v>
      </c>
      <c r="B1468" s="59">
        <v>200</v>
      </c>
      <c r="C1468" s="67">
        <v>910</v>
      </c>
      <c r="D1468" s="68">
        <v>10</v>
      </c>
      <c r="E1468" s="68">
        <v>3</v>
      </c>
      <c r="F1468" s="69" t="s">
        <v>1437</v>
      </c>
      <c r="G1468" s="67" t="s">
        <v>422</v>
      </c>
      <c r="H1468" s="70">
        <v>12000</v>
      </c>
      <c r="I1468" s="71">
        <v>6577.05</v>
      </c>
      <c r="J1468" s="57">
        <f t="shared" si="44"/>
        <v>5422.95</v>
      </c>
      <c r="K1468" s="72">
        <v>6577.05</v>
      </c>
      <c r="L1468" s="44">
        <f t="shared" si="45"/>
        <v>0</v>
      </c>
    </row>
    <row r="1469" spans="1:12" ht="47.25">
      <c r="A1469" s="66" t="s">
        <v>623</v>
      </c>
      <c r="B1469" s="59">
        <v>200</v>
      </c>
      <c r="C1469" s="67">
        <v>910</v>
      </c>
      <c r="D1469" s="68">
        <v>10</v>
      </c>
      <c r="E1469" s="68">
        <v>3</v>
      </c>
      <c r="F1469" s="69" t="s">
        <v>1437</v>
      </c>
      <c r="G1469" s="67" t="s">
        <v>624</v>
      </c>
      <c r="H1469" s="70">
        <v>1455000</v>
      </c>
      <c r="I1469" s="71">
        <v>1190000</v>
      </c>
      <c r="J1469" s="57">
        <f t="shared" si="44"/>
        <v>265000</v>
      </c>
      <c r="K1469" s="72">
        <v>1190000</v>
      </c>
      <c r="L1469" s="44">
        <f t="shared" si="45"/>
        <v>0</v>
      </c>
    </row>
    <row r="1470" spans="1:12" ht="31.5">
      <c r="A1470" s="73" t="s">
        <v>1438</v>
      </c>
      <c r="B1470" s="59">
        <v>200</v>
      </c>
      <c r="C1470" s="60">
        <v>910</v>
      </c>
      <c r="D1470" s="61">
        <v>10</v>
      </c>
      <c r="E1470" s="61">
        <v>3</v>
      </c>
      <c r="F1470" s="62" t="s">
        <v>1439</v>
      </c>
      <c r="G1470" s="60" t="s">
        <v>395</v>
      </c>
      <c r="H1470" s="63">
        <v>83788000</v>
      </c>
      <c r="I1470" s="64">
        <v>50490263.780000001</v>
      </c>
      <c r="J1470" s="57">
        <f t="shared" si="44"/>
        <v>33297736.219999999</v>
      </c>
      <c r="K1470" s="74">
        <v>50490263.780000001</v>
      </c>
      <c r="L1470" s="44">
        <f t="shared" si="45"/>
        <v>0</v>
      </c>
    </row>
    <row r="1471" spans="1:12" ht="47.25">
      <c r="A1471" s="66" t="s">
        <v>421</v>
      </c>
      <c r="B1471" s="59">
        <v>200</v>
      </c>
      <c r="C1471" s="67">
        <v>910</v>
      </c>
      <c r="D1471" s="68">
        <v>10</v>
      </c>
      <c r="E1471" s="68">
        <v>3</v>
      </c>
      <c r="F1471" s="69" t="s">
        <v>1439</v>
      </c>
      <c r="G1471" s="67" t="s">
        <v>422</v>
      </c>
      <c r="H1471" s="70">
        <v>528000</v>
      </c>
      <c r="I1471" s="71">
        <v>269072.03000000003</v>
      </c>
      <c r="J1471" s="57">
        <f t="shared" si="44"/>
        <v>258927.96999999997</v>
      </c>
      <c r="K1471" s="72">
        <v>269072.03000000003</v>
      </c>
      <c r="L1471" s="44">
        <f t="shared" si="45"/>
        <v>0</v>
      </c>
    </row>
    <row r="1472" spans="1:12" ht="47.25">
      <c r="A1472" s="66" t="s">
        <v>623</v>
      </c>
      <c r="B1472" s="59">
        <v>200</v>
      </c>
      <c r="C1472" s="67">
        <v>910</v>
      </c>
      <c r="D1472" s="68">
        <v>10</v>
      </c>
      <c r="E1472" s="68">
        <v>3</v>
      </c>
      <c r="F1472" s="69" t="s">
        <v>1439</v>
      </c>
      <c r="G1472" s="67" t="s">
        <v>624</v>
      </c>
      <c r="H1472" s="70">
        <v>83260000</v>
      </c>
      <c r="I1472" s="71">
        <v>50221191.75</v>
      </c>
      <c r="J1472" s="57">
        <f t="shared" si="44"/>
        <v>33038808.25</v>
      </c>
      <c r="K1472" s="72">
        <v>50221191.75</v>
      </c>
      <c r="L1472" s="44">
        <f t="shared" si="45"/>
        <v>0</v>
      </c>
    </row>
    <row r="1473" spans="1:12" ht="31.5">
      <c r="A1473" s="73" t="s">
        <v>1440</v>
      </c>
      <c r="B1473" s="59">
        <v>200</v>
      </c>
      <c r="C1473" s="60">
        <v>910</v>
      </c>
      <c r="D1473" s="61">
        <v>10</v>
      </c>
      <c r="E1473" s="61">
        <v>3</v>
      </c>
      <c r="F1473" s="62" t="s">
        <v>1441</v>
      </c>
      <c r="G1473" s="60" t="s">
        <v>395</v>
      </c>
      <c r="H1473" s="63">
        <v>100511000</v>
      </c>
      <c r="I1473" s="64">
        <v>67480074.060000002</v>
      </c>
      <c r="J1473" s="57">
        <f t="shared" si="44"/>
        <v>33030925.939999998</v>
      </c>
      <c r="K1473" s="74">
        <v>67480074.060000002</v>
      </c>
      <c r="L1473" s="44">
        <f t="shared" si="45"/>
        <v>0</v>
      </c>
    </row>
    <row r="1474" spans="1:12" ht="47.25">
      <c r="A1474" s="66" t="s">
        <v>421</v>
      </c>
      <c r="B1474" s="59">
        <v>200</v>
      </c>
      <c r="C1474" s="67">
        <v>910</v>
      </c>
      <c r="D1474" s="68">
        <v>10</v>
      </c>
      <c r="E1474" s="68">
        <v>3</v>
      </c>
      <c r="F1474" s="69" t="s">
        <v>1441</v>
      </c>
      <c r="G1474" s="67" t="s">
        <v>422</v>
      </c>
      <c r="H1474" s="70">
        <v>801000</v>
      </c>
      <c r="I1474" s="71">
        <v>432882.34</v>
      </c>
      <c r="J1474" s="57">
        <f t="shared" si="44"/>
        <v>368117.66</v>
      </c>
      <c r="K1474" s="72">
        <v>432882.34</v>
      </c>
      <c r="L1474" s="44">
        <f t="shared" si="45"/>
        <v>0</v>
      </c>
    </row>
    <row r="1475" spans="1:12" ht="47.25">
      <c r="A1475" s="66" t="s">
        <v>623</v>
      </c>
      <c r="B1475" s="59">
        <v>200</v>
      </c>
      <c r="C1475" s="67">
        <v>910</v>
      </c>
      <c r="D1475" s="68">
        <v>10</v>
      </c>
      <c r="E1475" s="68">
        <v>3</v>
      </c>
      <c r="F1475" s="69" t="s">
        <v>1441</v>
      </c>
      <c r="G1475" s="67" t="s">
        <v>624</v>
      </c>
      <c r="H1475" s="70">
        <v>95290000</v>
      </c>
      <c r="I1475" s="71">
        <v>65430241.719999999</v>
      </c>
      <c r="J1475" s="57">
        <f t="shared" si="44"/>
        <v>29859758.280000001</v>
      </c>
      <c r="K1475" s="72">
        <v>65430241.719999999</v>
      </c>
      <c r="L1475" s="44">
        <f t="shared" si="45"/>
        <v>0</v>
      </c>
    </row>
    <row r="1476" spans="1:12" ht="31.5">
      <c r="A1476" s="66" t="s">
        <v>494</v>
      </c>
      <c r="B1476" s="59">
        <v>200</v>
      </c>
      <c r="C1476" s="67">
        <v>910</v>
      </c>
      <c r="D1476" s="68">
        <v>10</v>
      </c>
      <c r="E1476" s="68">
        <v>3</v>
      </c>
      <c r="F1476" s="69" t="s">
        <v>1441</v>
      </c>
      <c r="G1476" s="67" t="s">
        <v>495</v>
      </c>
      <c r="H1476" s="70">
        <v>4420000</v>
      </c>
      <c r="I1476" s="71">
        <v>1616950</v>
      </c>
      <c r="J1476" s="57">
        <f t="shared" si="44"/>
        <v>2803050</v>
      </c>
      <c r="K1476" s="72">
        <v>1616950</v>
      </c>
      <c r="L1476" s="44">
        <f t="shared" si="45"/>
        <v>0</v>
      </c>
    </row>
    <row r="1477" spans="1:12" ht="31.5">
      <c r="A1477" s="73" t="s">
        <v>1442</v>
      </c>
      <c r="B1477" s="59">
        <v>200</v>
      </c>
      <c r="C1477" s="60">
        <v>910</v>
      </c>
      <c r="D1477" s="61">
        <v>10</v>
      </c>
      <c r="E1477" s="61">
        <v>3</v>
      </c>
      <c r="F1477" s="62" t="s">
        <v>1443</v>
      </c>
      <c r="G1477" s="60" t="s">
        <v>395</v>
      </c>
      <c r="H1477" s="63">
        <v>34339000</v>
      </c>
      <c r="I1477" s="64">
        <v>25103748.240000002</v>
      </c>
      <c r="J1477" s="57">
        <f t="shared" si="44"/>
        <v>9235251.7599999979</v>
      </c>
      <c r="K1477" s="74">
        <v>25103748.240000002</v>
      </c>
      <c r="L1477" s="44">
        <f t="shared" si="45"/>
        <v>0</v>
      </c>
    </row>
    <row r="1478" spans="1:12" ht="47.25">
      <c r="A1478" s="66" t="s">
        <v>421</v>
      </c>
      <c r="B1478" s="59">
        <v>200</v>
      </c>
      <c r="C1478" s="67">
        <v>910</v>
      </c>
      <c r="D1478" s="68">
        <v>10</v>
      </c>
      <c r="E1478" s="68">
        <v>3</v>
      </c>
      <c r="F1478" s="69" t="s">
        <v>1443</v>
      </c>
      <c r="G1478" s="67" t="s">
        <v>422</v>
      </c>
      <c r="H1478" s="70">
        <v>250000</v>
      </c>
      <c r="I1478" s="71">
        <v>150122.62</v>
      </c>
      <c r="J1478" s="57">
        <f t="shared" si="44"/>
        <v>99877.38</v>
      </c>
      <c r="K1478" s="72">
        <v>150122.62</v>
      </c>
      <c r="L1478" s="44">
        <f t="shared" si="45"/>
        <v>0</v>
      </c>
    </row>
    <row r="1479" spans="1:12" ht="47.25">
      <c r="A1479" s="66" t="s">
        <v>623</v>
      </c>
      <c r="B1479" s="59">
        <v>200</v>
      </c>
      <c r="C1479" s="67">
        <v>910</v>
      </c>
      <c r="D1479" s="68">
        <v>10</v>
      </c>
      <c r="E1479" s="68">
        <v>3</v>
      </c>
      <c r="F1479" s="69" t="s">
        <v>1443</v>
      </c>
      <c r="G1479" s="67" t="s">
        <v>624</v>
      </c>
      <c r="H1479" s="70">
        <v>34089000</v>
      </c>
      <c r="I1479" s="71">
        <v>24953625.620000001</v>
      </c>
      <c r="J1479" s="57">
        <f t="shared" si="44"/>
        <v>9135374.379999999</v>
      </c>
      <c r="K1479" s="72">
        <v>24953625.620000001</v>
      </c>
      <c r="L1479" s="44">
        <f t="shared" si="45"/>
        <v>0</v>
      </c>
    </row>
    <row r="1480" spans="1:12" ht="47.25">
      <c r="A1480" s="73" t="s">
        <v>1444</v>
      </c>
      <c r="B1480" s="59">
        <v>200</v>
      </c>
      <c r="C1480" s="60">
        <v>910</v>
      </c>
      <c r="D1480" s="61">
        <v>10</v>
      </c>
      <c r="E1480" s="61">
        <v>3</v>
      </c>
      <c r="F1480" s="62" t="s">
        <v>1445</v>
      </c>
      <c r="G1480" s="60" t="s">
        <v>395</v>
      </c>
      <c r="H1480" s="63">
        <v>4830000</v>
      </c>
      <c r="I1480" s="64">
        <v>2523455.39</v>
      </c>
      <c r="J1480" s="57">
        <f t="shared" ref="J1480:J1543" si="46">H1480-I1480</f>
        <v>2306544.61</v>
      </c>
      <c r="K1480" s="74">
        <v>2523455.39</v>
      </c>
      <c r="L1480" s="44">
        <f t="shared" si="45"/>
        <v>0</v>
      </c>
    </row>
    <row r="1481" spans="1:12" ht="47.25">
      <c r="A1481" s="66" t="s">
        <v>421</v>
      </c>
      <c r="B1481" s="59">
        <v>200</v>
      </c>
      <c r="C1481" s="67">
        <v>910</v>
      </c>
      <c r="D1481" s="68">
        <v>10</v>
      </c>
      <c r="E1481" s="68">
        <v>3</v>
      </c>
      <c r="F1481" s="69" t="s">
        <v>1445</v>
      </c>
      <c r="G1481" s="67" t="s">
        <v>422</v>
      </c>
      <c r="H1481" s="70">
        <v>30000</v>
      </c>
      <c r="I1481" s="71">
        <v>19400.21</v>
      </c>
      <c r="J1481" s="57">
        <f t="shared" si="46"/>
        <v>10599.79</v>
      </c>
      <c r="K1481" s="72">
        <v>19400.21</v>
      </c>
      <c r="L1481" s="44">
        <f t="shared" ref="L1481:L1544" si="47">I1481-K1481</f>
        <v>0</v>
      </c>
    </row>
    <row r="1482" spans="1:12" ht="47.25">
      <c r="A1482" s="66" t="s">
        <v>623</v>
      </c>
      <c r="B1482" s="59">
        <v>200</v>
      </c>
      <c r="C1482" s="67">
        <v>910</v>
      </c>
      <c r="D1482" s="68">
        <v>10</v>
      </c>
      <c r="E1482" s="68">
        <v>3</v>
      </c>
      <c r="F1482" s="69" t="s">
        <v>1445</v>
      </c>
      <c r="G1482" s="67" t="s">
        <v>624</v>
      </c>
      <c r="H1482" s="70">
        <v>4700000</v>
      </c>
      <c r="I1482" s="71">
        <v>2504055.1800000002</v>
      </c>
      <c r="J1482" s="57">
        <f t="shared" si="46"/>
        <v>2195944.8199999998</v>
      </c>
      <c r="K1482" s="72">
        <v>2504055.1800000002</v>
      </c>
      <c r="L1482" s="44">
        <f t="shared" si="47"/>
        <v>0</v>
      </c>
    </row>
    <row r="1483" spans="1:12" ht="31.5">
      <c r="A1483" s="66" t="s">
        <v>494</v>
      </c>
      <c r="B1483" s="59">
        <v>200</v>
      </c>
      <c r="C1483" s="67">
        <v>910</v>
      </c>
      <c r="D1483" s="68">
        <v>10</v>
      </c>
      <c r="E1483" s="68">
        <v>3</v>
      </c>
      <c r="F1483" s="69" t="s">
        <v>1445</v>
      </c>
      <c r="G1483" s="67" t="s">
        <v>495</v>
      </c>
      <c r="H1483" s="70">
        <v>100000</v>
      </c>
      <c r="I1483" s="71">
        <v>0</v>
      </c>
      <c r="J1483" s="57">
        <f t="shared" si="46"/>
        <v>100000</v>
      </c>
      <c r="K1483" s="72">
        <v>0</v>
      </c>
      <c r="L1483" s="44">
        <f t="shared" si="47"/>
        <v>0</v>
      </c>
    </row>
    <row r="1484" spans="1:12" ht="31.5">
      <c r="A1484" s="73" t="s">
        <v>1446</v>
      </c>
      <c r="B1484" s="59">
        <v>200</v>
      </c>
      <c r="C1484" s="60">
        <v>910</v>
      </c>
      <c r="D1484" s="61">
        <v>10</v>
      </c>
      <c r="E1484" s="61">
        <v>3</v>
      </c>
      <c r="F1484" s="62" t="s">
        <v>1447</v>
      </c>
      <c r="G1484" s="60" t="s">
        <v>395</v>
      </c>
      <c r="H1484" s="63">
        <v>3064000</v>
      </c>
      <c r="I1484" s="64">
        <v>1128857.05</v>
      </c>
      <c r="J1484" s="57">
        <f t="shared" si="46"/>
        <v>1935142.95</v>
      </c>
      <c r="K1484" s="74">
        <v>1128857.05</v>
      </c>
      <c r="L1484" s="44">
        <f t="shared" si="47"/>
        <v>0</v>
      </c>
    </row>
    <row r="1485" spans="1:12" ht="47.25">
      <c r="A1485" s="66" t="s">
        <v>421</v>
      </c>
      <c r="B1485" s="59">
        <v>200</v>
      </c>
      <c r="C1485" s="67">
        <v>910</v>
      </c>
      <c r="D1485" s="68">
        <v>10</v>
      </c>
      <c r="E1485" s="68">
        <v>3</v>
      </c>
      <c r="F1485" s="69" t="s">
        <v>1447</v>
      </c>
      <c r="G1485" s="67" t="s">
        <v>422</v>
      </c>
      <c r="H1485" s="70">
        <v>40000</v>
      </c>
      <c r="I1485" s="71">
        <v>11083.23</v>
      </c>
      <c r="J1485" s="57">
        <f t="shared" si="46"/>
        <v>28916.77</v>
      </c>
      <c r="K1485" s="72">
        <v>11083.23</v>
      </c>
      <c r="L1485" s="44">
        <f t="shared" si="47"/>
        <v>0</v>
      </c>
    </row>
    <row r="1486" spans="1:12" ht="47.25">
      <c r="A1486" s="66" t="s">
        <v>623</v>
      </c>
      <c r="B1486" s="59">
        <v>200</v>
      </c>
      <c r="C1486" s="67">
        <v>910</v>
      </c>
      <c r="D1486" s="68">
        <v>10</v>
      </c>
      <c r="E1486" s="68">
        <v>3</v>
      </c>
      <c r="F1486" s="69" t="s">
        <v>1447</v>
      </c>
      <c r="G1486" s="67" t="s">
        <v>624</v>
      </c>
      <c r="H1486" s="70">
        <v>2914000</v>
      </c>
      <c r="I1486" s="71">
        <v>1094412.3700000001</v>
      </c>
      <c r="J1486" s="57">
        <f t="shared" si="46"/>
        <v>1819587.63</v>
      </c>
      <c r="K1486" s="72">
        <v>1094412.3700000001</v>
      </c>
      <c r="L1486" s="44">
        <f t="shared" si="47"/>
        <v>0</v>
      </c>
    </row>
    <row r="1487" spans="1:12" ht="31.5">
      <c r="A1487" s="66" t="s">
        <v>494</v>
      </c>
      <c r="B1487" s="59">
        <v>200</v>
      </c>
      <c r="C1487" s="67">
        <v>910</v>
      </c>
      <c r="D1487" s="68">
        <v>10</v>
      </c>
      <c r="E1487" s="68">
        <v>3</v>
      </c>
      <c r="F1487" s="69" t="s">
        <v>1447</v>
      </c>
      <c r="G1487" s="67" t="s">
        <v>495</v>
      </c>
      <c r="H1487" s="70">
        <v>110000</v>
      </c>
      <c r="I1487" s="71">
        <v>23361.45</v>
      </c>
      <c r="J1487" s="57">
        <f t="shared" si="46"/>
        <v>86638.55</v>
      </c>
      <c r="K1487" s="72">
        <v>23361.45</v>
      </c>
      <c r="L1487" s="44">
        <f t="shared" si="47"/>
        <v>0</v>
      </c>
    </row>
    <row r="1488" spans="1:12" ht="63">
      <c r="A1488" s="73" t="s">
        <v>1448</v>
      </c>
      <c r="B1488" s="59">
        <v>200</v>
      </c>
      <c r="C1488" s="60">
        <v>910</v>
      </c>
      <c r="D1488" s="61">
        <v>10</v>
      </c>
      <c r="E1488" s="61">
        <v>3</v>
      </c>
      <c r="F1488" s="62" t="s">
        <v>1449</v>
      </c>
      <c r="G1488" s="60" t="s">
        <v>395</v>
      </c>
      <c r="H1488" s="63">
        <v>3805380</v>
      </c>
      <c r="I1488" s="64">
        <v>238262.54</v>
      </c>
      <c r="J1488" s="57">
        <f t="shared" si="46"/>
        <v>3567117.46</v>
      </c>
      <c r="K1488" s="74">
        <v>238262.54</v>
      </c>
      <c r="L1488" s="44">
        <f t="shared" si="47"/>
        <v>0</v>
      </c>
    </row>
    <row r="1489" spans="1:12" ht="47.25">
      <c r="A1489" s="66" t="s">
        <v>421</v>
      </c>
      <c r="B1489" s="59">
        <v>200</v>
      </c>
      <c r="C1489" s="67">
        <v>910</v>
      </c>
      <c r="D1489" s="68">
        <v>10</v>
      </c>
      <c r="E1489" s="68">
        <v>3</v>
      </c>
      <c r="F1489" s="69" t="s">
        <v>1449</v>
      </c>
      <c r="G1489" s="67" t="s">
        <v>422</v>
      </c>
      <c r="H1489" s="70">
        <v>278100</v>
      </c>
      <c r="I1489" s="71">
        <v>2651.16</v>
      </c>
      <c r="J1489" s="57">
        <f t="shared" si="46"/>
        <v>275448.84000000003</v>
      </c>
      <c r="K1489" s="72">
        <v>2651.16</v>
      </c>
      <c r="L1489" s="44">
        <f t="shared" si="47"/>
        <v>0</v>
      </c>
    </row>
    <row r="1490" spans="1:12" ht="47.25">
      <c r="A1490" s="66" t="s">
        <v>623</v>
      </c>
      <c r="B1490" s="59">
        <v>200</v>
      </c>
      <c r="C1490" s="67">
        <v>910</v>
      </c>
      <c r="D1490" s="68">
        <v>10</v>
      </c>
      <c r="E1490" s="68">
        <v>3</v>
      </c>
      <c r="F1490" s="69" t="s">
        <v>1449</v>
      </c>
      <c r="G1490" s="67" t="s">
        <v>624</v>
      </c>
      <c r="H1490" s="70">
        <v>3527280</v>
      </c>
      <c r="I1490" s="71">
        <v>235611.38</v>
      </c>
      <c r="J1490" s="57">
        <f t="shared" si="46"/>
        <v>3291668.62</v>
      </c>
      <c r="K1490" s="72">
        <v>235611.38</v>
      </c>
      <c r="L1490" s="44">
        <f t="shared" si="47"/>
        <v>0</v>
      </c>
    </row>
    <row r="1491" spans="1:12" ht="47.25">
      <c r="A1491" s="73" t="s">
        <v>1450</v>
      </c>
      <c r="B1491" s="59">
        <v>200</v>
      </c>
      <c r="C1491" s="60">
        <v>910</v>
      </c>
      <c r="D1491" s="61">
        <v>10</v>
      </c>
      <c r="E1491" s="61">
        <v>3</v>
      </c>
      <c r="F1491" s="62" t="s">
        <v>1451</v>
      </c>
      <c r="G1491" s="60" t="s">
        <v>395</v>
      </c>
      <c r="H1491" s="63">
        <v>186177000</v>
      </c>
      <c r="I1491" s="64">
        <v>143624103.00999999</v>
      </c>
      <c r="J1491" s="57">
        <f t="shared" si="46"/>
        <v>42552896.99000001</v>
      </c>
      <c r="K1491" s="74">
        <v>143624103.00999999</v>
      </c>
      <c r="L1491" s="44">
        <f t="shared" si="47"/>
        <v>0</v>
      </c>
    </row>
    <row r="1492" spans="1:12" ht="47.25">
      <c r="A1492" s="66" t="s">
        <v>421</v>
      </c>
      <c r="B1492" s="59">
        <v>200</v>
      </c>
      <c r="C1492" s="67">
        <v>910</v>
      </c>
      <c r="D1492" s="68">
        <v>10</v>
      </c>
      <c r="E1492" s="68">
        <v>3</v>
      </c>
      <c r="F1492" s="69" t="s">
        <v>1451</v>
      </c>
      <c r="G1492" s="67" t="s">
        <v>422</v>
      </c>
      <c r="H1492" s="70">
        <v>380000</v>
      </c>
      <c r="I1492" s="71">
        <v>217008.94</v>
      </c>
      <c r="J1492" s="57">
        <f t="shared" si="46"/>
        <v>162991.06</v>
      </c>
      <c r="K1492" s="72">
        <v>217008.94</v>
      </c>
      <c r="L1492" s="44">
        <f t="shared" si="47"/>
        <v>0</v>
      </c>
    </row>
    <row r="1493" spans="1:12" ht="47.25">
      <c r="A1493" s="66" t="s">
        <v>623</v>
      </c>
      <c r="B1493" s="59">
        <v>200</v>
      </c>
      <c r="C1493" s="67">
        <v>910</v>
      </c>
      <c r="D1493" s="68">
        <v>10</v>
      </c>
      <c r="E1493" s="68">
        <v>3</v>
      </c>
      <c r="F1493" s="69" t="s">
        <v>1451</v>
      </c>
      <c r="G1493" s="67" t="s">
        <v>624</v>
      </c>
      <c r="H1493" s="70">
        <v>185797000</v>
      </c>
      <c r="I1493" s="71">
        <v>143407094.06999999</v>
      </c>
      <c r="J1493" s="57">
        <f t="shared" si="46"/>
        <v>42389905.930000007</v>
      </c>
      <c r="K1493" s="72">
        <v>143407094.06999999</v>
      </c>
      <c r="L1493" s="44">
        <f t="shared" si="47"/>
        <v>0</v>
      </c>
    </row>
    <row r="1494" spans="1:12" ht="31.5">
      <c r="A1494" s="73" t="s">
        <v>1452</v>
      </c>
      <c r="B1494" s="59">
        <v>200</v>
      </c>
      <c r="C1494" s="60">
        <v>910</v>
      </c>
      <c r="D1494" s="61">
        <v>10</v>
      </c>
      <c r="E1494" s="61">
        <v>3</v>
      </c>
      <c r="F1494" s="62" t="s">
        <v>1453</v>
      </c>
      <c r="G1494" s="60" t="s">
        <v>395</v>
      </c>
      <c r="H1494" s="63">
        <v>5025550</v>
      </c>
      <c r="I1494" s="64">
        <v>4083293</v>
      </c>
      <c r="J1494" s="57">
        <f t="shared" si="46"/>
        <v>942257</v>
      </c>
      <c r="K1494" s="74">
        <v>4083293</v>
      </c>
      <c r="L1494" s="44">
        <f t="shared" si="47"/>
        <v>0</v>
      </c>
    </row>
    <row r="1495" spans="1:12" ht="47.25">
      <c r="A1495" s="66" t="s">
        <v>609</v>
      </c>
      <c r="B1495" s="59">
        <v>200</v>
      </c>
      <c r="C1495" s="67">
        <v>910</v>
      </c>
      <c r="D1495" s="68">
        <v>10</v>
      </c>
      <c r="E1495" s="68">
        <v>3</v>
      </c>
      <c r="F1495" s="69" t="s">
        <v>1453</v>
      </c>
      <c r="G1495" s="67" t="s">
        <v>610</v>
      </c>
      <c r="H1495" s="70">
        <v>5025550</v>
      </c>
      <c r="I1495" s="71">
        <v>4083293</v>
      </c>
      <c r="J1495" s="57">
        <f t="shared" si="46"/>
        <v>942257</v>
      </c>
      <c r="K1495" s="72">
        <v>4083293</v>
      </c>
      <c r="L1495" s="44">
        <f t="shared" si="47"/>
        <v>0</v>
      </c>
    </row>
    <row r="1496" spans="1:12" ht="47.25">
      <c r="A1496" s="73" t="s">
        <v>1454</v>
      </c>
      <c r="B1496" s="59">
        <v>200</v>
      </c>
      <c r="C1496" s="60">
        <v>910</v>
      </c>
      <c r="D1496" s="61">
        <v>10</v>
      </c>
      <c r="E1496" s="61">
        <v>3</v>
      </c>
      <c r="F1496" s="62" t="s">
        <v>1455</v>
      </c>
      <c r="G1496" s="60" t="s">
        <v>395</v>
      </c>
      <c r="H1496" s="63">
        <v>22521000</v>
      </c>
      <c r="I1496" s="64">
        <v>6096915.5999999996</v>
      </c>
      <c r="J1496" s="57">
        <f t="shared" si="46"/>
        <v>16424084.4</v>
      </c>
      <c r="K1496" s="74">
        <v>6096915.5999999996</v>
      </c>
      <c r="L1496" s="44">
        <f t="shared" si="47"/>
        <v>0</v>
      </c>
    </row>
    <row r="1497" spans="1:12" ht="31.5">
      <c r="A1497" s="66" t="s">
        <v>494</v>
      </c>
      <c r="B1497" s="59">
        <v>200</v>
      </c>
      <c r="C1497" s="67">
        <v>910</v>
      </c>
      <c r="D1497" s="68">
        <v>10</v>
      </c>
      <c r="E1497" s="68">
        <v>3</v>
      </c>
      <c r="F1497" s="69" t="s">
        <v>1455</v>
      </c>
      <c r="G1497" s="67" t="s">
        <v>495</v>
      </c>
      <c r="H1497" s="70">
        <v>22521000</v>
      </c>
      <c r="I1497" s="71">
        <v>6096915.5999999996</v>
      </c>
      <c r="J1497" s="57">
        <f t="shared" si="46"/>
        <v>16424084.4</v>
      </c>
      <c r="K1497" s="72">
        <v>6096915.5999999996</v>
      </c>
      <c r="L1497" s="44">
        <f t="shared" si="47"/>
        <v>0</v>
      </c>
    </row>
    <row r="1498" spans="1:12" ht="31.5">
      <c r="A1498" s="73" t="s">
        <v>1456</v>
      </c>
      <c r="B1498" s="59">
        <v>200</v>
      </c>
      <c r="C1498" s="60">
        <v>910</v>
      </c>
      <c r="D1498" s="61">
        <v>10</v>
      </c>
      <c r="E1498" s="61">
        <v>3</v>
      </c>
      <c r="F1498" s="62" t="s">
        <v>1457</v>
      </c>
      <c r="G1498" s="60" t="s">
        <v>395</v>
      </c>
      <c r="H1498" s="63">
        <v>300000</v>
      </c>
      <c r="I1498" s="64">
        <v>151000</v>
      </c>
      <c r="J1498" s="57">
        <f t="shared" si="46"/>
        <v>149000</v>
      </c>
      <c r="K1498" s="74">
        <v>151000</v>
      </c>
      <c r="L1498" s="44">
        <f t="shared" si="47"/>
        <v>0</v>
      </c>
    </row>
    <row r="1499" spans="1:12" ht="31.5">
      <c r="A1499" s="66" t="s">
        <v>494</v>
      </c>
      <c r="B1499" s="59">
        <v>200</v>
      </c>
      <c r="C1499" s="67">
        <v>910</v>
      </c>
      <c r="D1499" s="68">
        <v>10</v>
      </c>
      <c r="E1499" s="68">
        <v>3</v>
      </c>
      <c r="F1499" s="69" t="s">
        <v>1457</v>
      </c>
      <c r="G1499" s="67" t="s">
        <v>495</v>
      </c>
      <c r="H1499" s="70">
        <v>300000</v>
      </c>
      <c r="I1499" s="71">
        <v>151000</v>
      </c>
      <c r="J1499" s="57">
        <f t="shared" si="46"/>
        <v>149000</v>
      </c>
      <c r="K1499" s="72">
        <v>151000</v>
      </c>
      <c r="L1499" s="44">
        <f t="shared" si="47"/>
        <v>0</v>
      </c>
    </row>
    <row r="1500" spans="1:12" ht="63">
      <c r="A1500" s="73" t="s">
        <v>1458</v>
      </c>
      <c r="B1500" s="59">
        <v>200</v>
      </c>
      <c r="C1500" s="60">
        <v>910</v>
      </c>
      <c r="D1500" s="61">
        <v>10</v>
      </c>
      <c r="E1500" s="61">
        <v>3</v>
      </c>
      <c r="F1500" s="62" t="s">
        <v>1459</v>
      </c>
      <c r="G1500" s="60" t="s">
        <v>395</v>
      </c>
      <c r="H1500" s="63">
        <v>300000</v>
      </c>
      <c r="I1500" s="64">
        <v>0</v>
      </c>
      <c r="J1500" s="57">
        <f t="shared" si="46"/>
        <v>300000</v>
      </c>
      <c r="K1500" s="74">
        <v>0</v>
      </c>
      <c r="L1500" s="44">
        <f t="shared" si="47"/>
        <v>0</v>
      </c>
    </row>
    <row r="1501" spans="1:12" ht="47.25">
      <c r="A1501" s="66" t="s">
        <v>609</v>
      </c>
      <c r="B1501" s="59">
        <v>200</v>
      </c>
      <c r="C1501" s="67">
        <v>910</v>
      </c>
      <c r="D1501" s="68">
        <v>10</v>
      </c>
      <c r="E1501" s="68">
        <v>3</v>
      </c>
      <c r="F1501" s="69" t="s">
        <v>1459</v>
      </c>
      <c r="G1501" s="67" t="s">
        <v>610</v>
      </c>
      <c r="H1501" s="70">
        <v>300000</v>
      </c>
      <c r="I1501" s="71">
        <v>0</v>
      </c>
      <c r="J1501" s="57">
        <f t="shared" si="46"/>
        <v>300000</v>
      </c>
      <c r="K1501" s="72">
        <v>0</v>
      </c>
      <c r="L1501" s="44">
        <f t="shared" si="47"/>
        <v>0</v>
      </c>
    </row>
    <row r="1502" spans="1:12" ht="126">
      <c r="A1502" s="73" t="s">
        <v>1460</v>
      </c>
      <c r="B1502" s="59">
        <v>200</v>
      </c>
      <c r="C1502" s="60">
        <v>910</v>
      </c>
      <c r="D1502" s="61">
        <v>10</v>
      </c>
      <c r="E1502" s="61">
        <v>3</v>
      </c>
      <c r="F1502" s="62" t="s">
        <v>1461</v>
      </c>
      <c r="G1502" s="60" t="s">
        <v>395</v>
      </c>
      <c r="H1502" s="63">
        <v>18251600</v>
      </c>
      <c r="I1502" s="64">
        <v>0</v>
      </c>
      <c r="J1502" s="57">
        <f t="shared" si="46"/>
        <v>18251600</v>
      </c>
      <c r="K1502" s="74">
        <v>0</v>
      </c>
      <c r="L1502" s="44">
        <f t="shared" si="47"/>
        <v>0</v>
      </c>
    </row>
    <row r="1503" spans="1:12">
      <c r="A1503" s="66" t="s">
        <v>724</v>
      </c>
      <c r="B1503" s="59">
        <v>200</v>
      </c>
      <c r="C1503" s="67">
        <v>910</v>
      </c>
      <c r="D1503" s="68">
        <v>10</v>
      </c>
      <c r="E1503" s="68">
        <v>3</v>
      </c>
      <c r="F1503" s="69" t="s">
        <v>1461</v>
      </c>
      <c r="G1503" s="67" t="s">
        <v>725</v>
      </c>
      <c r="H1503" s="70">
        <v>18251600</v>
      </c>
      <c r="I1503" s="71">
        <v>0</v>
      </c>
      <c r="J1503" s="57">
        <f t="shared" si="46"/>
        <v>18251600</v>
      </c>
      <c r="K1503" s="72">
        <v>0</v>
      </c>
      <c r="L1503" s="44">
        <f t="shared" si="47"/>
        <v>0</v>
      </c>
    </row>
    <row r="1504" spans="1:12" ht="94.5">
      <c r="A1504" s="73" t="s">
        <v>1462</v>
      </c>
      <c r="B1504" s="59">
        <v>200</v>
      </c>
      <c r="C1504" s="60">
        <v>910</v>
      </c>
      <c r="D1504" s="61">
        <v>10</v>
      </c>
      <c r="E1504" s="61">
        <v>3</v>
      </c>
      <c r="F1504" s="62" t="s">
        <v>1463</v>
      </c>
      <c r="G1504" s="60" t="s">
        <v>395</v>
      </c>
      <c r="H1504" s="63">
        <v>8608500</v>
      </c>
      <c r="I1504" s="64">
        <v>4264450</v>
      </c>
      <c r="J1504" s="57">
        <f t="shared" si="46"/>
        <v>4344050</v>
      </c>
      <c r="K1504" s="74">
        <v>4264450</v>
      </c>
      <c r="L1504" s="44">
        <f t="shared" si="47"/>
        <v>0</v>
      </c>
    </row>
    <row r="1505" spans="1:12">
      <c r="A1505" s="66" t="s">
        <v>724</v>
      </c>
      <c r="B1505" s="59">
        <v>200</v>
      </c>
      <c r="C1505" s="67">
        <v>910</v>
      </c>
      <c r="D1505" s="68">
        <v>10</v>
      </c>
      <c r="E1505" s="68">
        <v>3</v>
      </c>
      <c r="F1505" s="69" t="s">
        <v>1463</v>
      </c>
      <c r="G1505" s="67" t="s">
        <v>725</v>
      </c>
      <c r="H1505" s="70">
        <v>8608500</v>
      </c>
      <c r="I1505" s="71">
        <v>4264450</v>
      </c>
      <c r="J1505" s="57">
        <f t="shared" si="46"/>
        <v>4344050</v>
      </c>
      <c r="K1505" s="72">
        <v>4264450</v>
      </c>
      <c r="L1505" s="44">
        <f t="shared" si="47"/>
        <v>0</v>
      </c>
    </row>
    <row r="1506" spans="1:12" ht="63">
      <c r="A1506" s="73" t="s">
        <v>1464</v>
      </c>
      <c r="B1506" s="59">
        <v>200</v>
      </c>
      <c r="C1506" s="60">
        <v>910</v>
      </c>
      <c r="D1506" s="61">
        <v>10</v>
      </c>
      <c r="E1506" s="61">
        <v>3</v>
      </c>
      <c r="F1506" s="62" t="s">
        <v>1465</v>
      </c>
      <c r="G1506" s="60" t="s">
        <v>395</v>
      </c>
      <c r="H1506" s="63">
        <v>786200</v>
      </c>
      <c r="I1506" s="64">
        <v>356664.7</v>
      </c>
      <c r="J1506" s="57">
        <f t="shared" si="46"/>
        <v>429535.3</v>
      </c>
      <c r="K1506" s="74">
        <v>356664.7</v>
      </c>
      <c r="L1506" s="44">
        <f t="shared" si="47"/>
        <v>0</v>
      </c>
    </row>
    <row r="1507" spans="1:12" ht="47.25">
      <c r="A1507" s="66" t="s">
        <v>421</v>
      </c>
      <c r="B1507" s="59">
        <v>200</v>
      </c>
      <c r="C1507" s="67">
        <v>910</v>
      </c>
      <c r="D1507" s="68">
        <v>10</v>
      </c>
      <c r="E1507" s="68">
        <v>3</v>
      </c>
      <c r="F1507" s="69" t="s">
        <v>1465</v>
      </c>
      <c r="G1507" s="67" t="s">
        <v>422</v>
      </c>
      <c r="H1507" s="70">
        <v>500</v>
      </c>
      <c r="I1507" s="71">
        <v>116.44</v>
      </c>
      <c r="J1507" s="57">
        <f t="shared" si="46"/>
        <v>383.56</v>
      </c>
      <c r="K1507" s="72">
        <v>116.44</v>
      </c>
      <c r="L1507" s="44">
        <f t="shared" si="47"/>
        <v>0</v>
      </c>
    </row>
    <row r="1508" spans="1:12" ht="47.25">
      <c r="A1508" s="66" t="s">
        <v>623</v>
      </c>
      <c r="B1508" s="59">
        <v>200</v>
      </c>
      <c r="C1508" s="67">
        <v>910</v>
      </c>
      <c r="D1508" s="68">
        <v>10</v>
      </c>
      <c r="E1508" s="68">
        <v>3</v>
      </c>
      <c r="F1508" s="69" t="s">
        <v>1465</v>
      </c>
      <c r="G1508" s="67" t="s">
        <v>624</v>
      </c>
      <c r="H1508" s="70">
        <v>785700</v>
      </c>
      <c r="I1508" s="71">
        <v>356548.26</v>
      </c>
      <c r="J1508" s="57">
        <f t="shared" si="46"/>
        <v>429151.74</v>
      </c>
      <c r="K1508" s="72">
        <v>356548.26</v>
      </c>
      <c r="L1508" s="44">
        <f t="shared" si="47"/>
        <v>0</v>
      </c>
    </row>
    <row r="1509" spans="1:12" ht="47.25">
      <c r="A1509" s="73" t="s">
        <v>1466</v>
      </c>
      <c r="B1509" s="59">
        <v>200</v>
      </c>
      <c r="C1509" s="60">
        <v>910</v>
      </c>
      <c r="D1509" s="61">
        <v>10</v>
      </c>
      <c r="E1509" s="61">
        <v>3</v>
      </c>
      <c r="F1509" s="62" t="s">
        <v>1467</v>
      </c>
      <c r="G1509" s="60" t="s">
        <v>395</v>
      </c>
      <c r="H1509" s="63">
        <v>44833</v>
      </c>
      <c r="I1509" s="64">
        <v>36698.19</v>
      </c>
      <c r="J1509" s="57">
        <f t="shared" si="46"/>
        <v>8134.8099999999977</v>
      </c>
      <c r="K1509" s="74">
        <v>36698.19</v>
      </c>
      <c r="L1509" s="44">
        <f t="shared" si="47"/>
        <v>0</v>
      </c>
    </row>
    <row r="1510" spans="1:12" ht="47.25">
      <c r="A1510" s="66" t="s">
        <v>609</v>
      </c>
      <c r="B1510" s="59">
        <v>200</v>
      </c>
      <c r="C1510" s="67">
        <v>910</v>
      </c>
      <c r="D1510" s="68">
        <v>10</v>
      </c>
      <c r="E1510" s="68">
        <v>3</v>
      </c>
      <c r="F1510" s="69" t="s">
        <v>1467</v>
      </c>
      <c r="G1510" s="67" t="s">
        <v>610</v>
      </c>
      <c r="H1510" s="70">
        <v>35833</v>
      </c>
      <c r="I1510" s="71">
        <v>29405.53</v>
      </c>
      <c r="J1510" s="57">
        <f t="shared" si="46"/>
        <v>6427.4700000000012</v>
      </c>
      <c r="K1510" s="72">
        <v>29405.53</v>
      </c>
      <c r="L1510" s="44">
        <f t="shared" si="47"/>
        <v>0</v>
      </c>
    </row>
    <row r="1511" spans="1:12" ht="31.5">
      <c r="A1511" s="66" t="s">
        <v>494</v>
      </c>
      <c r="B1511" s="59">
        <v>200</v>
      </c>
      <c r="C1511" s="67">
        <v>910</v>
      </c>
      <c r="D1511" s="68">
        <v>10</v>
      </c>
      <c r="E1511" s="68">
        <v>3</v>
      </c>
      <c r="F1511" s="69" t="s">
        <v>1467</v>
      </c>
      <c r="G1511" s="67" t="s">
        <v>495</v>
      </c>
      <c r="H1511" s="70">
        <v>9000</v>
      </c>
      <c r="I1511" s="71">
        <v>7292.66</v>
      </c>
      <c r="J1511" s="57">
        <f t="shared" si="46"/>
        <v>1707.3400000000001</v>
      </c>
      <c r="K1511" s="72">
        <v>7292.66</v>
      </c>
      <c r="L1511" s="44">
        <f t="shared" si="47"/>
        <v>0</v>
      </c>
    </row>
    <row r="1512" spans="1:12" ht="78.75">
      <c r="A1512" s="73" t="s">
        <v>1468</v>
      </c>
      <c r="B1512" s="59">
        <v>200</v>
      </c>
      <c r="C1512" s="60">
        <v>910</v>
      </c>
      <c r="D1512" s="61">
        <v>10</v>
      </c>
      <c r="E1512" s="61">
        <v>3</v>
      </c>
      <c r="F1512" s="62" t="s">
        <v>1469</v>
      </c>
      <c r="G1512" s="60" t="s">
        <v>395</v>
      </c>
      <c r="H1512" s="63">
        <v>9496200</v>
      </c>
      <c r="I1512" s="64">
        <v>9042655.6899999995</v>
      </c>
      <c r="J1512" s="57">
        <f t="shared" si="46"/>
        <v>453544.31000000052</v>
      </c>
      <c r="K1512" s="74">
        <v>9042655.6899999995</v>
      </c>
      <c r="L1512" s="44">
        <f t="shared" si="47"/>
        <v>0</v>
      </c>
    </row>
    <row r="1513" spans="1:12" ht="47.25">
      <c r="A1513" s="66" t="s">
        <v>421</v>
      </c>
      <c r="B1513" s="59">
        <v>200</v>
      </c>
      <c r="C1513" s="67">
        <v>910</v>
      </c>
      <c r="D1513" s="68">
        <v>10</v>
      </c>
      <c r="E1513" s="68">
        <v>3</v>
      </c>
      <c r="F1513" s="69" t="s">
        <v>1469</v>
      </c>
      <c r="G1513" s="67" t="s">
        <v>422</v>
      </c>
      <c r="H1513" s="70">
        <v>7350</v>
      </c>
      <c r="I1513" s="71">
        <v>5150.29</v>
      </c>
      <c r="J1513" s="57">
        <f t="shared" si="46"/>
        <v>2199.71</v>
      </c>
      <c r="K1513" s="72">
        <v>5150.29</v>
      </c>
      <c r="L1513" s="44">
        <f t="shared" si="47"/>
        <v>0</v>
      </c>
    </row>
    <row r="1514" spans="1:12" ht="47.25">
      <c r="A1514" s="66" t="s">
        <v>623</v>
      </c>
      <c r="B1514" s="59">
        <v>200</v>
      </c>
      <c r="C1514" s="67">
        <v>910</v>
      </c>
      <c r="D1514" s="68">
        <v>10</v>
      </c>
      <c r="E1514" s="68">
        <v>3</v>
      </c>
      <c r="F1514" s="69" t="s">
        <v>1469</v>
      </c>
      <c r="G1514" s="67" t="s">
        <v>624</v>
      </c>
      <c r="H1514" s="70">
        <v>9488850</v>
      </c>
      <c r="I1514" s="71">
        <v>9037505.4000000004</v>
      </c>
      <c r="J1514" s="57">
        <f t="shared" si="46"/>
        <v>451344.59999999963</v>
      </c>
      <c r="K1514" s="72">
        <v>9037505.4000000004</v>
      </c>
      <c r="L1514" s="44">
        <f t="shared" si="47"/>
        <v>0</v>
      </c>
    </row>
    <row r="1515" spans="1:12" ht="94.5">
      <c r="A1515" s="73" t="s">
        <v>1470</v>
      </c>
      <c r="B1515" s="59">
        <v>200</v>
      </c>
      <c r="C1515" s="60">
        <v>910</v>
      </c>
      <c r="D1515" s="61">
        <v>10</v>
      </c>
      <c r="E1515" s="61">
        <v>3</v>
      </c>
      <c r="F1515" s="62" t="s">
        <v>1471</v>
      </c>
      <c r="G1515" s="60" t="s">
        <v>395</v>
      </c>
      <c r="H1515" s="63">
        <v>29700</v>
      </c>
      <c r="I1515" s="64">
        <v>14781.36</v>
      </c>
      <c r="J1515" s="57">
        <f t="shared" si="46"/>
        <v>14918.64</v>
      </c>
      <c r="K1515" s="74">
        <v>14781.36</v>
      </c>
      <c r="L1515" s="44">
        <f t="shared" si="47"/>
        <v>0</v>
      </c>
    </row>
    <row r="1516" spans="1:12" ht="47.25">
      <c r="A1516" s="66" t="s">
        <v>623</v>
      </c>
      <c r="B1516" s="59">
        <v>200</v>
      </c>
      <c r="C1516" s="67">
        <v>910</v>
      </c>
      <c r="D1516" s="68">
        <v>10</v>
      </c>
      <c r="E1516" s="68">
        <v>3</v>
      </c>
      <c r="F1516" s="69" t="s">
        <v>1471</v>
      </c>
      <c r="G1516" s="67" t="s">
        <v>624</v>
      </c>
      <c r="H1516" s="70">
        <v>29700</v>
      </c>
      <c r="I1516" s="71">
        <v>14781.36</v>
      </c>
      <c r="J1516" s="57">
        <f t="shared" si="46"/>
        <v>14918.64</v>
      </c>
      <c r="K1516" s="72">
        <v>14781.36</v>
      </c>
      <c r="L1516" s="44">
        <f t="shared" si="47"/>
        <v>0</v>
      </c>
    </row>
    <row r="1517" spans="1:12" ht="31.5">
      <c r="A1517" s="73" t="s">
        <v>1472</v>
      </c>
      <c r="B1517" s="59">
        <v>200</v>
      </c>
      <c r="C1517" s="60">
        <v>910</v>
      </c>
      <c r="D1517" s="61">
        <v>10</v>
      </c>
      <c r="E1517" s="61">
        <v>3</v>
      </c>
      <c r="F1517" s="62" t="s">
        <v>1473</v>
      </c>
      <c r="G1517" s="60" t="s">
        <v>395</v>
      </c>
      <c r="H1517" s="63">
        <v>158485100</v>
      </c>
      <c r="I1517" s="64">
        <v>136755291.59</v>
      </c>
      <c r="J1517" s="57">
        <f t="shared" si="46"/>
        <v>21729808.409999996</v>
      </c>
      <c r="K1517" s="74">
        <v>136755291.59</v>
      </c>
      <c r="L1517" s="44">
        <f t="shared" si="47"/>
        <v>0</v>
      </c>
    </row>
    <row r="1518" spans="1:12" ht="47.25">
      <c r="A1518" s="66" t="s">
        <v>421</v>
      </c>
      <c r="B1518" s="59">
        <v>200</v>
      </c>
      <c r="C1518" s="67">
        <v>910</v>
      </c>
      <c r="D1518" s="68">
        <v>10</v>
      </c>
      <c r="E1518" s="68">
        <v>3</v>
      </c>
      <c r="F1518" s="69" t="s">
        <v>1473</v>
      </c>
      <c r="G1518" s="67" t="s">
        <v>422</v>
      </c>
      <c r="H1518" s="70">
        <v>1015000</v>
      </c>
      <c r="I1518" s="71">
        <v>656112.47</v>
      </c>
      <c r="J1518" s="57">
        <f t="shared" si="46"/>
        <v>358887.53</v>
      </c>
      <c r="K1518" s="72">
        <v>656112.47</v>
      </c>
      <c r="L1518" s="44">
        <f t="shared" si="47"/>
        <v>0</v>
      </c>
    </row>
    <row r="1519" spans="1:12" ht="47.25">
      <c r="A1519" s="66" t="s">
        <v>623</v>
      </c>
      <c r="B1519" s="59">
        <v>200</v>
      </c>
      <c r="C1519" s="67">
        <v>910</v>
      </c>
      <c r="D1519" s="68">
        <v>10</v>
      </c>
      <c r="E1519" s="68">
        <v>3</v>
      </c>
      <c r="F1519" s="69" t="s">
        <v>1473</v>
      </c>
      <c r="G1519" s="67" t="s">
        <v>624</v>
      </c>
      <c r="H1519" s="70">
        <v>157470100</v>
      </c>
      <c r="I1519" s="71">
        <v>136099179.12</v>
      </c>
      <c r="J1519" s="57">
        <f t="shared" si="46"/>
        <v>21370920.879999995</v>
      </c>
      <c r="K1519" s="72">
        <v>136099179.12</v>
      </c>
      <c r="L1519" s="44">
        <f t="shared" si="47"/>
        <v>0</v>
      </c>
    </row>
    <row r="1520" spans="1:12" ht="126">
      <c r="A1520" s="73" t="s">
        <v>1474</v>
      </c>
      <c r="B1520" s="59">
        <v>200</v>
      </c>
      <c r="C1520" s="60">
        <v>910</v>
      </c>
      <c r="D1520" s="61">
        <v>10</v>
      </c>
      <c r="E1520" s="61">
        <v>3</v>
      </c>
      <c r="F1520" s="62" t="s">
        <v>1475</v>
      </c>
      <c r="G1520" s="60" t="s">
        <v>395</v>
      </c>
      <c r="H1520" s="63">
        <v>20100</v>
      </c>
      <c r="I1520" s="64">
        <v>0</v>
      </c>
      <c r="J1520" s="57">
        <f t="shared" si="46"/>
        <v>20100</v>
      </c>
      <c r="K1520" s="74">
        <v>0</v>
      </c>
      <c r="L1520" s="44">
        <f t="shared" si="47"/>
        <v>0</v>
      </c>
    </row>
    <row r="1521" spans="1:12" ht="47.25">
      <c r="A1521" s="66" t="s">
        <v>623</v>
      </c>
      <c r="B1521" s="59">
        <v>200</v>
      </c>
      <c r="C1521" s="67">
        <v>910</v>
      </c>
      <c r="D1521" s="68">
        <v>10</v>
      </c>
      <c r="E1521" s="68">
        <v>3</v>
      </c>
      <c r="F1521" s="69" t="s">
        <v>1475</v>
      </c>
      <c r="G1521" s="67" t="s">
        <v>624</v>
      </c>
      <c r="H1521" s="70">
        <v>20100</v>
      </c>
      <c r="I1521" s="71">
        <v>0</v>
      </c>
      <c r="J1521" s="57">
        <f t="shared" si="46"/>
        <v>20100</v>
      </c>
      <c r="K1521" s="72">
        <v>0</v>
      </c>
      <c r="L1521" s="44">
        <f t="shared" si="47"/>
        <v>0</v>
      </c>
    </row>
    <row r="1522" spans="1:12" ht="47.25">
      <c r="A1522" s="73" t="s">
        <v>1476</v>
      </c>
      <c r="B1522" s="59">
        <v>200</v>
      </c>
      <c r="C1522" s="60">
        <v>910</v>
      </c>
      <c r="D1522" s="61">
        <v>10</v>
      </c>
      <c r="E1522" s="61">
        <v>3</v>
      </c>
      <c r="F1522" s="62" t="s">
        <v>1477</v>
      </c>
      <c r="G1522" s="60" t="s">
        <v>395</v>
      </c>
      <c r="H1522" s="63">
        <v>3585070</v>
      </c>
      <c r="I1522" s="64">
        <v>391560.75</v>
      </c>
      <c r="J1522" s="57">
        <f t="shared" si="46"/>
        <v>3193509.25</v>
      </c>
      <c r="K1522" s="74">
        <v>391560.75</v>
      </c>
      <c r="L1522" s="44">
        <f t="shared" si="47"/>
        <v>0</v>
      </c>
    </row>
    <row r="1523" spans="1:12" ht="47.25">
      <c r="A1523" s="66" t="s">
        <v>421</v>
      </c>
      <c r="B1523" s="59">
        <v>200</v>
      </c>
      <c r="C1523" s="67">
        <v>910</v>
      </c>
      <c r="D1523" s="68">
        <v>10</v>
      </c>
      <c r="E1523" s="68">
        <v>3</v>
      </c>
      <c r="F1523" s="69" t="s">
        <v>1477</v>
      </c>
      <c r="G1523" s="67" t="s">
        <v>422</v>
      </c>
      <c r="H1523" s="70">
        <v>179000</v>
      </c>
      <c r="I1523" s="71">
        <v>1308.22</v>
      </c>
      <c r="J1523" s="57">
        <f t="shared" si="46"/>
        <v>177691.78</v>
      </c>
      <c r="K1523" s="72">
        <v>1308.22</v>
      </c>
      <c r="L1523" s="44">
        <f t="shared" si="47"/>
        <v>0</v>
      </c>
    </row>
    <row r="1524" spans="1:12" ht="47.25">
      <c r="A1524" s="66" t="s">
        <v>623</v>
      </c>
      <c r="B1524" s="59">
        <v>200</v>
      </c>
      <c r="C1524" s="67">
        <v>910</v>
      </c>
      <c r="D1524" s="68">
        <v>10</v>
      </c>
      <c r="E1524" s="68">
        <v>3</v>
      </c>
      <c r="F1524" s="69" t="s">
        <v>1477</v>
      </c>
      <c r="G1524" s="67" t="s">
        <v>624</v>
      </c>
      <c r="H1524" s="70">
        <v>3406070</v>
      </c>
      <c r="I1524" s="71">
        <v>390252.53</v>
      </c>
      <c r="J1524" s="57">
        <f t="shared" si="46"/>
        <v>3015817.4699999997</v>
      </c>
      <c r="K1524" s="72">
        <v>390252.53</v>
      </c>
      <c r="L1524" s="44">
        <f t="shared" si="47"/>
        <v>0</v>
      </c>
    </row>
    <row r="1525" spans="1:12" ht="63">
      <c r="A1525" s="73" t="s">
        <v>613</v>
      </c>
      <c r="B1525" s="59">
        <v>200</v>
      </c>
      <c r="C1525" s="60">
        <v>910</v>
      </c>
      <c r="D1525" s="61">
        <v>10</v>
      </c>
      <c r="E1525" s="61">
        <v>3</v>
      </c>
      <c r="F1525" s="62" t="s">
        <v>614</v>
      </c>
      <c r="G1525" s="60" t="s">
        <v>395</v>
      </c>
      <c r="H1525" s="63">
        <v>62196000</v>
      </c>
      <c r="I1525" s="64">
        <v>41923526.209999993</v>
      </c>
      <c r="J1525" s="57">
        <f t="shared" si="46"/>
        <v>20272473.790000007</v>
      </c>
      <c r="K1525" s="74">
        <v>41923526.209999993</v>
      </c>
      <c r="L1525" s="44">
        <f t="shared" si="47"/>
        <v>0</v>
      </c>
    </row>
    <row r="1526" spans="1:12" ht="31.5">
      <c r="A1526" s="73" t="s">
        <v>1402</v>
      </c>
      <c r="B1526" s="59">
        <v>200</v>
      </c>
      <c r="C1526" s="60">
        <v>910</v>
      </c>
      <c r="D1526" s="61">
        <v>10</v>
      </c>
      <c r="E1526" s="61">
        <v>3</v>
      </c>
      <c r="F1526" s="62" t="s">
        <v>1403</v>
      </c>
      <c r="G1526" s="60" t="s">
        <v>395</v>
      </c>
      <c r="H1526" s="63">
        <v>62196000</v>
      </c>
      <c r="I1526" s="64">
        <v>41923526.209999993</v>
      </c>
      <c r="J1526" s="57">
        <f t="shared" si="46"/>
        <v>20272473.790000007</v>
      </c>
      <c r="K1526" s="74">
        <v>41923526.209999993</v>
      </c>
      <c r="L1526" s="44">
        <f t="shared" si="47"/>
        <v>0</v>
      </c>
    </row>
    <row r="1527" spans="1:12">
      <c r="A1527" s="73" t="s">
        <v>1478</v>
      </c>
      <c r="B1527" s="59">
        <v>200</v>
      </c>
      <c r="C1527" s="60">
        <v>910</v>
      </c>
      <c r="D1527" s="61">
        <v>10</v>
      </c>
      <c r="E1527" s="61">
        <v>3</v>
      </c>
      <c r="F1527" s="62" t="s">
        <v>1479</v>
      </c>
      <c r="G1527" s="60" t="s">
        <v>395</v>
      </c>
      <c r="H1527" s="63">
        <v>62196000</v>
      </c>
      <c r="I1527" s="64">
        <v>41923526.209999993</v>
      </c>
      <c r="J1527" s="57">
        <f t="shared" si="46"/>
        <v>20272473.790000007</v>
      </c>
      <c r="K1527" s="74">
        <v>41923526.209999993</v>
      </c>
      <c r="L1527" s="44">
        <f t="shared" si="47"/>
        <v>0</v>
      </c>
    </row>
    <row r="1528" spans="1:12" ht="47.25">
      <c r="A1528" s="66" t="s">
        <v>421</v>
      </c>
      <c r="B1528" s="59">
        <v>200</v>
      </c>
      <c r="C1528" s="67">
        <v>910</v>
      </c>
      <c r="D1528" s="68">
        <v>10</v>
      </c>
      <c r="E1528" s="68">
        <v>3</v>
      </c>
      <c r="F1528" s="69" t="s">
        <v>1479</v>
      </c>
      <c r="G1528" s="67" t="s">
        <v>422</v>
      </c>
      <c r="H1528" s="70">
        <v>273000</v>
      </c>
      <c r="I1528" s="71">
        <v>96277.47</v>
      </c>
      <c r="J1528" s="57">
        <f t="shared" si="46"/>
        <v>176722.53</v>
      </c>
      <c r="K1528" s="72">
        <v>96277.47</v>
      </c>
      <c r="L1528" s="44">
        <f t="shared" si="47"/>
        <v>0</v>
      </c>
    </row>
    <row r="1529" spans="1:12" ht="47.25">
      <c r="A1529" s="66" t="s">
        <v>623</v>
      </c>
      <c r="B1529" s="59">
        <v>200</v>
      </c>
      <c r="C1529" s="67">
        <v>910</v>
      </c>
      <c r="D1529" s="68">
        <v>10</v>
      </c>
      <c r="E1529" s="68">
        <v>3</v>
      </c>
      <c r="F1529" s="69" t="s">
        <v>1479</v>
      </c>
      <c r="G1529" s="67" t="s">
        <v>624</v>
      </c>
      <c r="H1529" s="70">
        <v>31423000</v>
      </c>
      <c r="I1529" s="71">
        <v>26086988.739999998</v>
      </c>
      <c r="J1529" s="57">
        <f t="shared" si="46"/>
        <v>5336011.2600000016</v>
      </c>
      <c r="K1529" s="72">
        <v>26086988.739999998</v>
      </c>
      <c r="L1529" s="44">
        <f t="shared" si="47"/>
        <v>0</v>
      </c>
    </row>
    <row r="1530" spans="1:12" ht="31.5">
      <c r="A1530" s="66" t="s">
        <v>494</v>
      </c>
      <c r="B1530" s="59">
        <v>200</v>
      </c>
      <c r="C1530" s="67">
        <v>910</v>
      </c>
      <c r="D1530" s="68">
        <v>10</v>
      </c>
      <c r="E1530" s="68">
        <v>3</v>
      </c>
      <c r="F1530" s="69" t="s">
        <v>1479</v>
      </c>
      <c r="G1530" s="67" t="s">
        <v>495</v>
      </c>
      <c r="H1530" s="70">
        <v>30500000</v>
      </c>
      <c r="I1530" s="71">
        <v>15740260</v>
      </c>
      <c r="J1530" s="57">
        <f t="shared" si="46"/>
        <v>14759740</v>
      </c>
      <c r="K1530" s="72">
        <v>15740260</v>
      </c>
      <c r="L1530" s="44">
        <f t="shared" si="47"/>
        <v>0</v>
      </c>
    </row>
    <row r="1531" spans="1:12" ht="63">
      <c r="A1531" s="73" t="s">
        <v>1410</v>
      </c>
      <c r="B1531" s="59">
        <v>200</v>
      </c>
      <c r="C1531" s="60">
        <v>910</v>
      </c>
      <c r="D1531" s="61">
        <v>10</v>
      </c>
      <c r="E1531" s="61">
        <v>3</v>
      </c>
      <c r="F1531" s="62" t="s">
        <v>1411</v>
      </c>
      <c r="G1531" s="60" t="s">
        <v>395</v>
      </c>
      <c r="H1531" s="63">
        <v>22026600</v>
      </c>
      <c r="I1531" s="64">
        <v>10510051.91</v>
      </c>
      <c r="J1531" s="57">
        <f t="shared" si="46"/>
        <v>11516548.09</v>
      </c>
      <c r="K1531" s="74">
        <v>10510051.91</v>
      </c>
      <c r="L1531" s="44">
        <f t="shared" si="47"/>
        <v>0</v>
      </c>
    </row>
    <row r="1532" spans="1:12" ht="47.25">
      <c r="A1532" s="73" t="s">
        <v>1412</v>
      </c>
      <c r="B1532" s="59">
        <v>200</v>
      </c>
      <c r="C1532" s="60">
        <v>910</v>
      </c>
      <c r="D1532" s="61">
        <v>10</v>
      </c>
      <c r="E1532" s="61">
        <v>3</v>
      </c>
      <c r="F1532" s="62" t="s">
        <v>1413</v>
      </c>
      <c r="G1532" s="60" t="s">
        <v>395</v>
      </c>
      <c r="H1532" s="63">
        <v>22026600</v>
      </c>
      <c r="I1532" s="64">
        <v>10510051.91</v>
      </c>
      <c r="J1532" s="57">
        <f t="shared" si="46"/>
        <v>11516548.09</v>
      </c>
      <c r="K1532" s="74">
        <v>10510051.91</v>
      </c>
      <c r="L1532" s="44">
        <f t="shared" si="47"/>
        <v>0</v>
      </c>
    </row>
    <row r="1533" spans="1:12" ht="63">
      <c r="A1533" s="73" t="s">
        <v>1480</v>
      </c>
      <c r="B1533" s="59">
        <v>200</v>
      </c>
      <c r="C1533" s="60">
        <v>910</v>
      </c>
      <c r="D1533" s="61">
        <v>10</v>
      </c>
      <c r="E1533" s="61">
        <v>3</v>
      </c>
      <c r="F1533" s="62" t="s">
        <v>1481</v>
      </c>
      <c r="G1533" s="60" t="s">
        <v>395</v>
      </c>
      <c r="H1533" s="63">
        <v>230800</v>
      </c>
      <c r="I1533" s="64">
        <v>230800</v>
      </c>
      <c r="J1533" s="57">
        <f t="shared" si="46"/>
        <v>0</v>
      </c>
      <c r="K1533" s="74">
        <v>230800</v>
      </c>
      <c r="L1533" s="44">
        <f t="shared" si="47"/>
        <v>0</v>
      </c>
    </row>
    <row r="1534" spans="1:12" ht="31.5">
      <c r="A1534" s="66" t="s">
        <v>568</v>
      </c>
      <c r="B1534" s="59">
        <v>200</v>
      </c>
      <c r="C1534" s="67">
        <v>910</v>
      </c>
      <c r="D1534" s="68">
        <v>10</v>
      </c>
      <c r="E1534" s="68">
        <v>3</v>
      </c>
      <c r="F1534" s="69" t="s">
        <v>1481</v>
      </c>
      <c r="G1534" s="67" t="s">
        <v>569</v>
      </c>
      <c r="H1534" s="70">
        <v>230800</v>
      </c>
      <c r="I1534" s="71">
        <v>230800</v>
      </c>
      <c r="J1534" s="57">
        <f t="shared" si="46"/>
        <v>0</v>
      </c>
      <c r="K1534" s="72">
        <v>230800</v>
      </c>
      <c r="L1534" s="44">
        <f t="shared" si="47"/>
        <v>0</v>
      </c>
    </row>
    <row r="1535" spans="1:12">
      <c r="A1535" s="73" t="s">
        <v>1482</v>
      </c>
      <c r="B1535" s="59">
        <v>200</v>
      </c>
      <c r="C1535" s="60">
        <v>910</v>
      </c>
      <c r="D1535" s="61">
        <v>10</v>
      </c>
      <c r="E1535" s="61">
        <v>3</v>
      </c>
      <c r="F1535" s="62" t="s">
        <v>1483</v>
      </c>
      <c r="G1535" s="60" t="s">
        <v>395</v>
      </c>
      <c r="H1535" s="63">
        <v>21795800</v>
      </c>
      <c r="I1535" s="64">
        <v>10279251.91</v>
      </c>
      <c r="J1535" s="57">
        <f t="shared" si="46"/>
        <v>11516548.09</v>
      </c>
      <c r="K1535" s="74">
        <v>10279251.91</v>
      </c>
      <c r="L1535" s="44">
        <f t="shared" si="47"/>
        <v>0</v>
      </c>
    </row>
    <row r="1536" spans="1:12" ht="47.25">
      <c r="A1536" s="66" t="s">
        <v>421</v>
      </c>
      <c r="B1536" s="59">
        <v>200</v>
      </c>
      <c r="C1536" s="67">
        <v>910</v>
      </c>
      <c r="D1536" s="68">
        <v>10</v>
      </c>
      <c r="E1536" s="68">
        <v>3</v>
      </c>
      <c r="F1536" s="69" t="s">
        <v>1483</v>
      </c>
      <c r="G1536" s="67" t="s">
        <v>422</v>
      </c>
      <c r="H1536" s="70">
        <v>126500</v>
      </c>
      <c r="I1536" s="71">
        <v>58233.01</v>
      </c>
      <c r="J1536" s="57">
        <f t="shared" si="46"/>
        <v>68266.989999999991</v>
      </c>
      <c r="K1536" s="72">
        <v>58233.01</v>
      </c>
      <c r="L1536" s="44">
        <f t="shared" si="47"/>
        <v>0</v>
      </c>
    </row>
    <row r="1537" spans="1:12" ht="47.25">
      <c r="A1537" s="66" t="s">
        <v>623</v>
      </c>
      <c r="B1537" s="59">
        <v>200</v>
      </c>
      <c r="C1537" s="67">
        <v>910</v>
      </c>
      <c r="D1537" s="68">
        <v>10</v>
      </c>
      <c r="E1537" s="68">
        <v>3</v>
      </c>
      <c r="F1537" s="69" t="s">
        <v>1483</v>
      </c>
      <c r="G1537" s="67" t="s">
        <v>624</v>
      </c>
      <c r="H1537" s="70">
        <v>21669300</v>
      </c>
      <c r="I1537" s="71">
        <v>10221018.9</v>
      </c>
      <c r="J1537" s="57">
        <f t="shared" si="46"/>
        <v>11448281.1</v>
      </c>
      <c r="K1537" s="72">
        <v>10221018.9</v>
      </c>
      <c r="L1537" s="44">
        <f t="shared" si="47"/>
        <v>0</v>
      </c>
    </row>
    <row r="1538" spans="1:12" ht="63">
      <c r="A1538" s="73" t="s">
        <v>1346</v>
      </c>
      <c r="B1538" s="59">
        <v>200</v>
      </c>
      <c r="C1538" s="60">
        <v>910</v>
      </c>
      <c r="D1538" s="61">
        <v>10</v>
      </c>
      <c r="E1538" s="61">
        <v>3</v>
      </c>
      <c r="F1538" s="62" t="s">
        <v>1347</v>
      </c>
      <c r="G1538" s="60" t="s">
        <v>395</v>
      </c>
      <c r="H1538" s="63">
        <v>120725000</v>
      </c>
      <c r="I1538" s="64">
        <v>63832641.189999998</v>
      </c>
      <c r="J1538" s="57">
        <f t="shared" si="46"/>
        <v>56892358.810000002</v>
      </c>
      <c r="K1538" s="74">
        <v>63832641.189999998</v>
      </c>
      <c r="L1538" s="44">
        <f t="shared" si="47"/>
        <v>0</v>
      </c>
    </row>
    <row r="1539" spans="1:12" ht="31.5">
      <c r="A1539" s="73" t="s">
        <v>1353</v>
      </c>
      <c r="B1539" s="59">
        <v>200</v>
      </c>
      <c r="C1539" s="60">
        <v>910</v>
      </c>
      <c r="D1539" s="61">
        <v>10</v>
      </c>
      <c r="E1539" s="61">
        <v>3</v>
      </c>
      <c r="F1539" s="62" t="s">
        <v>1354</v>
      </c>
      <c r="G1539" s="60" t="s">
        <v>395</v>
      </c>
      <c r="H1539" s="63">
        <v>120725000</v>
      </c>
      <c r="I1539" s="64">
        <v>63832641.189999998</v>
      </c>
      <c r="J1539" s="57">
        <f t="shared" si="46"/>
        <v>56892358.810000002</v>
      </c>
      <c r="K1539" s="74">
        <v>63832641.189999998</v>
      </c>
      <c r="L1539" s="44">
        <f t="shared" si="47"/>
        <v>0</v>
      </c>
    </row>
    <row r="1540" spans="1:12" ht="63">
      <c r="A1540" s="73" t="s">
        <v>1378</v>
      </c>
      <c r="B1540" s="59">
        <v>200</v>
      </c>
      <c r="C1540" s="60">
        <v>910</v>
      </c>
      <c r="D1540" s="61">
        <v>10</v>
      </c>
      <c r="E1540" s="61">
        <v>3</v>
      </c>
      <c r="F1540" s="62" t="s">
        <v>1379</v>
      </c>
      <c r="G1540" s="60" t="s">
        <v>395</v>
      </c>
      <c r="H1540" s="63">
        <v>120725000</v>
      </c>
      <c r="I1540" s="64">
        <v>63832641.189999998</v>
      </c>
      <c r="J1540" s="57">
        <f t="shared" si="46"/>
        <v>56892358.810000002</v>
      </c>
      <c r="K1540" s="74">
        <v>63832641.189999998</v>
      </c>
      <c r="L1540" s="44">
        <f t="shared" si="47"/>
        <v>0</v>
      </c>
    </row>
    <row r="1541" spans="1:12" ht="47.25">
      <c r="A1541" s="66" t="s">
        <v>421</v>
      </c>
      <c r="B1541" s="59">
        <v>200</v>
      </c>
      <c r="C1541" s="67">
        <v>910</v>
      </c>
      <c r="D1541" s="68">
        <v>10</v>
      </c>
      <c r="E1541" s="68">
        <v>3</v>
      </c>
      <c r="F1541" s="69" t="s">
        <v>1379</v>
      </c>
      <c r="G1541" s="67" t="s">
        <v>422</v>
      </c>
      <c r="H1541" s="70">
        <v>570500</v>
      </c>
      <c r="I1541" s="71">
        <v>266388.58</v>
      </c>
      <c r="J1541" s="57">
        <f t="shared" si="46"/>
        <v>304111.42</v>
      </c>
      <c r="K1541" s="72">
        <v>266388.58</v>
      </c>
      <c r="L1541" s="44">
        <f t="shared" si="47"/>
        <v>0</v>
      </c>
    </row>
    <row r="1542" spans="1:12" ht="47.25">
      <c r="A1542" s="66" t="s">
        <v>623</v>
      </c>
      <c r="B1542" s="59">
        <v>200</v>
      </c>
      <c r="C1542" s="67">
        <v>910</v>
      </c>
      <c r="D1542" s="68">
        <v>10</v>
      </c>
      <c r="E1542" s="68">
        <v>3</v>
      </c>
      <c r="F1542" s="69" t="s">
        <v>1379</v>
      </c>
      <c r="G1542" s="67" t="s">
        <v>624</v>
      </c>
      <c r="H1542" s="70">
        <v>115873900</v>
      </c>
      <c r="I1542" s="71">
        <v>61507480.509999998</v>
      </c>
      <c r="J1542" s="57">
        <f t="shared" si="46"/>
        <v>54366419.490000002</v>
      </c>
      <c r="K1542" s="72">
        <v>61507480.509999998</v>
      </c>
      <c r="L1542" s="44">
        <f t="shared" si="47"/>
        <v>0</v>
      </c>
    </row>
    <row r="1543" spans="1:12">
      <c r="A1543" s="66" t="s">
        <v>619</v>
      </c>
      <c r="B1543" s="59">
        <v>200</v>
      </c>
      <c r="C1543" s="67">
        <v>910</v>
      </c>
      <c r="D1543" s="68">
        <v>10</v>
      </c>
      <c r="E1543" s="68">
        <v>3</v>
      </c>
      <c r="F1543" s="69" t="s">
        <v>1379</v>
      </c>
      <c r="G1543" s="67" t="s">
        <v>620</v>
      </c>
      <c r="H1543" s="70">
        <v>4280600</v>
      </c>
      <c r="I1543" s="71">
        <v>2058772.1</v>
      </c>
      <c r="J1543" s="57">
        <f t="shared" si="46"/>
        <v>2221827.9</v>
      </c>
      <c r="K1543" s="72">
        <v>2058772.1</v>
      </c>
      <c r="L1543" s="44">
        <f t="shared" si="47"/>
        <v>0</v>
      </c>
    </row>
    <row r="1544" spans="1:12">
      <c r="A1544" s="73" t="s">
        <v>855</v>
      </c>
      <c r="B1544" s="59">
        <v>200</v>
      </c>
      <c r="C1544" s="60">
        <v>910</v>
      </c>
      <c r="D1544" s="61">
        <v>10</v>
      </c>
      <c r="E1544" s="61">
        <v>3</v>
      </c>
      <c r="F1544" s="62" t="s">
        <v>856</v>
      </c>
      <c r="G1544" s="60" t="s">
        <v>395</v>
      </c>
      <c r="H1544" s="63">
        <v>1918409</v>
      </c>
      <c r="I1544" s="64">
        <v>1916209</v>
      </c>
      <c r="J1544" s="57">
        <f t="shared" ref="J1544:J1607" si="48">H1544-I1544</f>
        <v>2200</v>
      </c>
      <c r="K1544" s="74">
        <v>1916209</v>
      </c>
      <c r="L1544" s="44">
        <f t="shared" si="47"/>
        <v>0</v>
      </c>
    </row>
    <row r="1545" spans="1:12" ht="78.75">
      <c r="A1545" s="73" t="s">
        <v>1484</v>
      </c>
      <c r="B1545" s="59">
        <v>200</v>
      </c>
      <c r="C1545" s="60">
        <v>910</v>
      </c>
      <c r="D1545" s="61">
        <v>10</v>
      </c>
      <c r="E1545" s="61">
        <v>3</v>
      </c>
      <c r="F1545" s="62" t="s">
        <v>1485</v>
      </c>
      <c r="G1545" s="60" t="s">
        <v>395</v>
      </c>
      <c r="H1545" s="63">
        <v>1918409</v>
      </c>
      <c r="I1545" s="64">
        <v>1916209</v>
      </c>
      <c r="J1545" s="57">
        <f t="shared" si="48"/>
        <v>2200</v>
      </c>
      <c r="K1545" s="74">
        <v>1916209</v>
      </c>
      <c r="L1545" s="44">
        <f t="shared" ref="L1545:L1608" si="49">I1545-K1545</f>
        <v>0</v>
      </c>
    </row>
    <row r="1546" spans="1:12" ht="47.25">
      <c r="A1546" s="66" t="s">
        <v>609</v>
      </c>
      <c r="B1546" s="59">
        <v>200</v>
      </c>
      <c r="C1546" s="67">
        <v>910</v>
      </c>
      <c r="D1546" s="68">
        <v>10</v>
      </c>
      <c r="E1546" s="68">
        <v>3</v>
      </c>
      <c r="F1546" s="69" t="s">
        <v>1485</v>
      </c>
      <c r="G1546" s="67" t="s">
        <v>610</v>
      </c>
      <c r="H1546" s="70">
        <v>1918409</v>
      </c>
      <c r="I1546" s="71">
        <v>1916209</v>
      </c>
      <c r="J1546" s="57">
        <f t="shared" si="48"/>
        <v>2200</v>
      </c>
      <c r="K1546" s="72">
        <v>1916209</v>
      </c>
      <c r="L1546" s="44">
        <f t="shared" si="49"/>
        <v>0</v>
      </c>
    </row>
    <row r="1547" spans="1:12">
      <c r="A1547" s="66" t="s">
        <v>612</v>
      </c>
      <c r="B1547" s="59">
        <v>200</v>
      </c>
      <c r="C1547" s="67">
        <v>910</v>
      </c>
      <c r="D1547" s="68">
        <v>10</v>
      </c>
      <c r="E1547" s="68">
        <v>4</v>
      </c>
      <c r="F1547" s="69" t="s">
        <v>390</v>
      </c>
      <c r="G1547" s="67" t="s">
        <v>390</v>
      </c>
      <c r="H1547" s="70">
        <v>582512000</v>
      </c>
      <c r="I1547" s="71">
        <v>280439711.06999999</v>
      </c>
      <c r="J1547" s="57">
        <f t="shared" si="48"/>
        <v>302072288.93000001</v>
      </c>
      <c r="K1547" s="72">
        <v>280439711.06999999</v>
      </c>
      <c r="L1547" s="44">
        <f t="shared" si="49"/>
        <v>0</v>
      </c>
    </row>
    <row r="1548" spans="1:12" ht="47.25">
      <c r="A1548" s="73" t="s">
        <v>437</v>
      </c>
      <c r="B1548" s="59">
        <v>200</v>
      </c>
      <c r="C1548" s="60">
        <v>910</v>
      </c>
      <c r="D1548" s="61">
        <v>10</v>
      </c>
      <c r="E1548" s="61">
        <v>4</v>
      </c>
      <c r="F1548" s="62" t="s">
        <v>438</v>
      </c>
      <c r="G1548" s="60" t="s">
        <v>395</v>
      </c>
      <c r="H1548" s="63">
        <v>582512000</v>
      </c>
      <c r="I1548" s="64">
        <v>280439711.06999999</v>
      </c>
      <c r="J1548" s="57">
        <f t="shared" si="48"/>
        <v>302072288.93000001</v>
      </c>
      <c r="K1548" s="74">
        <v>280439711.06999999</v>
      </c>
      <c r="L1548" s="44">
        <f t="shared" si="49"/>
        <v>0</v>
      </c>
    </row>
    <row r="1549" spans="1:12" ht="63">
      <c r="A1549" s="73" t="s">
        <v>613</v>
      </c>
      <c r="B1549" s="59">
        <v>200</v>
      </c>
      <c r="C1549" s="60">
        <v>910</v>
      </c>
      <c r="D1549" s="61">
        <v>10</v>
      </c>
      <c r="E1549" s="61">
        <v>4</v>
      </c>
      <c r="F1549" s="62" t="s">
        <v>614</v>
      </c>
      <c r="G1549" s="60" t="s">
        <v>395</v>
      </c>
      <c r="H1549" s="63">
        <v>582512000</v>
      </c>
      <c r="I1549" s="64">
        <v>280439711.06999999</v>
      </c>
      <c r="J1549" s="57">
        <f t="shared" si="48"/>
        <v>302072288.93000001</v>
      </c>
      <c r="K1549" s="74">
        <v>280439711.06999999</v>
      </c>
      <c r="L1549" s="44">
        <f t="shared" si="49"/>
        <v>0</v>
      </c>
    </row>
    <row r="1550" spans="1:12" ht="31.5">
      <c r="A1550" s="73" t="s">
        <v>1402</v>
      </c>
      <c r="B1550" s="59">
        <v>200</v>
      </c>
      <c r="C1550" s="60">
        <v>910</v>
      </c>
      <c r="D1550" s="61">
        <v>10</v>
      </c>
      <c r="E1550" s="61">
        <v>4</v>
      </c>
      <c r="F1550" s="62" t="s">
        <v>1403</v>
      </c>
      <c r="G1550" s="60" t="s">
        <v>395</v>
      </c>
      <c r="H1550" s="63">
        <v>416109500</v>
      </c>
      <c r="I1550" s="64">
        <v>202192289.06</v>
      </c>
      <c r="J1550" s="57">
        <f t="shared" si="48"/>
        <v>213917210.94</v>
      </c>
      <c r="K1550" s="74">
        <v>202192289.06</v>
      </c>
      <c r="L1550" s="44">
        <f t="shared" si="49"/>
        <v>0</v>
      </c>
    </row>
    <row r="1551" spans="1:12" ht="31.5">
      <c r="A1551" s="73" t="s">
        <v>1486</v>
      </c>
      <c r="B1551" s="59">
        <v>200</v>
      </c>
      <c r="C1551" s="60">
        <v>910</v>
      </c>
      <c r="D1551" s="61">
        <v>10</v>
      </c>
      <c r="E1551" s="61">
        <v>4</v>
      </c>
      <c r="F1551" s="62" t="s">
        <v>1487</v>
      </c>
      <c r="G1551" s="60" t="s">
        <v>395</v>
      </c>
      <c r="H1551" s="63">
        <v>16000000</v>
      </c>
      <c r="I1551" s="64">
        <v>8000000</v>
      </c>
      <c r="J1551" s="57">
        <f t="shared" si="48"/>
        <v>8000000</v>
      </c>
      <c r="K1551" s="74">
        <v>8000000</v>
      </c>
      <c r="L1551" s="44">
        <f t="shared" si="49"/>
        <v>0</v>
      </c>
    </row>
    <row r="1552" spans="1:12" ht="47.25">
      <c r="A1552" s="66" t="s">
        <v>623</v>
      </c>
      <c r="B1552" s="59">
        <v>200</v>
      </c>
      <c r="C1552" s="67">
        <v>910</v>
      </c>
      <c r="D1552" s="68">
        <v>10</v>
      </c>
      <c r="E1552" s="68">
        <v>4</v>
      </c>
      <c r="F1552" s="69" t="s">
        <v>1487</v>
      </c>
      <c r="G1552" s="67" t="s">
        <v>624</v>
      </c>
      <c r="H1552" s="70">
        <v>16000000</v>
      </c>
      <c r="I1552" s="71">
        <v>8000000</v>
      </c>
      <c r="J1552" s="57">
        <f t="shared" si="48"/>
        <v>8000000</v>
      </c>
      <c r="K1552" s="72">
        <v>8000000</v>
      </c>
      <c r="L1552" s="44">
        <f t="shared" si="49"/>
        <v>0</v>
      </c>
    </row>
    <row r="1553" spans="1:12">
      <c r="A1553" s="73" t="s">
        <v>1488</v>
      </c>
      <c r="B1553" s="59">
        <v>200</v>
      </c>
      <c r="C1553" s="60">
        <v>910</v>
      </c>
      <c r="D1553" s="61">
        <v>10</v>
      </c>
      <c r="E1553" s="61">
        <v>4</v>
      </c>
      <c r="F1553" s="62" t="s">
        <v>1489</v>
      </c>
      <c r="G1553" s="60" t="s">
        <v>395</v>
      </c>
      <c r="H1553" s="63">
        <v>102201000</v>
      </c>
      <c r="I1553" s="64">
        <v>48145880.850000001</v>
      </c>
      <c r="J1553" s="57">
        <f t="shared" si="48"/>
        <v>54055119.149999999</v>
      </c>
      <c r="K1553" s="74">
        <v>48145880.850000001</v>
      </c>
      <c r="L1553" s="44">
        <f t="shared" si="49"/>
        <v>0</v>
      </c>
    </row>
    <row r="1554" spans="1:12" ht="47.25">
      <c r="A1554" s="66" t="s">
        <v>421</v>
      </c>
      <c r="B1554" s="59">
        <v>200</v>
      </c>
      <c r="C1554" s="67">
        <v>910</v>
      </c>
      <c r="D1554" s="68">
        <v>10</v>
      </c>
      <c r="E1554" s="68">
        <v>4</v>
      </c>
      <c r="F1554" s="69" t="s">
        <v>1489</v>
      </c>
      <c r="G1554" s="67" t="s">
        <v>422</v>
      </c>
      <c r="H1554" s="70">
        <v>250000</v>
      </c>
      <c r="I1554" s="71">
        <v>100202.36</v>
      </c>
      <c r="J1554" s="57">
        <f t="shared" si="48"/>
        <v>149797.64000000001</v>
      </c>
      <c r="K1554" s="72">
        <v>100202.36</v>
      </c>
      <c r="L1554" s="44">
        <f t="shared" si="49"/>
        <v>0</v>
      </c>
    </row>
    <row r="1555" spans="1:12" ht="47.25">
      <c r="A1555" s="66" t="s">
        <v>623</v>
      </c>
      <c r="B1555" s="59">
        <v>200</v>
      </c>
      <c r="C1555" s="67">
        <v>910</v>
      </c>
      <c r="D1555" s="68">
        <v>10</v>
      </c>
      <c r="E1555" s="68">
        <v>4</v>
      </c>
      <c r="F1555" s="69" t="s">
        <v>1489</v>
      </c>
      <c r="G1555" s="67" t="s">
        <v>624</v>
      </c>
      <c r="H1555" s="70">
        <v>101951000</v>
      </c>
      <c r="I1555" s="71">
        <v>48045678.490000002</v>
      </c>
      <c r="J1555" s="57">
        <f t="shared" si="48"/>
        <v>53905321.509999998</v>
      </c>
      <c r="K1555" s="72">
        <v>48045678.490000002</v>
      </c>
      <c r="L1555" s="44">
        <f t="shared" si="49"/>
        <v>0</v>
      </c>
    </row>
    <row r="1556" spans="1:12" ht="126">
      <c r="A1556" s="73" t="s">
        <v>1490</v>
      </c>
      <c r="B1556" s="59">
        <v>200</v>
      </c>
      <c r="C1556" s="60">
        <v>910</v>
      </c>
      <c r="D1556" s="61">
        <v>10</v>
      </c>
      <c r="E1556" s="61">
        <v>4</v>
      </c>
      <c r="F1556" s="62" t="s">
        <v>1491</v>
      </c>
      <c r="G1556" s="60" t="s">
        <v>395</v>
      </c>
      <c r="H1556" s="63">
        <v>6435900</v>
      </c>
      <c r="I1556" s="64">
        <v>2273917.5699999998</v>
      </c>
      <c r="J1556" s="57">
        <f t="shared" si="48"/>
        <v>4161982.43</v>
      </c>
      <c r="K1556" s="74">
        <v>2273917.5699999998</v>
      </c>
      <c r="L1556" s="44">
        <f t="shared" si="49"/>
        <v>0</v>
      </c>
    </row>
    <row r="1557" spans="1:12" ht="47.25">
      <c r="A1557" s="66" t="s">
        <v>623</v>
      </c>
      <c r="B1557" s="59">
        <v>200</v>
      </c>
      <c r="C1557" s="67">
        <v>910</v>
      </c>
      <c r="D1557" s="68">
        <v>10</v>
      </c>
      <c r="E1557" s="68">
        <v>4</v>
      </c>
      <c r="F1557" s="69" t="s">
        <v>1491</v>
      </c>
      <c r="G1557" s="67" t="s">
        <v>624</v>
      </c>
      <c r="H1557" s="70">
        <v>6435900</v>
      </c>
      <c r="I1557" s="71">
        <v>2273917.5699999998</v>
      </c>
      <c r="J1557" s="57">
        <f t="shared" si="48"/>
        <v>4161982.43</v>
      </c>
      <c r="K1557" s="72">
        <v>2273917.5699999998</v>
      </c>
      <c r="L1557" s="44">
        <f t="shared" si="49"/>
        <v>0</v>
      </c>
    </row>
    <row r="1558" spans="1:12" ht="157.5">
      <c r="A1558" s="73" t="s">
        <v>1492</v>
      </c>
      <c r="B1558" s="59">
        <v>200</v>
      </c>
      <c r="C1558" s="60">
        <v>910</v>
      </c>
      <c r="D1558" s="61">
        <v>10</v>
      </c>
      <c r="E1558" s="61">
        <v>4</v>
      </c>
      <c r="F1558" s="62" t="s">
        <v>1493</v>
      </c>
      <c r="G1558" s="60" t="s">
        <v>395</v>
      </c>
      <c r="H1558" s="63">
        <v>291472600</v>
      </c>
      <c r="I1558" s="64">
        <v>143772490.64000002</v>
      </c>
      <c r="J1558" s="57">
        <f t="shared" si="48"/>
        <v>147700109.35999998</v>
      </c>
      <c r="K1558" s="74">
        <v>143772490.64000002</v>
      </c>
      <c r="L1558" s="44">
        <f t="shared" si="49"/>
        <v>0</v>
      </c>
    </row>
    <row r="1559" spans="1:12" ht="47.25">
      <c r="A1559" s="66" t="s">
        <v>421</v>
      </c>
      <c r="B1559" s="59">
        <v>200</v>
      </c>
      <c r="C1559" s="67">
        <v>910</v>
      </c>
      <c r="D1559" s="68">
        <v>10</v>
      </c>
      <c r="E1559" s="68">
        <v>4</v>
      </c>
      <c r="F1559" s="69" t="s">
        <v>1493</v>
      </c>
      <c r="G1559" s="67" t="s">
        <v>422</v>
      </c>
      <c r="H1559" s="70">
        <v>200100</v>
      </c>
      <c r="I1559" s="71">
        <v>71219.77</v>
      </c>
      <c r="J1559" s="57">
        <f t="shared" si="48"/>
        <v>128880.23</v>
      </c>
      <c r="K1559" s="72">
        <v>71219.77</v>
      </c>
      <c r="L1559" s="44">
        <f t="shared" si="49"/>
        <v>0</v>
      </c>
    </row>
    <row r="1560" spans="1:12" ht="47.25">
      <c r="A1560" s="66" t="s">
        <v>623</v>
      </c>
      <c r="B1560" s="59">
        <v>200</v>
      </c>
      <c r="C1560" s="67">
        <v>910</v>
      </c>
      <c r="D1560" s="68">
        <v>10</v>
      </c>
      <c r="E1560" s="68">
        <v>4</v>
      </c>
      <c r="F1560" s="69" t="s">
        <v>1493</v>
      </c>
      <c r="G1560" s="67" t="s">
        <v>624</v>
      </c>
      <c r="H1560" s="70">
        <v>291272500</v>
      </c>
      <c r="I1560" s="71">
        <v>143701270.87</v>
      </c>
      <c r="J1560" s="57">
        <f t="shared" si="48"/>
        <v>147571229.13</v>
      </c>
      <c r="K1560" s="72">
        <v>143701270.87</v>
      </c>
      <c r="L1560" s="44">
        <f t="shared" si="49"/>
        <v>0</v>
      </c>
    </row>
    <row r="1561" spans="1:12" ht="47.25">
      <c r="A1561" s="73" t="s">
        <v>615</v>
      </c>
      <c r="B1561" s="59">
        <v>200</v>
      </c>
      <c r="C1561" s="60">
        <v>910</v>
      </c>
      <c r="D1561" s="61">
        <v>10</v>
      </c>
      <c r="E1561" s="61">
        <v>4</v>
      </c>
      <c r="F1561" s="62" t="s">
        <v>616</v>
      </c>
      <c r="G1561" s="60" t="s">
        <v>395</v>
      </c>
      <c r="H1561" s="63">
        <v>166402500</v>
      </c>
      <c r="I1561" s="64">
        <v>78247422.00999999</v>
      </c>
      <c r="J1561" s="57">
        <f t="shared" si="48"/>
        <v>88155077.99000001</v>
      </c>
      <c r="K1561" s="74">
        <v>78247422.00999999</v>
      </c>
      <c r="L1561" s="44">
        <f t="shared" si="49"/>
        <v>0</v>
      </c>
    </row>
    <row r="1562" spans="1:12" ht="63">
      <c r="A1562" s="73" t="s">
        <v>1494</v>
      </c>
      <c r="B1562" s="59">
        <v>200</v>
      </c>
      <c r="C1562" s="60">
        <v>910</v>
      </c>
      <c r="D1562" s="61">
        <v>10</v>
      </c>
      <c r="E1562" s="61">
        <v>4</v>
      </c>
      <c r="F1562" s="62" t="s">
        <v>1495</v>
      </c>
      <c r="G1562" s="60" t="s">
        <v>395</v>
      </c>
      <c r="H1562" s="63">
        <v>156923700</v>
      </c>
      <c r="I1562" s="64">
        <v>74832494.299999997</v>
      </c>
      <c r="J1562" s="57">
        <f t="shared" si="48"/>
        <v>82091205.700000003</v>
      </c>
      <c r="K1562" s="74">
        <v>74832494.299999997</v>
      </c>
      <c r="L1562" s="44">
        <f t="shared" si="49"/>
        <v>0</v>
      </c>
    </row>
    <row r="1563" spans="1:12" ht="47.25">
      <c r="A1563" s="66" t="s">
        <v>623</v>
      </c>
      <c r="B1563" s="59">
        <v>200</v>
      </c>
      <c r="C1563" s="67">
        <v>910</v>
      </c>
      <c r="D1563" s="68">
        <v>10</v>
      </c>
      <c r="E1563" s="68">
        <v>4</v>
      </c>
      <c r="F1563" s="69" t="s">
        <v>1495</v>
      </c>
      <c r="G1563" s="67" t="s">
        <v>624</v>
      </c>
      <c r="H1563" s="70">
        <v>97000000</v>
      </c>
      <c r="I1563" s="71">
        <v>46033924.649999999</v>
      </c>
      <c r="J1563" s="57">
        <f t="shared" si="48"/>
        <v>50966075.350000001</v>
      </c>
      <c r="K1563" s="72">
        <v>46033924.649999999</v>
      </c>
      <c r="L1563" s="44">
        <f t="shared" si="49"/>
        <v>0</v>
      </c>
    </row>
    <row r="1564" spans="1:12" ht="47.25">
      <c r="A1564" s="66" t="s">
        <v>609</v>
      </c>
      <c r="B1564" s="59">
        <v>200</v>
      </c>
      <c r="C1564" s="67">
        <v>910</v>
      </c>
      <c r="D1564" s="68">
        <v>10</v>
      </c>
      <c r="E1564" s="68">
        <v>4</v>
      </c>
      <c r="F1564" s="69" t="s">
        <v>1495</v>
      </c>
      <c r="G1564" s="67" t="s">
        <v>610</v>
      </c>
      <c r="H1564" s="70">
        <v>250000</v>
      </c>
      <c r="I1564" s="71">
        <v>16940</v>
      </c>
      <c r="J1564" s="57">
        <f t="shared" si="48"/>
        <v>233060</v>
      </c>
      <c r="K1564" s="72">
        <v>16940</v>
      </c>
      <c r="L1564" s="44">
        <f t="shared" si="49"/>
        <v>0</v>
      </c>
    </row>
    <row r="1565" spans="1:12" ht="31.5">
      <c r="A1565" s="66" t="s">
        <v>494</v>
      </c>
      <c r="B1565" s="59">
        <v>200</v>
      </c>
      <c r="C1565" s="67">
        <v>910</v>
      </c>
      <c r="D1565" s="68">
        <v>10</v>
      </c>
      <c r="E1565" s="68">
        <v>4</v>
      </c>
      <c r="F1565" s="69" t="s">
        <v>1495</v>
      </c>
      <c r="G1565" s="67" t="s">
        <v>495</v>
      </c>
      <c r="H1565" s="70">
        <v>59673700</v>
      </c>
      <c r="I1565" s="71">
        <v>28781629.649999999</v>
      </c>
      <c r="J1565" s="57">
        <f t="shared" si="48"/>
        <v>30892070.350000001</v>
      </c>
      <c r="K1565" s="72">
        <v>28781629.649999999</v>
      </c>
      <c r="L1565" s="44">
        <f t="shared" si="49"/>
        <v>0</v>
      </c>
    </row>
    <row r="1566" spans="1:12" ht="78.75">
      <c r="A1566" s="73" t="s">
        <v>1496</v>
      </c>
      <c r="B1566" s="59">
        <v>200</v>
      </c>
      <c r="C1566" s="60">
        <v>910</v>
      </c>
      <c r="D1566" s="61">
        <v>10</v>
      </c>
      <c r="E1566" s="61">
        <v>4</v>
      </c>
      <c r="F1566" s="62" t="s">
        <v>1497</v>
      </c>
      <c r="G1566" s="60" t="s">
        <v>395</v>
      </c>
      <c r="H1566" s="63">
        <v>490000</v>
      </c>
      <c r="I1566" s="64">
        <v>66000</v>
      </c>
      <c r="J1566" s="57">
        <f t="shared" si="48"/>
        <v>424000</v>
      </c>
      <c r="K1566" s="74">
        <v>66000</v>
      </c>
      <c r="L1566" s="44">
        <f t="shared" si="49"/>
        <v>0</v>
      </c>
    </row>
    <row r="1567" spans="1:12" ht="47.25">
      <c r="A1567" s="66" t="s">
        <v>623</v>
      </c>
      <c r="B1567" s="59">
        <v>200</v>
      </c>
      <c r="C1567" s="67">
        <v>910</v>
      </c>
      <c r="D1567" s="68">
        <v>10</v>
      </c>
      <c r="E1567" s="68">
        <v>4</v>
      </c>
      <c r="F1567" s="69" t="s">
        <v>1497</v>
      </c>
      <c r="G1567" s="67" t="s">
        <v>624</v>
      </c>
      <c r="H1567" s="70">
        <v>490000</v>
      </c>
      <c r="I1567" s="71">
        <v>66000</v>
      </c>
      <c r="J1567" s="57">
        <f t="shared" si="48"/>
        <v>424000</v>
      </c>
      <c r="K1567" s="72">
        <v>66000</v>
      </c>
      <c r="L1567" s="44">
        <f t="shared" si="49"/>
        <v>0</v>
      </c>
    </row>
    <row r="1568" spans="1:12" ht="47.25">
      <c r="A1568" s="73" t="s">
        <v>1498</v>
      </c>
      <c r="B1568" s="59">
        <v>200</v>
      </c>
      <c r="C1568" s="60">
        <v>910</v>
      </c>
      <c r="D1568" s="61">
        <v>10</v>
      </c>
      <c r="E1568" s="61">
        <v>4</v>
      </c>
      <c r="F1568" s="62" t="s">
        <v>1499</v>
      </c>
      <c r="G1568" s="60" t="s">
        <v>395</v>
      </c>
      <c r="H1568" s="63">
        <v>8932400</v>
      </c>
      <c r="I1568" s="64">
        <v>3348927.71</v>
      </c>
      <c r="J1568" s="57">
        <f t="shared" si="48"/>
        <v>5583472.29</v>
      </c>
      <c r="K1568" s="74">
        <v>3348927.71</v>
      </c>
      <c r="L1568" s="44">
        <f t="shared" si="49"/>
        <v>0</v>
      </c>
    </row>
    <row r="1569" spans="1:12" ht="47.25">
      <c r="A1569" s="66" t="s">
        <v>623</v>
      </c>
      <c r="B1569" s="59">
        <v>200</v>
      </c>
      <c r="C1569" s="67">
        <v>910</v>
      </c>
      <c r="D1569" s="68">
        <v>10</v>
      </c>
      <c r="E1569" s="68">
        <v>4</v>
      </c>
      <c r="F1569" s="69" t="s">
        <v>1499</v>
      </c>
      <c r="G1569" s="67" t="s">
        <v>624</v>
      </c>
      <c r="H1569" s="70">
        <v>8932400</v>
      </c>
      <c r="I1569" s="71">
        <v>3348927.71</v>
      </c>
      <c r="J1569" s="57">
        <f t="shared" si="48"/>
        <v>5583472.29</v>
      </c>
      <c r="K1569" s="72">
        <v>3348927.71</v>
      </c>
      <c r="L1569" s="44">
        <f t="shared" si="49"/>
        <v>0</v>
      </c>
    </row>
    <row r="1570" spans="1:12" ht="236.25">
      <c r="A1570" s="73" t="s">
        <v>1500</v>
      </c>
      <c r="B1570" s="59">
        <v>200</v>
      </c>
      <c r="C1570" s="60">
        <v>910</v>
      </c>
      <c r="D1570" s="61">
        <v>10</v>
      </c>
      <c r="E1570" s="61">
        <v>4</v>
      </c>
      <c r="F1570" s="62" t="s">
        <v>1501</v>
      </c>
      <c r="G1570" s="60" t="s">
        <v>395</v>
      </c>
      <c r="H1570" s="63">
        <v>56400</v>
      </c>
      <c r="I1570" s="64">
        <v>0</v>
      </c>
      <c r="J1570" s="57">
        <f t="shared" si="48"/>
        <v>56400</v>
      </c>
      <c r="K1570" s="74">
        <v>0</v>
      </c>
      <c r="L1570" s="44">
        <f t="shared" si="49"/>
        <v>0</v>
      </c>
    </row>
    <row r="1571" spans="1:12" ht="47.25">
      <c r="A1571" s="66" t="s">
        <v>421</v>
      </c>
      <c r="B1571" s="59">
        <v>200</v>
      </c>
      <c r="C1571" s="67">
        <v>910</v>
      </c>
      <c r="D1571" s="68">
        <v>10</v>
      </c>
      <c r="E1571" s="68">
        <v>4</v>
      </c>
      <c r="F1571" s="69" t="s">
        <v>1501</v>
      </c>
      <c r="G1571" s="67" t="s">
        <v>422</v>
      </c>
      <c r="H1571" s="70">
        <v>56400</v>
      </c>
      <c r="I1571" s="71">
        <v>0</v>
      </c>
      <c r="J1571" s="57">
        <f t="shared" si="48"/>
        <v>56400</v>
      </c>
      <c r="K1571" s="72">
        <v>0</v>
      </c>
      <c r="L1571" s="44">
        <f t="shared" si="49"/>
        <v>0</v>
      </c>
    </row>
    <row r="1572" spans="1:12">
      <c r="A1572" s="66" t="s">
        <v>1502</v>
      </c>
      <c r="B1572" s="59">
        <v>200</v>
      </c>
      <c r="C1572" s="67">
        <v>910</v>
      </c>
      <c r="D1572" s="68">
        <v>10</v>
      </c>
      <c r="E1572" s="68">
        <v>6</v>
      </c>
      <c r="F1572" s="69" t="s">
        <v>390</v>
      </c>
      <c r="G1572" s="67" t="s">
        <v>390</v>
      </c>
      <c r="H1572" s="70">
        <v>43094200</v>
      </c>
      <c r="I1572" s="71">
        <v>21581212.499999996</v>
      </c>
      <c r="J1572" s="57">
        <f t="shared" si="48"/>
        <v>21512987.500000004</v>
      </c>
      <c r="K1572" s="72">
        <v>21581212.499999996</v>
      </c>
      <c r="L1572" s="44">
        <f t="shared" si="49"/>
        <v>0</v>
      </c>
    </row>
    <row r="1573" spans="1:12" ht="47.25">
      <c r="A1573" s="73" t="s">
        <v>437</v>
      </c>
      <c r="B1573" s="59">
        <v>200</v>
      </c>
      <c r="C1573" s="60">
        <v>910</v>
      </c>
      <c r="D1573" s="61">
        <v>10</v>
      </c>
      <c r="E1573" s="61">
        <v>6</v>
      </c>
      <c r="F1573" s="62" t="s">
        <v>438</v>
      </c>
      <c r="G1573" s="60" t="s">
        <v>395</v>
      </c>
      <c r="H1573" s="63">
        <v>42440900</v>
      </c>
      <c r="I1573" s="64">
        <v>21044982.499999996</v>
      </c>
      <c r="J1573" s="57">
        <f t="shared" si="48"/>
        <v>21395917.500000004</v>
      </c>
      <c r="K1573" s="74">
        <v>21044982.499999996</v>
      </c>
      <c r="L1573" s="44">
        <f t="shared" si="49"/>
        <v>0</v>
      </c>
    </row>
    <row r="1574" spans="1:12" ht="78.75">
      <c r="A1574" s="73" t="s">
        <v>1503</v>
      </c>
      <c r="B1574" s="59">
        <v>200</v>
      </c>
      <c r="C1574" s="60">
        <v>910</v>
      </c>
      <c r="D1574" s="61">
        <v>10</v>
      </c>
      <c r="E1574" s="61">
        <v>6</v>
      </c>
      <c r="F1574" s="62" t="s">
        <v>1504</v>
      </c>
      <c r="G1574" s="60" t="s">
        <v>395</v>
      </c>
      <c r="H1574" s="63">
        <v>850000</v>
      </c>
      <c r="I1574" s="64">
        <v>150000</v>
      </c>
      <c r="J1574" s="57">
        <f t="shared" si="48"/>
        <v>700000</v>
      </c>
      <c r="K1574" s="74">
        <v>150000</v>
      </c>
      <c r="L1574" s="44">
        <f t="shared" si="49"/>
        <v>0</v>
      </c>
    </row>
    <row r="1575" spans="1:12" ht="47.25">
      <c r="A1575" s="73" t="s">
        <v>1505</v>
      </c>
      <c r="B1575" s="59">
        <v>200</v>
      </c>
      <c r="C1575" s="60">
        <v>910</v>
      </c>
      <c r="D1575" s="61">
        <v>10</v>
      </c>
      <c r="E1575" s="61">
        <v>6</v>
      </c>
      <c r="F1575" s="62" t="s">
        <v>1506</v>
      </c>
      <c r="G1575" s="60" t="s">
        <v>395</v>
      </c>
      <c r="H1575" s="63">
        <v>850000</v>
      </c>
      <c r="I1575" s="64">
        <v>150000</v>
      </c>
      <c r="J1575" s="57">
        <f t="shared" si="48"/>
        <v>700000</v>
      </c>
      <c r="K1575" s="74">
        <v>150000</v>
      </c>
      <c r="L1575" s="44">
        <f t="shared" si="49"/>
        <v>0</v>
      </c>
    </row>
    <row r="1576" spans="1:12" ht="47.25">
      <c r="A1576" s="73" t="s">
        <v>1507</v>
      </c>
      <c r="B1576" s="59">
        <v>200</v>
      </c>
      <c r="C1576" s="60">
        <v>910</v>
      </c>
      <c r="D1576" s="61">
        <v>10</v>
      </c>
      <c r="E1576" s="61">
        <v>6</v>
      </c>
      <c r="F1576" s="62" t="s">
        <v>1508</v>
      </c>
      <c r="G1576" s="60" t="s">
        <v>395</v>
      </c>
      <c r="H1576" s="63">
        <v>830000</v>
      </c>
      <c r="I1576" s="64">
        <v>150000</v>
      </c>
      <c r="J1576" s="57">
        <f t="shared" si="48"/>
        <v>680000</v>
      </c>
      <c r="K1576" s="74">
        <v>150000</v>
      </c>
      <c r="L1576" s="44">
        <f t="shared" si="49"/>
        <v>0</v>
      </c>
    </row>
    <row r="1577" spans="1:12" ht="47.25">
      <c r="A1577" s="66" t="s">
        <v>421</v>
      </c>
      <c r="B1577" s="59">
        <v>200</v>
      </c>
      <c r="C1577" s="67">
        <v>910</v>
      </c>
      <c r="D1577" s="68">
        <v>10</v>
      </c>
      <c r="E1577" s="68">
        <v>6</v>
      </c>
      <c r="F1577" s="69" t="s">
        <v>1508</v>
      </c>
      <c r="G1577" s="67" t="s">
        <v>422</v>
      </c>
      <c r="H1577" s="70">
        <v>280000</v>
      </c>
      <c r="I1577" s="71">
        <v>150000</v>
      </c>
      <c r="J1577" s="57">
        <f t="shared" si="48"/>
        <v>130000</v>
      </c>
      <c r="K1577" s="72">
        <v>150000</v>
      </c>
      <c r="L1577" s="44">
        <f t="shared" si="49"/>
        <v>0</v>
      </c>
    </row>
    <row r="1578" spans="1:12" ht="126">
      <c r="A1578" s="66" t="s">
        <v>1509</v>
      </c>
      <c r="B1578" s="59">
        <v>200</v>
      </c>
      <c r="C1578" s="67">
        <v>910</v>
      </c>
      <c r="D1578" s="68">
        <v>10</v>
      </c>
      <c r="E1578" s="68">
        <v>6</v>
      </c>
      <c r="F1578" s="69" t="s">
        <v>1508</v>
      </c>
      <c r="G1578" s="67" t="s">
        <v>1510</v>
      </c>
      <c r="H1578" s="70">
        <v>550000</v>
      </c>
      <c r="I1578" s="71">
        <v>0</v>
      </c>
      <c r="J1578" s="57">
        <f t="shared" si="48"/>
        <v>550000</v>
      </c>
      <c r="K1578" s="72">
        <v>0</v>
      </c>
      <c r="L1578" s="44">
        <f t="shared" si="49"/>
        <v>0</v>
      </c>
    </row>
    <row r="1579" spans="1:12" ht="47.25">
      <c r="A1579" s="73" t="s">
        <v>564</v>
      </c>
      <c r="B1579" s="59">
        <v>200</v>
      </c>
      <c r="C1579" s="60">
        <v>910</v>
      </c>
      <c r="D1579" s="61">
        <v>10</v>
      </c>
      <c r="E1579" s="61">
        <v>6</v>
      </c>
      <c r="F1579" s="62" t="s">
        <v>1511</v>
      </c>
      <c r="G1579" s="60" t="s">
        <v>395</v>
      </c>
      <c r="H1579" s="63">
        <v>20000</v>
      </c>
      <c r="I1579" s="64">
        <v>0</v>
      </c>
      <c r="J1579" s="57">
        <f t="shared" si="48"/>
        <v>20000</v>
      </c>
      <c r="K1579" s="74">
        <v>0</v>
      </c>
      <c r="L1579" s="44">
        <f t="shared" si="49"/>
        <v>0</v>
      </c>
    </row>
    <row r="1580" spans="1:12" ht="47.25">
      <c r="A1580" s="66" t="s">
        <v>421</v>
      </c>
      <c r="B1580" s="59">
        <v>200</v>
      </c>
      <c r="C1580" s="67">
        <v>910</v>
      </c>
      <c r="D1580" s="68">
        <v>10</v>
      </c>
      <c r="E1580" s="68">
        <v>6</v>
      </c>
      <c r="F1580" s="69" t="s">
        <v>1511</v>
      </c>
      <c r="G1580" s="67" t="s">
        <v>422</v>
      </c>
      <c r="H1580" s="70">
        <v>20000</v>
      </c>
      <c r="I1580" s="71">
        <v>0</v>
      </c>
      <c r="J1580" s="57">
        <f t="shared" si="48"/>
        <v>20000</v>
      </c>
      <c r="K1580" s="72">
        <v>0</v>
      </c>
      <c r="L1580" s="44">
        <f t="shared" si="49"/>
        <v>0</v>
      </c>
    </row>
    <row r="1581" spans="1:12" ht="47.25">
      <c r="A1581" s="73" t="s">
        <v>1512</v>
      </c>
      <c r="B1581" s="59">
        <v>200</v>
      </c>
      <c r="C1581" s="60">
        <v>910</v>
      </c>
      <c r="D1581" s="61">
        <v>10</v>
      </c>
      <c r="E1581" s="61">
        <v>6</v>
      </c>
      <c r="F1581" s="62" t="s">
        <v>1513</v>
      </c>
      <c r="G1581" s="60" t="s">
        <v>395</v>
      </c>
      <c r="H1581" s="63">
        <v>0</v>
      </c>
      <c r="I1581" s="64">
        <v>0</v>
      </c>
      <c r="J1581" s="57">
        <f t="shared" si="48"/>
        <v>0</v>
      </c>
      <c r="K1581" s="74">
        <v>0</v>
      </c>
      <c r="L1581" s="44">
        <f t="shared" si="49"/>
        <v>0</v>
      </c>
    </row>
    <row r="1582" spans="1:12" ht="126">
      <c r="A1582" s="66" t="s">
        <v>1035</v>
      </c>
      <c r="B1582" s="59">
        <v>200</v>
      </c>
      <c r="C1582" s="67">
        <v>910</v>
      </c>
      <c r="D1582" s="68">
        <v>10</v>
      </c>
      <c r="E1582" s="68">
        <v>6</v>
      </c>
      <c r="F1582" s="69" t="s">
        <v>1513</v>
      </c>
      <c r="G1582" s="67" t="s">
        <v>1036</v>
      </c>
      <c r="H1582" s="70">
        <v>0</v>
      </c>
      <c r="I1582" s="71">
        <v>0</v>
      </c>
      <c r="J1582" s="57">
        <f t="shared" si="48"/>
        <v>0</v>
      </c>
      <c r="K1582" s="72">
        <v>0</v>
      </c>
      <c r="L1582" s="44">
        <f t="shared" si="49"/>
        <v>0</v>
      </c>
    </row>
    <row r="1583" spans="1:12" ht="63">
      <c r="A1583" s="73" t="s">
        <v>1346</v>
      </c>
      <c r="B1583" s="59">
        <v>200</v>
      </c>
      <c r="C1583" s="60">
        <v>910</v>
      </c>
      <c r="D1583" s="61">
        <v>10</v>
      </c>
      <c r="E1583" s="61">
        <v>6</v>
      </c>
      <c r="F1583" s="62" t="s">
        <v>1347</v>
      </c>
      <c r="G1583" s="60" t="s">
        <v>395</v>
      </c>
      <c r="H1583" s="63">
        <v>100000</v>
      </c>
      <c r="I1583" s="64">
        <v>100000</v>
      </c>
      <c r="J1583" s="57">
        <f t="shared" si="48"/>
        <v>0</v>
      </c>
      <c r="K1583" s="74">
        <v>100000</v>
      </c>
      <c r="L1583" s="44">
        <f t="shared" si="49"/>
        <v>0</v>
      </c>
    </row>
    <row r="1584" spans="1:12" ht="63">
      <c r="A1584" s="73" t="s">
        <v>1348</v>
      </c>
      <c r="B1584" s="59">
        <v>200</v>
      </c>
      <c r="C1584" s="60">
        <v>910</v>
      </c>
      <c r="D1584" s="61">
        <v>10</v>
      </c>
      <c r="E1584" s="61">
        <v>6</v>
      </c>
      <c r="F1584" s="62" t="s">
        <v>1349</v>
      </c>
      <c r="G1584" s="60" t="s">
        <v>395</v>
      </c>
      <c r="H1584" s="63">
        <v>100000</v>
      </c>
      <c r="I1584" s="64">
        <v>100000</v>
      </c>
      <c r="J1584" s="57">
        <f t="shared" si="48"/>
        <v>0</v>
      </c>
      <c r="K1584" s="74">
        <v>100000</v>
      </c>
      <c r="L1584" s="44">
        <f t="shared" si="49"/>
        <v>0</v>
      </c>
    </row>
    <row r="1585" spans="1:12">
      <c r="A1585" s="73" t="s">
        <v>1514</v>
      </c>
      <c r="B1585" s="59">
        <v>200</v>
      </c>
      <c r="C1585" s="60">
        <v>910</v>
      </c>
      <c r="D1585" s="61">
        <v>10</v>
      </c>
      <c r="E1585" s="61">
        <v>6</v>
      </c>
      <c r="F1585" s="62" t="s">
        <v>1515</v>
      </c>
      <c r="G1585" s="60" t="s">
        <v>395</v>
      </c>
      <c r="H1585" s="63">
        <v>100000</v>
      </c>
      <c r="I1585" s="64">
        <v>100000</v>
      </c>
      <c r="J1585" s="57">
        <f t="shared" si="48"/>
        <v>0</v>
      </c>
      <c r="K1585" s="74">
        <v>100000</v>
      </c>
      <c r="L1585" s="44">
        <f t="shared" si="49"/>
        <v>0</v>
      </c>
    </row>
    <row r="1586" spans="1:12" ht="47.25">
      <c r="A1586" s="66" t="s">
        <v>421</v>
      </c>
      <c r="B1586" s="59">
        <v>200</v>
      </c>
      <c r="C1586" s="67">
        <v>910</v>
      </c>
      <c r="D1586" s="68">
        <v>10</v>
      </c>
      <c r="E1586" s="68">
        <v>6</v>
      </c>
      <c r="F1586" s="69" t="s">
        <v>1515</v>
      </c>
      <c r="G1586" s="67" t="s">
        <v>422</v>
      </c>
      <c r="H1586" s="70">
        <v>100000</v>
      </c>
      <c r="I1586" s="71">
        <v>100000</v>
      </c>
      <c r="J1586" s="57">
        <f t="shared" si="48"/>
        <v>0</v>
      </c>
      <c r="K1586" s="72">
        <v>100000</v>
      </c>
      <c r="L1586" s="44">
        <f t="shared" si="49"/>
        <v>0</v>
      </c>
    </row>
    <row r="1587" spans="1:12" ht="63">
      <c r="A1587" s="73" t="s">
        <v>1516</v>
      </c>
      <c r="B1587" s="59">
        <v>200</v>
      </c>
      <c r="C1587" s="60">
        <v>910</v>
      </c>
      <c r="D1587" s="61">
        <v>10</v>
      </c>
      <c r="E1587" s="61">
        <v>6</v>
      </c>
      <c r="F1587" s="62" t="s">
        <v>1517</v>
      </c>
      <c r="G1587" s="60" t="s">
        <v>395</v>
      </c>
      <c r="H1587" s="63">
        <v>41490900</v>
      </c>
      <c r="I1587" s="64">
        <v>20794982.499999996</v>
      </c>
      <c r="J1587" s="57">
        <f t="shared" si="48"/>
        <v>20695917.500000004</v>
      </c>
      <c r="K1587" s="74">
        <v>20794982.499999996</v>
      </c>
      <c r="L1587" s="44">
        <f t="shared" si="49"/>
        <v>0</v>
      </c>
    </row>
    <row r="1588" spans="1:12" ht="47.25">
      <c r="A1588" s="73" t="s">
        <v>1518</v>
      </c>
      <c r="B1588" s="59">
        <v>200</v>
      </c>
      <c r="C1588" s="60">
        <v>910</v>
      </c>
      <c r="D1588" s="61">
        <v>10</v>
      </c>
      <c r="E1588" s="61">
        <v>6</v>
      </c>
      <c r="F1588" s="62" t="s">
        <v>1519</v>
      </c>
      <c r="G1588" s="60" t="s">
        <v>395</v>
      </c>
      <c r="H1588" s="63">
        <v>41490900</v>
      </c>
      <c r="I1588" s="64">
        <v>20794982.499999996</v>
      </c>
      <c r="J1588" s="57">
        <f t="shared" si="48"/>
        <v>20695917.500000004</v>
      </c>
      <c r="K1588" s="74">
        <v>20794982.499999996</v>
      </c>
      <c r="L1588" s="44">
        <f t="shared" si="49"/>
        <v>0</v>
      </c>
    </row>
    <row r="1589" spans="1:12" ht="47.25">
      <c r="A1589" s="73" t="s">
        <v>1520</v>
      </c>
      <c r="B1589" s="59">
        <v>200</v>
      </c>
      <c r="C1589" s="60">
        <v>910</v>
      </c>
      <c r="D1589" s="61">
        <v>10</v>
      </c>
      <c r="E1589" s="61">
        <v>6</v>
      </c>
      <c r="F1589" s="62" t="s">
        <v>1521</v>
      </c>
      <c r="G1589" s="60" t="s">
        <v>395</v>
      </c>
      <c r="H1589" s="63">
        <v>33942600</v>
      </c>
      <c r="I1589" s="64">
        <v>18765359.43</v>
      </c>
      <c r="J1589" s="57">
        <f t="shared" si="48"/>
        <v>15177240.57</v>
      </c>
      <c r="K1589" s="74">
        <v>18765359.43</v>
      </c>
      <c r="L1589" s="44">
        <f t="shared" si="49"/>
        <v>0</v>
      </c>
    </row>
    <row r="1590" spans="1:12" ht="31.5">
      <c r="A1590" s="66" t="s">
        <v>578</v>
      </c>
      <c r="B1590" s="59">
        <v>200</v>
      </c>
      <c r="C1590" s="67">
        <v>910</v>
      </c>
      <c r="D1590" s="68">
        <v>10</v>
      </c>
      <c r="E1590" s="68">
        <v>6</v>
      </c>
      <c r="F1590" s="69" t="s">
        <v>1521</v>
      </c>
      <c r="G1590" s="67" t="s">
        <v>579</v>
      </c>
      <c r="H1590" s="70">
        <v>26069500</v>
      </c>
      <c r="I1590" s="71">
        <v>14322602.640000001</v>
      </c>
      <c r="J1590" s="57">
        <f t="shared" si="48"/>
        <v>11746897.359999999</v>
      </c>
      <c r="K1590" s="72">
        <v>14322602.640000001</v>
      </c>
      <c r="L1590" s="44">
        <f t="shared" si="49"/>
        <v>0</v>
      </c>
    </row>
    <row r="1591" spans="1:12" ht="63">
      <c r="A1591" s="66" t="s">
        <v>582</v>
      </c>
      <c r="B1591" s="59">
        <v>200</v>
      </c>
      <c r="C1591" s="67">
        <v>910</v>
      </c>
      <c r="D1591" s="68">
        <v>10</v>
      </c>
      <c r="E1591" s="68">
        <v>6</v>
      </c>
      <c r="F1591" s="69" t="s">
        <v>1521</v>
      </c>
      <c r="G1591" s="67" t="s">
        <v>583</v>
      </c>
      <c r="H1591" s="70">
        <v>7873100</v>
      </c>
      <c r="I1591" s="71">
        <v>4442756.79</v>
      </c>
      <c r="J1591" s="57">
        <f t="shared" si="48"/>
        <v>3430343.21</v>
      </c>
      <c r="K1591" s="72">
        <v>4442756.79</v>
      </c>
      <c r="L1591" s="44">
        <f t="shared" si="49"/>
        <v>0</v>
      </c>
    </row>
    <row r="1592" spans="1:12" ht="47.25">
      <c r="A1592" s="73" t="s">
        <v>1522</v>
      </c>
      <c r="B1592" s="59">
        <v>200</v>
      </c>
      <c r="C1592" s="60">
        <v>910</v>
      </c>
      <c r="D1592" s="61">
        <v>10</v>
      </c>
      <c r="E1592" s="61">
        <v>6</v>
      </c>
      <c r="F1592" s="62" t="s">
        <v>1523</v>
      </c>
      <c r="G1592" s="60" t="s">
        <v>395</v>
      </c>
      <c r="H1592" s="63">
        <v>7363000</v>
      </c>
      <c r="I1592" s="64">
        <v>1988612.94</v>
      </c>
      <c r="J1592" s="57">
        <f t="shared" si="48"/>
        <v>5374387.0600000005</v>
      </c>
      <c r="K1592" s="74">
        <v>1988612.94</v>
      </c>
      <c r="L1592" s="44">
        <f t="shared" si="49"/>
        <v>0</v>
      </c>
    </row>
    <row r="1593" spans="1:12" ht="47.25">
      <c r="A1593" s="66" t="s">
        <v>580</v>
      </c>
      <c r="B1593" s="59">
        <v>200</v>
      </c>
      <c r="C1593" s="67">
        <v>910</v>
      </c>
      <c r="D1593" s="68">
        <v>10</v>
      </c>
      <c r="E1593" s="68">
        <v>6</v>
      </c>
      <c r="F1593" s="69" t="s">
        <v>1523</v>
      </c>
      <c r="G1593" s="67" t="s">
        <v>581</v>
      </c>
      <c r="H1593" s="70">
        <v>1100000</v>
      </c>
      <c r="I1593" s="71">
        <v>788258.72</v>
      </c>
      <c r="J1593" s="57">
        <f t="shared" si="48"/>
        <v>311741.28000000003</v>
      </c>
      <c r="K1593" s="72">
        <v>788258.72</v>
      </c>
      <c r="L1593" s="44">
        <f t="shared" si="49"/>
        <v>0</v>
      </c>
    </row>
    <row r="1594" spans="1:12" ht="31.5">
      <c r="A1594" s="66" t="s">
        <v>556</v>
      </c>
      <c r="B1594" s="59">
        <v>200</v>
      </c>
      <c r="C1594" s="67">
        <v>910</v>
      </c>
      <c r="D1594" s="68">
        <v>10</v>
      </c>
      <c r="E1594" s="68">
        <v>6</v>
      </c>
      <c r="F1594" s="69" t="s">
        <v>1523</v>
      </c>
      <c r="G1594" s="67" t="s">
        <v>557</v>
      </c>
      <c r="H1594" s="70">
        <v>2360300</v>
      </c>
      <c r="I1594" s="71">
        <v>521618.45</v>
      </c>
      <c r="J1594" s="57">
        <f t="shared" si="48"/>
        <v>1838681.55</v>
      </c>
      <c r="K1594" s="72">
        <v>521618.45</v>
      </c>
      <c r="L1594" s="44">
        <f t="shared" si="49"/>
        <v>0</v>
      </c>
    </row>
    <row r="1595" spans="1:12" ht="47.25">
      <c r="A1595" s="66" t="s">
        <v>421</v>
      </c>
      <c r="B1595" s="59">
        <v>200</v>
      </c>
      <c r="C1595" s="67">
        <v>910</v>
      </c>
      <c r="D1595" s="68">
        <v>10</v>
      </c>
      <c r="E1595" s="68">
        <v>6</v>
      </c>
      <c r="F1595" s="69" t="s">
        <v>1523</v>
      </c>
      <c r="G1595" s="67" t="s">
        <v>422</v>
      </c>
      <c r="H1595" s="70">
        <v>3757700</v>
      </c>
      <c r="I1595" s="71">
        <v>670689.77</v>
      </c>
      <c r="J1595" s="57">
        <f t="shared" si="48"/>
        <v>3087010.23</v>
      </c>
      <c r="K1595" s="72">
        <v>670689.77</v>
      </c>
      <c r="L1595" s="44">
        <f t="shared" si="49"/>
        <v>0</v>
      </c>
    </row>
    <row r="1596" spans="1:12" ht="31.5">
      <c r="A1596" s="66" t="s">
        <v>558</v>
      </c>
      <c r="B1596" s="59">
        <v>200</v>
      </c>
      <c r="C1596" s="67">
        <v>910</v>
      </c>
      <c r="D1596" s="68">
        <v>10</v>
      </c>
      <c r="E1596" s="68">
        <v>6</v>
      </c>
      <c r="F1596" s="69" t="s">
        <v>1523</v>
      </c>
      <c r="G1596" s="67" t="s">
        <v>559</v>
      </c>
      <c r="H1596" s="70">
        <v>100000</v>
      </c>
      <c r="I1596" s="71">
        <v>478</v>
      </c>
      <c r="J1596" s="57">
        <f t="shared" si="48"/>
        <v>99522</v>
      </c>
      <c r="K1596" s="72">
        <v>478</v>
      </c>
      <c r="L1596" s="44">
        <f t="shared" si="49"/>
        <v>0</v>
      </c>
    </row>
    <row r="1597" spans="1:12">
      <c r="A1597" s="66" t="s">
        <v>560</v>
      </c>
      <c r="B1597" s="59">
        <v>200</v>
      </c>
      <c r="C1597" s="67">
        <v>910</v>
      </c>
      <c r="D1597" s="68">
        <v>10</v>
      </c>
      <c r="E1597" s="68">
        <v>6</v>
      </c>
      <c r="F1597" s="69" t="s">
        <v>1523</v>
      </c>
      <c r="G1597" s="67" t="s">
        <v>561</v>
      </c>
      <c r="H1597" s="70">
        <v>45000</v>
      </c>
      <c r="I1597" s="71">
        <v>7568</v>
      </c>
      <c r="J1597" s="57">
        <f t="shared" si="48"/>
        <v>37432</v>
      </c>
      <c r="K1597" s="72">
        <v>7568</v>
      </c>
      <c r="L1597" s="44">
        <f t="shared" si="49"/>
        <v>0</v>
      </c>
    </row>
    <row r="1598" spans="1:12" ht="47.25">
      <c r="A1598" s="73" t="s">
        <v>1524</v>
      </c>
      <c r="B1598" s="59">
        <v>200</v>
      </c>
      <c r="C1598" s="60">
        <v>910</v>
      </c>
      <c r="D1598" s="61">
        <v>10</v>
      </c>
      <c r="E1598" s="61">
        <v>6</v>
      </c>
      <c r="F1598" s="62" t="s">
        <v>1525</v>
      </c>
      <c r="G1598" s="60" t="s">
        <v>395</v>
      </c>
      <c r="H1598" s="63">
        <v>135300</v>
      </c>
      <c r="I1598" s="64">
        <v>41010.129999999997</v>
      </c>
      <c r="J1598" s="57">
        <f t="shared" si="48"/>
        <v>94289.87</v>
      </c>
      <c r="K1598" s="74">
        <v>41010.129999999997</v>
      </c>
      <c r="L1598" s="44">
        <f t="shared" si="49"/>
        <v>0</v>
      </c>
    </row>
    <row r="1599" spans="1:12" ht="47.25">
      <c r="A1599" s="66" t="s">
        <v>421</v>
      </c>
      <c r="B1599" s="59">
        <v>200</v>
      </c>
      <c r="C1599" s="67">
        <v>910</v>
      </c>
      <c r="D1599" s="68">
        <v>10</v>
      </c>
      <c r="E1599" s="68">
        <v>6</v>
      </c>
      <c r="F1599" s="69" t="s">
        <v>1525</v>
      </c>
      <c r="G1599" s="67" t="s">
        <v>422</v>
      </c>
      <c r="H1599" s="70">
        <v>135300</v>
      </c>
      <c r="I1599" s="71">
        <v>41010.129999999997</v>
      </c>
      <c r="J1599" s="57">
        <f t="shared" si="48"/>
        <v>94289.87</v>
      </c>
      <c r="K1599" s="72">
        <v>41010.129999999997</v>
      </c>
      <c r="L1599" s="44">
        <f t="shared" si="49"/>
        <v>0</v>
      </c>
    </row>
    <row r="1600" spans="1:12" ht="47.25">
      <c r="A1600" s="73" t="s">
        <v>564</v>
      </c>
      <c r="B1600" s="59">
        <v>200</v>
      </c>
      <c r="C1600" s="60">
        <v>910</v>
      </c>
      <c r="D1600" s="61">
        <v>10</v>
      </c>
      <c r="E1600" s="61">
        <v>6</v>
      </c>
      <c r="F1600" s="62" t="s">
        <v>1526</v>
      </c>
      <c r="G1600" s="60" t="s">
        <v>395</v>
      </c>
      <c r="H1600" s="63">
        <v>50000</v>
      </c>
      <c r="I1600" s="64">
        <v>0</v>
      </c>
      <c r="J1600" s="57">
        <f t="shared" si="48"/>
        <v>50000</v>
      </c>
      <c r="K1600" s="74">
        <v>0</v>
      </c>
      <c r="L1600" s="44">
        <f t="shared" si="49"/>
        <v>0</v>
      </c>
    </row>
    <row r="1601" spans="1:12" ht="47.25">
      <c r="A1601" s="66" t="s">
        <v>421</v>
      </c>
      <c r="B1601" s="59">
        <v>200</v>
      </c>
      <c r="C1601" s="67">
        <v>910</v>
      </c>
      <c r="D1601" s="68">
        <v>10</v>
      </c>
      <c r="E1601" s="68">
        <v>6</v>
      </c>
      <c r="F1601" s="69" t="s">
        <v>1526</v>
      </c>
      <c r="G1601" s="67" t="s">
        <v>422</v>
      </c>
      <c r="H1601" s="70">
        <v>50000</v>
      </c>
      <c r="I1601" s="71">
        <v>0</v>
      </c>
      <c r="J1601" s="57">
        <f t="shared" si="48"/>
        <v>50000</v>
      </c>
      <c r="K1601" s="72">
        <v>0</v>
      </c>
      <c r="L1601" s="44">
        <f t="shared" si="49"/>
        <v>0</v>
      </c>
    </row>
    <row r="1602" spans="1:12" ht="78.75">
      <c r="A1602" s="73" t="s">
        <v>591</v>
      </c>
      <c r="B1602" s="59">
        <v>200</v>
      </c>
      <c r="C1602" s="60">
        <v>910</v>
      </c>
      <c r="D1602" s="61">
        <v>10</v>
      </c>
      <c r="E1602" s="61">
        <v>6</v>
      </c>
      <c r="F1602" s="62" t="s">
        <v>592</v>
      </c>
      <c r="G1602" s="60" t="s">
        <v>395</v>
      </c>
      <c r="H1602" s="63">
        <v>40000</v>
      </c>
      <c r="I1602" s="64">
        <v>0</v>
      </c>
      <c r="J1602" s="57">
        <f t="shared" si="48"/>
        <v>40000</v>
      </c>
      <c r="K1602" s="74">
        <v>0</v>
      </c>
      <c r="L1602" s="44">
        <f t="shared" si="49"/>
        <v>0</v>
      </c>
    </row>
    <row r="1603" spans="1:12" ht="94.5">
      <c r="A1603" s="73" t="s">
        <v>597</v>
      </c>
      <c r="B1603" s="59">
        <v>200</v>
      </c>
      <c r="C1603" s="60">
        <v>910</v>
      </c>
      <c r="D1603" s="61">
        <v>10</v>
      </c>
      <c r="E1603" s="61">
        <v>6</v>
      </c>
      <c r="F1603" s="62" t="s">
        <v>598</v>
      </c>
      <c r="G1603" s="60" t="s">
        <v>395</v>
      </c>
      <c r="H1603" s="63">
        <v>40000</v>
      </c>
      <c r="I1603" s="64">
        <v>0</v>
      </c>
      <c r="J1603" s="57">
        <f t="shared" si="48"/>
        <v>40000</v>
      </c>
      <c r="K1603" s="74">
        <v>0</v>
      </c>
      <c r="L1603" s="44">
        <f t="shared" si="49"/>
        <v>0</v>
      </c>
    </row>
    <row r="1604" spans="1:12" ht="63">
      <c r="A1604" s="73" t="s">
        <v>599</v>
      </c>
      <c r="B1604" s="59">
        <v>200</v>
      </c>
      <c r="C1604" s="60">
        <v>910</v>
      </c>
      <c r="D1604" s="61">
        <v>10</v>
      </c>
      <c r="E1604" s="61">
        <v>6</v>
      </c>
      <c r="F1604" s="62" t="s">
        <v>600</v>
      </c>
      <c r="G1604" s="60" t="s">
        <v>395</v>
      </c>
      <c r="H1604" s="63">
        <v>40000</v>
      </c>
      <c r="I1604" s="64">
        <v>0</v>
      </c>
      <c r="J1604" s="57">
        <f t="shared" si="48"/>
        <v>40000</v>
      </c>
      <c r="K1604" s="74">
        <v>0</v>
      </c>
      <c r="L1604" s="44">
        <f t="shared" si="49"/>
        <v>0</v>
      </c>
    </row>
    <row r="1605" spans="1:12" ht="63">
      <c r="A1605" s="73" t="s">
        <v>601</v>
      </c>
      <c r="B1605" s="59">
        <v>200</v>
      </c>
      <c r="C1605" s="60">
        <v>910</v>
      </c>
      <c r="D1605" s="61">
        <v>10</v>
      </c>
      <c r="E1605" s="61">
        <v>6</v>
      </c>
      <c r="F1605" s="62" t="s">
        <v>602</v>
      </c>
      <c r="G1605" s="60" t="s">
        <v>395</v>
      </c>
      <c r="H1605" s="63">
        <v>40000</v>
      </c>
      <c r="I1605" s="64">
        <v>0</v>
      </c>
      <c r="J1605" s="57">
        <f t="shared" si="48"/>
        <v>40000</v>
      </c>
      <c r="K1605" s="74">
        <v>0</v>
      </c>
      <c r="L1605" s="44">
        <f t="shared" si="49"/>
        <v>0</v>
      </c>
    </row>
    <row r="1606" spans="1:12" ht="47.25">
      <c r="A1606" s="66" t="s">
        <v>421</v>
      </c>
      <c r="B1606" s="59">
        <v>200</v>
      </c>
      <c r="C1606" s="67">
        <v>910</v>
      </c>
      <c r="D1606" s="68">
        <v>10</v>
      </c>
      <c r="E1606" s="68">
        <v>6</v>
      </c>
      <c r="F1606" s="69" t="s">
        <v>602</v>
      </c>
      <c r="G1606" s="67" t="s">
        <v>422</v>
      </c>
      <c r="H1606" s="70">
        <v>40000</v>
      </c>
      <c r="I1606" s="71">
        <v>0</v>
      </c>
      <c r="J1606" s="57">
        <f t="shared" si="48"/>
        <v>40000</v>
      </c>
      <c r="K1606" s="72">
        <v>0</v>
      </c>
      <c r="L1606" s="44">
        <f t="shared" si="49"/>
        <v>0</v>
      </c>
    </row>
    <row r="1607" spans="1:12">
      <c r="A1607" s="73" t="s">
        <v>855</v>
      </c>
      <c r="B1607" s="59">
        <v>200</v>
      </c>
      <c r="C1607" s="60">
        <v>910</v>
      </c>
      <c r="D1607" s="61">
        <v>10</v>
      </c>
      <c r="E1607" s="61">
        <v>6</v>
      </c>
      <c r="F1607" s="62" t="s">
        <v>856</v>
      </c>
      <c r="G1607" s="60" t="s">
        <v>395</v>
      </c>
      <c r="H1607" s="63">
        <v>613300</v>
      </c>
      <c r="I1607" s="64">
        <v>536230</v>
      </c>
      <c r="J1607" s="57">
        <f t="shared" si="48"/>
        <v>77070</v>
      </c>
      <c r="K1607" s="74">
        <v>536230</v>
      </c>
      <c r="L1607" s="44">
        <f t="shared" si="49"/>
        <v>0</v>
      </c>
    </row>
    <row r="1608" spans="1:12" ht="47.25">
      <c r="A1608" s="73" t="s">
        <v>1091</v>
      </c>
      <c r="B1608" s="59">
        <v>200</v>
      </c>
      <c r="C1608" s="60">
        <v>910</v>
      </c>
      <c r="D1608" s="61">
        <v>10</v>
      </c>
      <c r="E1608" s="61">
        <v>6</v>
      </c>
      <c r="F1608" s="62" t="s">
        <v>1092</v>
      </c>
      <c r="G1608" s="60" t="s">
        <v>395</v>
      </c>
      <c r="H1608" s="63">
        <v>613300</v>
      </c>
      <c r="I1608" s="64">
        <v>536230</v>
      </c>
      <c r="J1608" s="57">
        <f t="shared" ref="J1608:J1671" si="50">H1608-I1608</f>
        <v>77070</v>
      </c>
      <c r="K1608" s="74">
        <v>536230</v>
      </c>
      <c r="L1608" s="44">
        <f t="shared" si="49"/>
        <v>0</v>
      </c>
    </row>
    <row r="1609" spans="1:12" ht="47.25">
      <c r="A1609" s="66" t="s">
        <v>772</v>
      </c>
      <c r="B1609" s="59">
        <v>200</v>
      </c>
      <c r="C1609" s="67">
        <v>910</v>
      </c>
      <c r="D1609" s="68">
        <v>10</v>
      </c>
      <c r="E1609" s="68">
        <v>6</v>
      </c>
      <c r="F1609" s="69" t="s">
        <v>1092</v>
      </c>
      <c r="G1609" s="67" t="s">
        <v>773</v>
      </c>
      <c r="H1609" s="70">
        <v>113300</v>
      </c>
      <c r="I1609" s="71">
        <v>36230</v>
      </c>
      <c r="J1609" s="57">
        <f t="shared" si="50"/>
        <v>77070</v>
      </c>
      <c r="K1609" s="72">
        <v>36230</v>
      </c>
      <c r="L1609" s="44">
        <f t="shared" ref="L1609:L1672" si="51">I1609-K1609</f>
        <v>0</v>
      </c>
    </row>
    <row r="1610" spans="1:12">
      <c r="A1610" s="66" t="s">
        <v>774</v>
      </c>
      <c r="B1610" s="59">
        <v>200</v>
      </c>
      <c r="C1610" s="67">
        <v>910</v>
      </c>
      <c r="D1610" s="68">
        <v>10</v>
      </c>
      <c r="E1610" s="68">
        <v>6</v>
      </c>
      <c r="F1610" s="69" t="s">
        <v>1092</v>
      </c>
      <c r="G1610" s="67" t="s">
        <v>775</v>
      </c>
      <c r="H1610" s="70">
        <v>500000</v>
      </c>
      <c r="I1610" s="71">
        <v>500000</v>
      </c>
      <c r="J1610" s="57">
        <f t="shared" si="50"/>
        <v>0</v>
      </c>
      <c r="K1610" s="72">
        <v>500000</v>
      </c>
      <c r="L1610" s="44">
        <f t="shared" si="51"/>
        <v>0</v>
      </c>
    </row>
    <row r="1611" spans="1:12" ht="31.5">
      <c r="A1611" s="58" t="s">
        <v>187</v>
      </c>
      <c r="B1611" s="59">
        <v>200</v>
      </c>
      <c r="C1611" s="60">
        <v>911</v>
      </c>
      <c r="D1611" s="61" t="s">
        <v>390</v>
      </c>
      <c r="E1611" s="61" t="s">
        <v>390</v>
      </c>
      <c r="F1611" s="62" t="s">
        <v>390</v>
      </c>
      <c r="G1611" s="60" t="s">
        <v>390</v>
      </c>
      <c r="H1611" s="63">
        <v>43435500</v>
      </c>
      <c r="I1611" s="64">
        <v>19521085.429999996</v>
      </c>
      <c r="J1611" s="57">
        <f t="shared" si="50"/>
        <v>23914414.570000004</v>
      </c>
      <c r="K1611" s="74">
        <v>19521085.429999996</v>
      </c>
      <c r="L1611" s="44">
        <f t="shared" si="51"/>
        <v>0</v>
      </c>
    </row>
    <row r="1612" spans="1:12">
      <c r="A1612" s="66" t="s">
        <v>718</v>
      </c>
      <c r="B1612" s="59">
        <v>200</v>
      </c>
      <c r="C1612" s="67">
        <v>911</v>
      </c>
      <c r="D1612" s="68">
        <v>1</v>
      </c>
      <c r="E1612" s="68" t="s">
        <v>390</v>
      </c>
      <c r="F1612" s="69" t="s">
        <v>390</v>
      </c>
      <c r="G1612" s="67" t="s">
        <v>390</v>
      </c>
      <c r="H1612" s="70">
        <v>43435500</v>
      </c>
      <c r="I1612" s="71">
        <v>19521085.429999996</v>
      </c>
      <c r="J1612" s="57">
        <f t="shared" si="50"/>
        <v>23914414.570000004</v>
      </c>
      <c r="K1612" s="72">
        <v>19521085.429999996</v>
      </c>
      <c r="L1612" s="44">
        <f t="shared" si="51"/>
        <v>0</v>
      </c>
    </row>
    <row r="1613" spans="1:12">
      <c r="A1613" s="66" t="s">
        <v>735</v>
      </c>
      <c r="B1613" s="59">
        <v>200</v>
      </c>
      <c r="C1613" s="67">
        <v>911</v>
      </c>
      <c r="D1613" s="68">
        <v>1</v>
      </c>
      <c r="E1613" s="68">
        <v>13</v>
      </c>
      <c r="F1613" s="69" t="s">
        <v>390</v>
      </c>
      <c r="G1613" s="67" t="s">
        <v>390</v>
      </c>
      <c r="H1613" s="70">
        <v>43435500</v>
      </c>
      <c r="I1613" s="71">
        <v>19521085.429999996</v>
      </c>
      <c r="J1613" s="57">
        <f t="shared" si="50"/>
        <v>23914414.570000004</v>
      </c>
      <c r="K1613" s="72">
        <v>19521085.429999996</v>
      </c>
      <c r="L1613" s="44">
        <f t="shared" si="51"/>
        <v>0</v>
      </c>
    </row>
    <row r="1614" spans="1:12" ht="31.5">
      <c r="A1614" s="73" t="s">
        <v>626</v>
      </c>
      <c r="B1614" s="59">
        <v>200</v>
      </c>
      <c r="C1614" s="60">
        <v>911</v>
      </c>
      <c r="D1614" s="61">
        <v>1</v>
      </c>
      <c r="E1614" s="61">
        <v>13</v>
      </c>
      <c r="F1614" s="62" t="s">
        <v>627</v>
      </c>
      <c r="G1614" s="60" t="s">
        <v>395</v>
      </c>
      <c r="H1614" s="63">
        <v>43395500</v>
      </c>
      <c r="I1614" s="64">
        <v>19498085.429999996</v>
      </c>
      <c r="J1614" s="57">
        <f t="shared" si="50"/>
        <v>23897414.570000004</v>
      </c>
      <c r="K1614" s="74">
        <v>19498085.429999996</v>
      </c>
      <c r="L1614" s="44">
        <f t="shared" si="51"/>
        <v>0</v>
      </c>
    </row>
    <row r="1615" spans="1:12" ht="47.25">
      <c r="A1615" s="73" t="s">
        <v>660</v>
      </c>
      <c r="B1615" s="59">
        <v>200</v>
      </c>
      <c r="C1615" s="60">
        <v>911</v>
      </c>
      <c r="D1615" s="61">
        <v>1</v>
      </c>
      <c r="E1615" s="61">
        <v>13</v>
      </c>
      <c r="F1615" s="62" t="s">
        <v>661</v>
      </c>
      <c r="G1615" s="60" t="s">
        <v>395</v>
      </c>
      <c r="H1615" s="63">
        <v>15321400</v>
      </c>
      <c r="I1615" s="64">
        <v>7458207.9900000002</v>
      </c>
      <c r="J1615" s="57">
        <f t="shared" si="50"/>
        <v>7863192.0099999998</v>
      </c>
      <c r="K1615" s="74">
        <v>7458207.9900000002</v>
      </c>
      <c r="L1615" s="44">
        <f t="shared" si="51"/>
        <v>0</v>
      </c>
    </row>
    <row r="1616" spans="1:12" ht="31.5">
      <c r="A1616" s="73" t="s">
        <v>1527</v>
      </c>
      <c r="B1616" s="59">
        <v>200</v>
      </c>
      <c r="C1616" s="60">
        <v>911</v>
      </c>
      <c r="D1616" s="61">
        <v>1</v>
      </c>
      <c r="E1616" s="61">
        <v>13</v>
      </c>
      <c r="F1616" s="62" t="s">
        <v>1528</v>
      </c>
      <c r="G1616" s="60" t="s">
        <v>395</v>
      </c>
      <c r="H1616" s="63">
        <v>15321400</v>
      </c>
      <c r="I1616" s="64">
        <v>7458207.9900000002</v>
      </c>
      <c r="J1616" s="57">
        <f t="shared" si="50"/>
        <v>7863192.0099999998</v>
      </c>
      <c r="K1616" s="74">
        <v>7458207.9900000002</v>
      </c>
      <c r="L1616" s="44">
        <f t="shared" si="51"/>
        <v>0</v>
      </c>
    </row>
    <row r="1617" spans="1:12" ht="31.5">
      <c r="A1617" s="73" t="s">
        <v>1529</v>
      </c>
      <c r="B1617" s="59">
        <v>200</v>
      </c>
      <c r="C1617" s="60">
        <v>911</v>
      </c>
      <c r="D1617" s="61">
        <v>1</v>
      </c>
      <c r="E1617" s="61">
        <v>13</v>
      </c>
      <c r="F1617" s="62" t="s">
        <v>1530</v>
      </c>
      <c r="G1617" s="60" t="s">
        <v>395</v>
      </c>
      <c r="H1617" s="63">
        <v>6969900</v>
      </c>
      <c r="I1617" s="64">
        <v>3257035.03</v>
      </c>
      <c r="J1617" s="57">
        <f t="shared" si="50"/>
        <v>3712864.97</v>
      </c>
      <c r="K1617" s="74">
        <v>3257035.03</v>
      </c>
      <c r="L1617" s="44">
        <f t="shared" si="51"/>
        <v>0</v>
      </c>
    </row>
    <row r="1618" spans="1:12">
      <c r="A1618" s="66" t="s">
        <v>550</v>
      </c>
      <c r="B1618" s="59">
        <v>200</v>
      </c>
      <c r="C1618" s="67">
        <v>911</v>
      </c>
      <c r="D1618" s="68">
        <v>1</v>
      </c>
      <c r="E1618" s="68">
        <v>13</v>
      </c>
      <c r="F1618" s="69" t="s">
        <v>1530</v>
      </c>
      <c r="G1618" s="67" t="s">
        <v>551</v>
      </c>
      <c r="H1618" s="70">
        <v>3109500</v>
      </c>
      <c r="I1618" s="71">
        <v>1638763.98</v>
      </c>
      <c r="J1618" s="57">
        <f t="shared" si="50"/>
        <v>1470736.02</v>
      </c>
      <c r="K1618" s="72">
        <v>1638763.98</v>
      </c>
      <c r="L1618" s="44">
        <f t="shared" si="51"/>
        <v>0</v>
      </c>
    </row>
    <row r="1619" spans="1:12" ht="31.5">
      <c r="A1619" s="66" t="s">
        <v>419</v>
      </c>
      <c r="B1619" s="59">
        <v>200</v>
      </c>
      <c r="C1619" s="67">
        <v>911</v>
      </c>
      <c r="D1619" s="68">
        <v>1</v>
      </c>
      <c r="E1619" s="68">
        <v>13</v>
      </c>
      <c r="F1619" s="69" t="s">
        <v>1530</v>
      </c>
      <c r="G1619" s="67" t="s">
        <v>420</v>
      </c>
      <c r="H1619" s="70">
        <v>50000</v>
      </c>
      <c r="I1619" s="71">
        <v>22900</v>
      </c>
      <c r="J1619" s="57">
        <f t="shared" si="50"/>
        <v>27100</v>
      </c>
      <c r="K1619" s="72">
        <v>22900</v>
      </c>
      <c r="L1619" s="44">
        <f t="shared" si="51"/>
        <v>0</v>
      </c>
    </row>
    <row r="1620" spans="1:12" ht="63">
      <c r="A1620" s="66" t="s">
        <v>552</v>
      </c>
      <c r="B1620" s="59">
        <v>200</v>
      </c>
      <c r="C1620" s="67">
        <v>911</v>
      </c>
      <c r="D1620" s="68">
        <v>1</v>
      </c>
      <c r="E1620" s="68">
        <v>13</v>
      </c>
      <c r="F1620" s="69" t="s">
        <v>1530</v>
      </c>
      <c r="G1620" s="67" t="s">
        <v>553</v>
      </c>
      <c r="H1620" s="70">
        <v>939100</v>
      </c>
      <c r="I1620" s="71">
        <v>587287.62</v>
      </c>
      <c r="J1620" s="57">
        <f t="shared" si="50"/>
        <v>351812.38</v>
      </c>
      <c r="K1620" s="72">
        <v>587287.62</v>
      </c>
      <c r="L1620" s="44">
        <f t="shared" si="51"/>
        <v>0</v>
      </c>
    </row>
    <row r="1621" spans="1:12" ht="31.5">
      <c r="A1621" s="66" t="s">
        <v>556</v>
      </c>
      <c r="B1621" s="59">
        <v>200</v>
      </c>
      <c r="C1621" s="67">
        <v>911</v>
      </c>
      <c r="D1621" s="68">
        <v>1</v>
      </c>
      <c r="E1621" s="68">
        <v>13</v>
      </c>
      <c r="F1621" s="69" t="s">
        <v>1530</v>
      </c>
      <c r="G1621" s="67" t="s">
        <v>557</v>
      </c>
      <c r="H1621" s="70">
        <v>460500</v>
      </c>
      <c r="I1621" s="71">
        <v>192212.46</v>
      </c>
      <c r="J1621" s="57">
        <f t="shared" si="50"/>
        <v>268287.54000000004</v>
      </c>
      <c r="K1621" s="72">
        <v>192212.46</v>
      </c>
      <c r="L1621" s="44">
        <f t="shared" si="51"/>
        <v>0</v>
      </c>
    </row>
    <row r="1622" spans="1:12" ht="47.25">
      <c r="A1622" s="66" t="s">
        <v>421</v>
      </c>
      <c r="B1622" s="59">
        <v>200</v>
      </c>
      <c r="C1622" s="67">
        <v>911</v>
      </c>
      <c r="D1622" s="68">
        <v>1</v>
      </c>
      <c r="E1622" s="68">
        <v>13</v>
      </c>
      <c r="F1622" s="69" t="s">
        <v>1530</v>
      </c>
      <c r="G1622" s="67" t="s">
        <v>422</v>
      </c>
      <c r="H1622" s="70">
        <v>1614200</v>
      </c>
      <c r="I1622" s="71">
        <v>617740.97</v>
      </c>
      <c r="J1622" s="57">
        <f t="shared" si="50"/>
        <v>996459.03</v>
      </c>
      <c r="K1622" s="72">
        <v>617740.97</v>
      </c>
      <c r="L1622" s="44">
        <f t="shared" si="51"/>
        <v>0</v>
      </c>
    </row>
    <row r="1623" spans="1:12" ht="31.5">
      <c r="A1623" s="66" t="s">
        <v>558</v>
      </c>
      <c r="B1623" s="59">
        <v>200</v>
      </c>
      <c r="C1623" s="67">
        <v>911</v>
      </c>
      <c r="D1623" s="68">
        <v>1</v>
      </c>
      <c r="E1623" s="68">
        <v>13</v>
      </c>
      <c r="F1623" s="69" t="s">
        <v>1530</v>
      </c>
      <c r="G1623" s="67" t="s">
        <v>559</v>
      </c>
      <c r="H1623" s="70">
        <v>784600</v>
      </c>
      <c r="I1623" s="71">
        <v>190630</v>
      </c>
      <c r="J1623" s="57">
        <f t="shared" si="50"/>
        <v>593970</v>
      </c>
      <c r="K1623" s="72">
        <v>190630</v>
      </c>
      <c r="L1623" s="44">
        <f t="shared" si="51"/>
        <v>0</v>
      </c>
    </row>
    <row r="1624" spans="1:12">
      <c r="A1624" s="66" t="s">
        <v>560</v>
      </c>
      <c r="B1624" s="59">
        <v>200</v>
      </c>
      <c r="C1624" s="67">
        <v>911</v>
      </c>
      <c r="D1624" s="68">
        <v>1</v>
      </c>
      <c r="E1624" s="68">
        <v>13</v>
      </c>
      <c r="F1624" s="69" t="s">
        <v>1530</v>
      </c>
      <c r="G1624" s="67" t="s">
        <v>561</v>
      </c>
      <c r="H1624" s="70">
        <v>12000</v>
      </c>
      <c r="I1624" s="71">
        <v>7500</v>
      </c>
      <c r="J1624" s="57">
        <f t="shared" si="50"/>
        <v>4500</v>
      </c>
      <c r="K1624" s="72">
        <v>7500</v>
      </c>
      <c r="L1624" s="44">
        <f t="shared" si="51"/>
        <v>0</v>
      </c>
    </row>
    <row r="1625" spans="1:12" ht="31.5">
      <c r="A1625" s="73" t="s">
        <v>1531</v>
      </c>
      <c r="B1625" s="59">
        <v>200</v>
      </c>
      <c r="C1625" s="60">
        <v>911</v>
      </c>
      <c r="D1625" s="61">
        <v>1</v>
      </c>
      <c r="E1625" s="61">
        <v>13</v>
      </c>
      <c r="F1625" s="62" t="s">
        <v>1532</v>
      </c>
      <c r="G1625" s="60" t="s">
        <v>395</v>
      </c>
      <c r="H1625" s="63">
        <v>570000</v>
      </c>
      <c r="I1625" s="64">
        <v>258922.96</v>
      </c>
      <c r="J1625" s="57">
        <f t="shared" si="50"/>
        <v>311077.04000000004</v>
      </c>
      <c r="K1625" s="74">
        <v>258922.96</v>
      </c>
      <c r="L1625" s="44">
        <f t="shared" si="51"/>
        <v>0</v>
      </c>
    </row>
    <row r="1626" spans="1:12" ht="47.25">
      <c r="A1626" s="66" t="s">
        <v>421</v>
      </c>
      <c r="B1626" s="59">
        <v>200</v>
      </c>
      <c r="C1626" s="67">
        <v>911</v>
      </c>
      <c r="D1626" s="68">
        <v>1</v>
      </c>
      <c r="E1626" s="68">
        <v>13</v>
      </c>
      <c r="F1626" s="69" t="s">
        <v>1532</v>
      </c>
      <c r="G1626" s="67" t="s">
        <v>422</v>
      </c>
      <c r="H1626" s="70">
        <v>570000</v>
      </c>
      <c r="I1626" s="71">
        <v>258922.96</v>
      </c>
      <c r="J1626" s="57">
        <f t="shared" si="50"/>
        <v>311077.04000000004</v>
      </c>
      <c r="K1626" s="72">
        <v>258922.96</v>
      </c>
      <c r="L1626" s="44">
        <f t="shared" si="51"/>
        <v>0</v>
      </c>
    </row>
    <row r="1627" spans="1:12" ht="31.5">
      <c r="A1627" s="73" t="s">
        <v>1533</v>
      </c>
      <c r="B1627" s="59">
        <v>200</v>
      </c>
      <c r="C1627" s="60">
        <v>911</v>
      </c>
      <c r="D1627" s="61">
        <v>1</v>
      </c>
      <c r="E1627" s="61">
        <v>13</v>
      </c>
      <c r="F1627" s="62" t="s">
        <v>1534</v>
      </c>
      <c r="G1627" s="60" t="s">
        <v>395</v>
      </c>
      <c r="H1627" s="63">
        <v>7781500</v>
      </c>
      <c r="I1627" s="64">
        <v>3942250</v>
      </c>
      <c r="J1627" s="57">
        <f t="shared" si="50"/>
        <v>3839250</v>
      </c>
      <c r="K1627" s="74">
        <v>3942250</v>
      </c>
      <c r="L1627" s="44">
        <f t="shared" si="51"/>
        <v>0</v>
      </c>
    </row>
    <row r="1628" spans="1:12">
      <c r="A1628" s="66" t="s">
        <v>724</v>
      </c>
      <c r="B1628" s="59">
        <v>200</v>
      </c>
      <c r="C1628" s="67">
        <v>911</v>
      </c>
      <c r="D1628" s="68">
        <v>1</v>
      </c>
      <c r="E1628" s="68">
        <v>13</v>
      </c>
      <c r="F1628" s="69" t="s">
        <v>1534</v>
      </c>
      <c r="G1628" s="67" t="s">
        <v>725</v>
      </c>
      <c r="H1628" s="70">
        <v>7781500</v>
      </c>
      <c r="I1628" s="71">
        <v>3942250</v>
      </c>
      <c r="J1628" s="57">
        <f t="shared" si="50"/>
        <v>3839250</v>
      </c>
      <c r="K1628" s="72">
        <v>3942250</v>
      </c>
      <c r="L1628" s="44">
        <f t="shared" si="51"/>
        <v>0</v>
      </c>
    </row>
    <row r="1629" spans="1:12" ht="47.25">
      <c r="A1629" s="73" t="s">
        <v>640</v>
      </c>
      <c r="B1629" s="59">
        <v>200</v>
      </c>
      <c r="C1629" s="60">
        <v>911</v>
      </c>
      <c r="D1629" s="61">
        <v>1</v>
      </c>
      <c r="E1629" s="61">
        <v>13</v>
      </c>
      <c r="F1629" s="62" t="s">
        <v>641</v>
      </c>
      <c r="G1629" s="60" t="s">
        <v>395</v>
      </c>
      <c r="H1629" s="63">
        <v>28074100</v>
      </c>
      <c r="I1629" s="64">
        <v>12039877.439999999</v>
      </c>
      <c r="J1629" s="57">
        <f t="shared" si="50"/>
        <v>16034222.560000001</v>
      </c>
      <c r="K1629" s="74">
        <v>12039877.439999999</v>
      </c>
      <c r="L1629" s="44">
        <f t="shared" si="51"/>
        <v>0</v>
      </c>
    </row>
    <row r="1630" spans="1:12" ht="63">
      <c r="A1630" s="73" t="s">
        <v>1535</v>
      </c>
      <c r="B1630" s="59">
        <v>200</v>
      </c>
      <c r="C1630" s="60">
        <v>911</v>
      </c>
      <c r="D1630" s="61">
        <v>1</v>
      </c>
      <c r="E1630" s="61">
        <v>13</v>
      </c>
      <c r="F1630" s="62" t="s">
        <v>1536</v>
      </c>
      <c r="G1630" s="60" t="s">
        <v>395</v>
      </c>
      <c r="H1630" s="63">
        <v>25215400</v>
      </c>
      <c r="I1630" s="64">
        <v>10876278.119999999</v>
      </c>
      <c r="J1630" s="57">
        <f t="shared" si="50"/>
        <v>14339121.880000001</v>
      </c>
      <c r="K1630" s="74">
        <v>10876278.119999999</v>
      </c>
      <c r="L1630" s="44">
        <f t="shared" si="51"/>
        <v>0</v>
      </c>
    </row>
    <row r="1631" spans="1:12" ht="47.25">
      <c r="A1631" s="73" t="s">
        <v>1537</v>
      </c>
      <c r="B1631" s="59">
        <v>200</v>
      </c>
      <c r="C1631" s="60">
        <v>911</v>
      </c>
      <c r="D1631" s="61">
        <v>1</v>
      </c>
      <c r="E1631" s="61">
        <v>13</v>
      </c>
      <c r="F1631" s="62" t="s">
        <v>1538</v>
      </c>
      <c r="G1631" s="60" t="s">
        <v>395</v>
      </c>
      <c r="H1631" s="63">
        <v>913000</v>
      </c>
      <c r="I1631" s="64">
        <v>257207.81</v>
      </c>
      <c r="J1631" s="57">
        <f t="shared" si="50"/>
        <v>655792.18999999994</v>
      </c>
      <c r="K1631" s="74">
        <v>257207.81</v>
      </c>
      <c r="L1631" s="44">
        <f t="shared" si="51"/>
        <v>0</v>
      </c>
    </row>
    <row r="1632" spans="1:12" ht="31.5">
      <c r="A1632" s="66" t="s">
        <v>556</v>
      </c>
      <c r="B1632" s="59">
        <v>200</v>
      </c>
      <c r="C1632" s="67">
        <v>911</v>
      </c>
      <c r="D1632" s="68">
        <v>1</v>
      </c>
      <c r="E1632" s="68">
        <v>13</v>
      </c>
      <c r="F1632" s="69" t="s">
        <v>1538</v>
      </c>
      <c r="G1632" s="67" t="s">
        <v>557</v>
      </c>
      <c r="H1632" s="70">
        <v>913000</v>
      </c>
      <c r="I1632" s="71">
        <v>257207.81</v>
      </c>
      <c r="J1632" s="57">
        <f t="shared" si="50"/>
        <v>655792.18999999994</v>
      </c>
      <c r="K1632" s="72">
        <v>257207.81</v>
      </c>
      <c r="L1632" s="44">
        <f t="shared" si="51"/>
        <v>0</v>
      </c>
    </row>
    <row r="1633" spans="1:12" ht="126">
      <c r="A1633" s="73" t="s">
        <v>1539</v>
      </c>
      <c r="B1633" s="59">
        <v>200</v>
      </c>
      <c r="C1633" s="60">
        <v>911</v>
      </c>
      <c r="D1633" s="61">
        <v>1</v>
      </c>
      <c r="E1633" s="61">
        <v>13</v>
      </c>
      <c r="F1633" s="62" t="s">
        <v>1540</v>
      </c>
      <c r="G1633" s="60" t="s">
        <v>395</v>
      </c>
      <c r="H1633" s="63">
        <v>24302400</v>
      </c>
      <c r="I1633" s="64">
        <v>10619070.309999999</v>
      </c>
      <c r="J1633" s="57">
        <f t="shared" si="50"/>
        <v>13683329.690000001</v>
      </c>
      <c r="K1633" s="74">
        <v>10619070.309999999</v>
      </c>
      <c r="L1633" s="44">
        <f t="shared" si="51"/>
        <v>0</v>
      </c>
    </row>
    <row r="1634" spans="1:12" ht="31.5">
      <c r="A1634" s="66" t="s">
        <v>578</v>
      </c>
      <c r="B1634" s="59">
        <v>200</v>
      </c>
      <c r="C1634" s="67">
        <v>911</v>
      </c>
      <c r="D1634" s="68">
        <v>1</v>
      </c>
      <c r="E1634" s="68">
        <v>13</v>
      </c>
      <c r="F1634" s="69" t="s">
        <v>1540</v>
      </c>
      <c r="G1634" s="67" t="s">
        <v>579</v>
      </c>
      <c r="H1634" s="70">
        <v>14050700</v>
      </c>
      <c r="I1634" s="71">
        <v>7004070.5499999998</v>
      </c>
      <c r="J1634" s="57">
        <f t="shared" si="50"/>
        <v>7046629.4500000002</v>
      </c>
      <c r="K1634" s="72">
        <v>7004070.5499999998</v>
      </c>
      <c r="L1634" s="44">
        <f t="shared" si="51"/>
        <v>0</v>
      </c>
    </row>
    <row r="1635" spans="1:12" ht="47.25">
      <c r="A1635" s="66" t="s">
        <v>580</v>
      </c>
      <c r="B1635" s="59">
        <v>200</v>
      </c>
      <c r="C1635" s="67">
        <v>911</v>
      </c>
      <c r="D1635" s="68">
        <v>1</v>
      </c>
      <c r="E1635" s="68">
        <v>13</v>
      </c>
      <c r="F1635" s="69" t="s">
        <v>1540</v>
      </c>
      <c r="G1635" s="67" t="s">
        <v>581</v>
      </c>
      <c r="H1635" s="70">
        <v>157700</v>
      </c>
      <c r="I1635" s="71">
        <v>70000</v>
      </c>
      <c r="J1635" s="57">
        <f t="shared" si="50"/>
        <v>87700</v>
      </c>
      <c r="K1635" s="72">
        <v>70000</v>
      </c>
      <c r="L1635" s="44">
        <f t="shared" si="51"/>
        <v>0</v>
      </c>
    </row>
    <row r="1636" spans="1:12" ht="63">
      <c r="A1636" s="66" t="s">
        <v>582</v>
      </c>
      <c r="B1636" s="59">
        <v>200</v>
      </c>
      <c r="C1636" s="67">
        <v>911</v>
      </c>
      <c r="D1636" s="68">
        <v>1</v>
      </c>
      <c r="E1636" s="68">
        <v>13</v>
      </c>
      <c r="F1636" s="69" t="s">
        <v>1540</v>
      </c>
      <c r="G1636" s="67" t="s">
        <v>583</v>
      </c>
      <c r="H1636" s="70">
        <v>4243300</v>
      </c>
      <c r="I1636" s="71">
        <v>2148413.33</v>
      </c>
      <c r="J1636" s="57">
        <f t="shared" si="50"/>
        <v>2094886.67</v>
      </c>
      <c r="K1636" s="72">
        <v>2148413.33</v>
      </c>
      <c r="L1636" s="44">
        <f t="shared" si="51"/>
        <v>0</v>
      </c>
    </row>
    <row r="1637" spans="1:12" ht="31.5">
      <c r="A1637" s="66" t="s">
        <v>556</v>
      </c>
      <c r="B1637" s="59">
        <v>200</v>
      </c>
      <c r="C1637" s="67">
        <v>911</v>
      </c>
      <c r="D1637" s="68">
        <v>1</v>
      </c>
      <c r="E1637" s="68">
        <v>13</v>
      </c>
      <c r="F1637" s="69" t="s">
        <v>1540</v>
      </c>
      <c r="G1637" s="67" t="s">
        <v>557</v>
      </c>
      <c r="H1637" s="70">
        <v>3389050.2800000003</v>
      </c>
      <c r="I1637" s="71">
        <v>537837.27</v>
      </c>
      <c r="J1637" s="57">
        <f t="shared" si="50"/>
        <v>2851213.0100000002</v>
      </c>
      <c r="K1637" s="72">
        <v>537837.27</v>
      </c>
      <c r="L1637" s="44">
        <f t="shared" si="51"/>
        <v>0</v>
      </c>
    </row>
    <row r="1638" spans="1:12" ht="47.25">
      <c r="A1638" s="66" t="s">
        <v>421</v>
      </c>
      <c r="B1638" s="59">
        <v>200</v>
      </c>
      <c r="C1638" s="67">
        <v>911</v>
      </c>
      <c r="D1638" s="68">
        <v>1</v>
      </c>
      <c r="E1638" s="68">
        <v>13</v>
      </c>
      <c r="F1638" s="69" t="s">
        <v>1540</v>
      </c>
      <c r="G1638" s="67" t="s">
        <v>422</v>
      </c>
      <c r="H1638" s="70">
        <v>2409649.7199999997</v>
      </c>
      <c r="I1638" s="71">
        <v>852549.16</v>
      </c>
      <c r="J1638" s="57">
        <f t="shared" si="50"/>
        <v>1557100.5599999996</v>
      </c>
      <c r="K1638" s="72">
        <v>852549.16</v>
      </c>
      <c r="L1638" s="44">
        <f t="shared" si="51"/>
        <v>0</v>
      </c>
    </row>
    <row r="1639" spans="1:12" ht="31.5">
      <c r="A1639" s="66" t="s">
        <v>558</v>
      </c>
      <c r="B1639" s="59">
        <v>200</v>
      </c>
      <c r="C1639" s="67">
        <v>911</v>
      </c>
      <c r="D1639" s="68">
        <v>1</v>
      </c>
      <c r="E1639" s="68">
        <v>13</v>
      </c>
      <c r="F1639" s="69" t="s">
        <v>1540</v>
      </c>
      <c r="G1639" s="67" t="s">
        <v>559</v>
      </c>
      <c r="H1639" s="70">
        <v>37000</v>
      </c>
      <c r="I1639" s="71">
        <v>4000</v>
      </c>
      <c r="J1639" s="57">
        <f t="shared" si="50"/>
        <v>33000</v>
      </c>
      <c r="K1639" s="72">
        <v>4000</v>
      </c>
      <c r="L1639" s="44">
        <f t="shared" si="51"/>
        <v>0</v>
      </c>
    </row>
    <row r="1640" spans="1:12">
      <c r="A1640" s="66" t="s">
        <v>560</v>
      </c>
      <c r="B1640" s="59">
        <v>200</v>
      </c>
      <c r="C1640" s="67">
        <v>911</v>
      </c>
      <c r="D1640" s="68">
        <v>1</v>
      </c>
      <c r="E1640" s="68">
        <v>13</v>
      </c>
      <c r="F1640" s="69" t="s">
        <v>1540</v>
      </c>
      <c r="G1640" s="67" t="s">
        <v>561</v>
      </c>
      <c r="H1640" s="70">
        <v>15000</v>
      </c>
      <c r="I1640" s="71">
        <v>2200</v>
      </c>
      <c r="J1640" s="57">
        <f t="shared" si="50"/>
        <v>12800</v>
      </c>
      <c r="K1640" s="72">
        <v>2200</v>
      </c>
      <c r="L1640" s="44">
        <f t="shared" si="51"/>
        <v>0</v>
      </c>
    </row>
    <row r="1641" spans="1:12" ht="47.25">
      <c r="A1641" s="73" t="s">
        <v>1541</v>
      </c>
      <c r="B1641" s="59">
        <v>200</v>
      </c>
      <c r="C1641" s="60">
        <v>911</v>
      </c>
      <c r="D1641" s="61">
        <v>1</v>
      </c>
      <c r="E1641" s="61">
        <v>13</v>
      </c>
      <c r="F1641" s="62" t="s">
        <v>1542</v>
      </c>
      <c r="G1641" s="60" t="s">
        <v>395</v>
      </c>
      <c r="H1641" s="63">
        <v>2858700</v>
      </c>
      <c r="I1641" s="64">
        <v>1163599.32</v>
      </c>
      <c r="J1641" s="57">
        <f t="shared" si="50"/>
        <v>1695100.68</v>
      </c>
      <c r="K1641" s="74">
        <v>1163599.32</v>
      </c>
      <c r="L1641" s="44">
        <f t="shared" si="51"/>
        <v>0</v>
      </c>
    </row>
    <row r="1642" spans="1:12" ht="47.25">
      <c r="A1642" s="73" t="s">
        <v>1543</v>
      </c>
      <c r="B1642" s="59">
        <v>200</v>
      </c>
      <c r="C1642" s="60">
        <v>911</v>
      </c>
      <c r="D1642" s="61">
        <v>1</v>
      </c>
      <c r="E1642" s="61">
        <v>13</v>
      </c>
      <c r="F1642" s="62" t="s">
        <v>1544</v>
      </c>
      <c r="G1642" s="60" t="s">
        <v>395</v>
      </c>
      <c r="H1642" s="63">
        <v>1904100</v>
      </c>
      <c r="I1642" s="64">
        <v>931691.25</v>
      </c>
      <c r="J1642" s="57">
        <f t="shared" si="50"/>
        <v>972408.75</v>
      </c>
      <c r="K1642" s="74">
        <v>931691.25</v>
      </c>
      <c r="L1642" s="44">
        <f t="shared" si="51"/>
        <v>0</v>
      </c>
    </row>
    <row r="1643" spans="1:12" ht="31.5">
      <c r="A1643" s="66" t="s">
        <v>578</v>
      </c>
      <c r="B1643" s="59">
        <v>200</v>
      </c>
      <c r="C1643" s="67">
        <v>911</v>
      </c>
      <c r="D1643" s="68">
        <v>1</v>
      </c>
      <c r="E1643" s="68">
        <v>13</v>
      </c>
      <c r="F1643" s="69" t="s">
        <v>1544</v>
      </c>
      <c r="G1643" s="67" t="s">
        <v>579</v>
      </c>
      <c r="H1643" s="70">
        <v>1462443</v>
      </c>
      <c r="I1643" s="71">
        <v>667046.40000000002</v>
      </c>
      <c r="J1643" s="57">
        <f t="shared" si="50"/>
        <v>795396.6</v>
      </c>
      <c r="K1643" s="72">
        <v>667046.40000000002</v>
      </c>
      <c r="L1643" s="44">
        <f t="shared" si="51"/>
        <v>0</v>
      </c>
    </row>
    <row r="1644" spans="1:12" ht="63">
      <c r="A1644" s="66" t="s">
        <v>582</v>
      </c>
      <c r="B1644" s="59">
        <v>200</v>
      </c>
      <c r="C1644" s="67">
        <v>911</v>
      </c>
      <c r="D1644" s="68">
        <v>1</v>
      </c>
      <c r="E1644" s="68">
        <v>13</v>
      </c>
      <c r="F1644" s="69" t="s">
        <v>1544</v>
      </c>
      <c r="G1644" s="67" t="s">
        <v>583</v>
      </c>
      <c r="H1644" s="70">
        <v>441657</v>
      </c>
      <c r="I1644" s="71">
        <v>264644.84999999998</v>
      </c>
      <c r="J1644" s="57">
        <f t="shared" si="50"/>
        <v>177012.15000000002</v>
      </c>
      <c r="K1644" s="72">
        <v>264644.84999999998</v>
      </c>
      <c r="L1644" s="44">
        <f t="shared" si="51"/>
        <v>0</v>
      </c>
    </row>
    <row r="1645" spans="1:12" ht="47.25">
      <c r="A1645" s="73" t="s">
        <v>1545</v>
      </c>
      <c r="B1645" s="59">
        <v>200</v>
      </c>
      <c r="C1645" s="60">
        <v>911</v>
      </c>
      <c r="D1645" s="61">
        <v>1</v>
      </c>
      <c r="E1645" s="61">
        <v>13</v>
      </c>
      <c r="F1645" s="62" t="s">
        <v>1546</v>
      </c>
      <c r="G1645" s="60" t="s">
        <v>395</v>
      </c>
      <c r="H1645" s="63">
        <v>598800</v>
      </c>
      <c r="I1645" s="64">
        <v>231908.07</v>
      </c>
      <c r="J1645" s="57">
        <f t="shared" si="50"/>
        <v>366891.93</v>
      </c>
      <c r="K1645" s="74">
        <v>231908.07</v>
      </c>
      <c r="L1645" s="44">
        <f t="shared" si="51"/>
        <v>0</v>
      </c>
    </row>
    <row r="1646" spans="1:12" ht="47.25">
      <c r="A1646" s="66" t="s">
        <v>580</v>
      </c>
      <c r="B1646" s="59">
        <v>200</v>
      </c>
      <c r="C1646" s="67">
        <v>911</v>
      </c>
      <c r="D1646" s="68">
        <v>1</v>
      </c>
      <c r="E1646" s="68">
        <v>13</v>
      </c>
      <c r="F1646" s="69" t="s">
        <v>1546</v>
      </c>
      <c r="G1646" s="67" t="s">
        <v>581</v>
      </c>
      <c r="H1646" s="70">
        <v>30000</v>
      </c>
      <c r="I1646" s="71">
        <v>14878.06</v>
      </c>
      <c r="J1646" s="57">
        <f t="shared" si="50"/>
        <v>15121.94</v>
      </c>
      <c r="K1646" s="72">
        <v>14878.06</v>
      </c>
      <c r="L1646" s="44">
        <f t="shared" si="51"/>
        <v>0</v>
      </c>
    </row>
    <row r="1647" spans="1:12" ht="31.5">
      <c r="A1647" s="66" t="s">
        <v>556</v>
      </c>
      <c r="B1647" s="59">
        <v>200</v>
      </c>
      <c r="C1647" s="67">
        <v>911</v>
      </c>
      <c r="D1647" s="68">
        <v>1</v>
      </c>
      <c r="E1647" s="68">
        <v>13</v>
      </c>
      <c r="F1647" s="69" t="s">
        <v>1546</v>
      </c>
      <c r="G1647" s="67" t="s">
        <v>557</v>
      </c>
      <c r="H1647" s="70">
        <v>266300</v>
      </c>
      <c r="I1647" s="71">
        <v>129353.61</v>
      </c>
      <c r="J1647" s="57">
        <f t="shared" si="50"/>
        <v>136946.39000000001</v>
      </c>
      <c r="K1647" s="72">
        <v>129353.61</v>
      </c>
      <c r="L1647" s="44">
        <f t="shared" si="51"/>
        <v>0</v>
      </c>
    </row>
    <row r="1648" spans="1:12" ht="47.25">
      <c r="A1648" s="66" t="s">
        <v>421</v>
      </c>
      <c r="B1648" s="59">
        <v>200</v>
      </c>
      <c r="C1648" s="67">
        <v>911</v>
      </c>
      <c r="D1648" s="68">
        <v>1</v>
      </c>
      <c r="E1648" s="68">
        <v>13</v>
      </c>
      <c r="F1648" s="69" t="s">
        <v>1546</v>
      </c>
      <c r="G1648" s="67" t="s">
        <v>422</v>
      </c>
      <c r="H1648" s="70">
        <v>294500</v>
      </c>
      <c r="I1648" s="71">
        <v>87676.4</v>
      </c>
      <c r="J1648" s="57">
        <f t="shared" si="50"/>
        <v>206823.6</v>
      </c>
      <c r="K1648" s="72">
        <v>87676.4</v>
      </c>
      <c r="L1648" s="44">
        <f t="shared" si="51"/>
        <v>0</v>
      </c>
    </row>
    <row r="1649" spans="1:12" ht="31.5">
      <c r="A1649" s="66" t="s">
        <v>558</v>
      </c>
      <c r="B1649" s="59">
        <v>200</v>
      </c>
      <c r="C1649" s="67">
        <v>911</v>
      </c>
      <c r="D1649" s="68">
        <v>1</v>
      </c>
      <c r="E1649" s="68">
        <v>13</v>
      </c>
      <c r="F1649" s="69" t="s">
        <v>1546</v>
      </c>
      <c r="G1649" s="67" t="s">
        <v>559</v>
      </c>
      <c r="H1649" s="70">
        <v>3000</v>
      </c>
      <c r="I1649" s="71">
        <v>0</v>
      </c>
      <c r="J1649" s="57">
        <f t="shared" si="50"/>
        <v>3000</v>
      </c>
      <c r="K1649" s="72">
        <v>0</v>
      </c>
      <c r="L1649" s="44">
        <f t="shared" si="51"/>
        <v>0</v>
      </c>
    </row>
    <row r="1650" spans="1:12">
      <c r="A1650" s="66" t="s">
        <v>560</v>
      </c>
      <c r="B1650" s="59">
        <v>200</v>
      </c>
      <c r="C1650" s="67">
        <v>911</v>
      </c>
      <c r="D1650" s="68">
        <v>1</v>
      </c>
      <c r="E1650" s="68">
        <v>13</v>
      </c>
      <c r="F1650" s="69" t="s">
        <v>1546</v>
      </c>
      <c r="G1650" s="67" t="s">
        <v>561</v>
      </c>
      <c r="H1650" s="70">
        <v>5000</v>
      </c>
      <c r="I1650" s="71">
        <v>0</v>
      </c>
      <c r="J1650" s="57">
        <f t="shared" si="50"/>
        <v>5000</v>
      </c>
      <c r="K1650" s="72">
        <v>0</v>
      </c>
      <c r="L1650" s="44">
        <f t="shared" si="51"/>
        <v>0</v>
      </c>
    </row>
    <row r="1651" spans="1:12" ht="47.25">
      <c r="A1651" s="73" t="s">
        <v>1547</v>
      </c>
      <c r="B1651" s="59">
        <v>200</v>
      </c>
      <c r="C1651" s="60">
        <v>911</v>
      </c>
      <c r="D1651" s="61">
        <v>1</v>
      </c>
      <c r="E1651" s="61">
        <v>13</v>
      </c>
      <c r="F1651" s="62" t="s">
        <v>1548</v>
      </c>
      <c r="G1651" s="60" t="s">
        <v>395</v>
      </c>
      <c r="H1651" s="63">
        <v>355800</v>
      </c>
      <c r="I1651" s="64">
        <v>0</v>
      </c>
      <c r="J1651" s="57">
        <f t="shared" si="50"/>
        <v>355800</v>
      </c>
      <c r="K1651" s="74">
        <v>0</v>
      </c>
      <c r="L1651" s="44">
        <f t="shared" si="51"/>
        <v>0</v>
      </c>
    </row>
    <row r="1652" spans="1:12" ht="47.25">
      <c r="A1652" s="66" t="s">
        <v>421</v>
      </c>
      <c r="B1652" s="59">
        <v>200</v>
      </c>
      <c r="C1652" s="67">
        <v>911</v>
      </c>
      <c r="D1652" s="68">
        <v>1</v>
      </c>
      <c r="E1652" s="68">
        <v>13</v>
      </c>
      <c r="F1652" s="69" t="s">
        <v>1548</v>
      </c>
      <c r="G1652" s="67" t="s">
        <v>422</v>
      </c>
      <c r="H1652" s="70">
        <v>355800</v>
      </c>
      <c r="I1652" s="71">
        <v>0</v>
      </c>
      <c r="J1652" s="57">
        <f t="shared" si="50"/>
        <v>355800</v>
      </c>
      <c r="K1652" s="72">
        <v>0</v>
      </c>
      <c r="L1652" s="44">
        <f t="shared" si="51"/>
        <v>0</v>
      </c>
    </row>
    <row r="1653" spans="1:12" ht="78.75">
      <c r="A1653" s="73" t="s">
        <v>591</v>
      </c>
      <c r="B1653" s="59">
        <v>200</v>
      </c>
      <c r="C1653" s="60">
        <v>911</v>
      </c>
      <c r="D1653" s="61">
        <v>1</v>
      </c>
      <c r="E1653" s="61">
        <v>13</v>
      </c>
      <c r="F1653" s="62" t="s">
        <v>592</v>
      </c>
      <c r="G1653" s="60" t="s">
        <v>395</v>
      </c>
      <c r="H1653" s="63">
        <v>40000</v>
      </c>
      <c r="I1653" s="64">
        <v>23000</v>
      </c>
      <c r="J1653" s="57">
        <f t="shared" si="50"/>
        <v>17000</v>
      </c>
      <c r="K1653" s="74">
        <v>23000</v>
      </c>
      <c r="L1653" s="44">
        <f t="shared" si="51"/>
        <v>0</v>
      </c>
    </row>
    <row r="1654" spans="1:12" ht="94.5">
      <c r="A1654" s="73" t="s">
        <v>597</v>
      </c>
      <c r="B1654" s="59">
        <v>200</v>
      </c>
      <c r="C1654" s="60">
        <v>911</v>
      </c>
      <c r="D1654" s="61">
        <v>1</v>
      </c>
      <c r="E1654" s="61">
        <v>13</v>
      </c>
      <c r="F1654" s="62" t="s">
        <v>598</v>
      </c>
      <c r="G1654" s="60" t="s">
        <v>395</v>
      </c>
      <c r="H1654" s="63">
        <v>40000</v>
      </c>
      <c r="I1654" s="64">
        <v>23000</v>
      </c>
      <c r="J1654" s="57">
        <f t="shared" si="50"/>
        <v>17000</v>
      </c>
      <c r="K1654" s="74">
        <v>23000</v>
      </c>
      <c r="L1654" s="44">
        <f t="shared" si="51"/>
        <v>0</v>
      </c>
    </row>
    <row r="1655" spans="1:12" ht="63">
      <c r="A1655" s="73" t="s">
        <v>599</v>
      </c>
      <c r="B1655" s="59">
        <v>200</v>
      </c>
      <c r="C1655" s="60">
        <v>911</v>
      </c>
      <c r="D1655" s="61">
        <v>1</v>
      </c>
      <c r="E1655" s="61">
        <v>13</v>
      </c>
      <c r="F1655" s="62" t="s">
        <v>600</v>
      </c>
      <c r="G1655" s="60" t="s">
        <v>395</v>
      </c>
      <c r="H1655" s="63">
        <v>40000</v>
      </c>
      <c r="I1655" s="64">
        <v>23000</v>
      </c>
      <c r="J1655" s="57">
        <f t="shared" si="50"/>
        <v>17000</v>
      </c>
      <c r="K1655" s="74">
        <v>23000</v>
      </c>
      <c r="L1655" s="44">
        <f t="shared" si="51"/>
        <v>0</v>
      </c>
    </row>
    <row r="1656" spans="1:12" ht="63">
      <c r="A1656" s="73" t="s">
        <v>601</v>
      </c>
      <c r="B1656" s="59">
        <v>200</v>
      </c>
      <c r="C1656" s="60">
        <v>911</v>
      </c>
      <c r="D1656" s="61">
        <v>1</v>
      </c>
      <c r="E1656" s="61">
        <v>13</v>
      </c>
      <c r="F1656" s="62" t="s">
        <v>602</v>
      </c>
      <c r="G1656" s="60" t="s">
        <v>395</v>
      </c>
      <c r="H1656" s="63">
        <v>40000</v>
      </c>
      <c r="I1656" s="64">
        <v>23000</v>
      </c>
      <c r="J1656" s="57">
        <f t="shared" si="50"/>
        <v>17000</v>
      </c>
      <c r="K1656" s="74">
        <v>23000</v>
      </c>
      <c r="L1656" s="44">
        <f t="shared" si="51"/>
        <v>0</v>
      </c>
    </row>
    <row r="1657" spans="1:12" ht="47.25">
      <c r="A1657" s="66" t="s">
        <v>421</v>
      </c>
      <c r="B1657" s="59">
        <v>200</v>
      </c>
      <c r="C1657" s="67">
        <v>911</v>
      </c>
      <c r="D1657" s="68">
        <v>1</v>
      </c>
      <c r="E1657" s="68">
        <v>13</v>
      </c>
      <c r="F1657" s="69" t="s">
        <v>602</v>
      </c>
      <c r="G1657" s="67" t="s">
        <v>422</v>
      </c>
      <c r="H1657" s="70">
        <v>40000</v>
      </c>
      <c r="I1657" s="71">
        <v>23000</v>
      </c>
      <c r="J1657" s="57">
        <f t="shared" si="50"/>
        <v>17000</v>
      </c>
      <c r="K1657" s="72">
        <v>23000</v>
      </c>
      <c r="L1657" s="44">
        <f t="shared" si="51"/>
        <v>0</v>
      </c>
    </row>
    <row r="1658" spans="1:12" ht="31.5">
      <c r="A1658" s="58" t="s">
        <v>177</v>
      </c>
      <c r="B1658" s="59">
        <v>200</v>
      </c>
      <c r="C1658" s="60">
        <v>913</v>
      </c>
      <c r="D1658" s="61" t="s">
        <v>390</v>
      </c>
      <c r="E1658" s="61" t="s">
        <v>390</v>
      </c>
      <c r="F1658" s="62" t="s">
        <v>390</v>
      </c>
      <c r="G1658" s="60" t="s">
        <v>390</v>
      </c>
      <c r="H1658" s="63">
        <v>107641500</v>
      </c>
      <c r="I1658" s="64">
        <v>67711402.25</v>
      </c>
      <c r="J1658" s="57">
        <f t="shared" si="50"/>
        <v>39930097.75</v>
      </c>
      <c r="K1658" s="74">
        <v>67711402.25</v>
      </c>
      <c r="L1658" s="44">
        <f t="shared" si="51"/>
        <v>0</v>
      </c>
    </row>
    <row r="1659" spans="1:12">
      <c r="A1659" s="66" t="s">
        <v>740</v>
      </c>
      <c r="B1659" s="59">
        <v>200</v>
      </c>
      <c r="C1659" s="67">
        <v>913</v>
      </c>
      <c r="D1659" s="68">
        <v>4</v>
      </c>
      <c r="E1659" s="68" t="s">
        <v>390</v>
      </c>
      <c r="F1659" s="69" t="s">
        <v>390</v>
      </c>
      <c r="G1659" s="67" t="s">
        <v>390</v>
      </c>
      <c r="H1659" s="70">
        <v>0</v>
      </c>
      <c r="I1659" s="71">
        <v>0</v>
      </c>
      <c r="J1659" s="57">
        <f t="shared" si="50"/>
        <v>0</v>
      </c>
      <c r="K1659" s="72">
        <v>0</v>
      </c>
      <c r="L1659" s="44">
        <f t="shared" si="51"/>
        <v>0</v>
      </c>
    </row>
    <row r="1660" spans="1:12" ht="31.5">
      <c r="A1660" s="66" t="s">
        <v>741</v>
      </c>
      <c r="B1660" s="59">
        <v>200</v>
      </c>
      <c r="C1660" s="67">
        <v>913</v>
      </c>
      <c r="D1660" s="68">
        <v>4</v>
      </c>
      <c r="E1660" s="68">
        <v>12</v>
      </c>
      <c r="F1660" s="69" t="s">
        <v>390</v>
      </c>
      <c r="G1660" s="67" t="s">
        <v>390</v>
      </c>
      <c r="H1660" s="70">
        <v>0</v>
      </c>
      <c r="I1660" s="71">
        <v>0</v>
      </c>
      <c r="J1660" s="57">
        <f t="shared" si="50"/>
        <v>0</v>
      </c>
      <c r="K1660" s="72">
        <v>0</v>
      </c>
      <c r="L1660" s="44">
        <f t="shared" si="51"/>
        <v>0</v>
      </c>
    </row>
    <row r="1661" spans="1:12" ht="47.25">
      <c r="A1661" s="73" t="s">
        <v>425</v>
      </c>
      <c r="B1661" s="59">
        <v>200</v>
      </c>
      <c r="C1661" s="60">
        <v>913</v>
      </c>
      <c r="D1661" s="61">
        <v>4</v>
      </c>
      <c r="E1661" s="61">
        <v>12</v>
      </c>
      <c r="F1661" s="62" t="s">
        <v>426</v>
      </c>
      <c r="G1661" s="60" t="s">
        <v>395</v>
      </c>
      <c r="H1661" s="63">
        <v>0</v>
      </c>
      <c r="I1661" s="64">
        <v>0</v>
      </c>
      <c r="J1661" s="57">
        <f t="shared" si="50"/>
        <v>0</v>
      </c>
      <c r="K1661" s="74">
        <v>0</v>
      </c>
      <c r="L1661" s="44">
        <f t="shared" si="51"/>
        <v>0</v>
      </c>
    </row>
    <row r="1662" spans="1:12" ht="78.75">
      <c r="A1662" s="73" t="s">
        <v>742</v>
      </c>
      <c r="B1662" s="59">
        <v>200</v>
      </c>
      <c r="C1662" s="60">
        <v>913</v>
      </c>
      <c r="D1662" s="61">
        <v>4</v>
      </c>
      <c r="E1662" s="61">
        <v>12</v>
      </c>
      <c r="F1662" s="62" t="s">
        <v>743</v>
      </c>
      <c r="G1662" s="60" t="s">
        <v>395</v>
      </c>
      <c r="H1662" s="63">
        <v>0</v>
      </c>
      <c r="I1662" s="64">
        <v>0</v>
      </c>
      <c r="J1662" s="57">
        <f t="shared" si="50"/>
        <v>0</v>
      </c>
      <c r="K1662" s="74">
        <v>0</v>
      </c>
      <c r="L1662" s="44">
        <f t="shared" si="51"/>
        <v>0</v>
      </c>
    </row>
    <row r="1663" spans="1:12" ht="31.5">
      <c r="A1663" s="73" t="s">
        <v>744</v>
      </c>
      <c r="B1663" s="59">
        <v>200</v>
      </c>
      <c r="C1663" s="60">
        <v>913</v>
      </c>
      <c r="D1663" s="61">
        <v>4</v>
      </c>
      <c r="E1663" s="61">
        <v>12</v>
      </c>
      <c r="F1663" s="62" t="s">
        <v>745</v>
      </c>
      <c r="G1663" s="60" t="s">
        <v>395</v>
      </c>
      <c r="H1663" s="63">
        <v>0</v>
      </c>
      <c r="I1663" s="64">
        <v>0</v>
      </c>
      <c r="J1663" s="57">
        <f t="shared" si="50"/>
        <v>0</v>
      </c>
      <c r="K1663" s="74">
        <v>0</v>
      </c>
      <c r="L1663" s="44">
        <f t="shared" si="51"/>
        <v>0</v>
      </c>
    </row>
    <row r="1664" spans="1:12" ht="31.5">
      <c r="A1664" s="73" t="s">
        <v>746</v>
      </c>
      <c r="B1664" s="59">
        <v>200</v>
      </c>
      <c r="C1664" s="60">
        <v>913</v>
      </c>
      <c r="D1664" s="61">
        <v>4</v>
      </c>
      <c r="E1664" s="61">
        <v>12</v>
      </c>
      <c r="F1664" s="62" t="s">
        <v>747</v>
      </c>
      <c r="G1664" s="60" t="s">
        <v>395</v>
      </c>
      <c r="H1664" s="63">
        <v>0</v>
      </c>
      <c r="I1664" s="64">
        <v>0</v>
      </c>
      <c r="J1664" s="57">
        <f t="shared" si="50"/>
        <v>0</v>
      </c>
      <c r="K1664" s="74">
        <v>0</v>
      </c>
      <c r="L1664" s="44">
        <f t="shared" si="51"/>
        <v>0</v>
      </c>
    </row>
    <row r="1665" spans="1:12">
      <c r="A1665" s="66" t="s">
        <v>404</v>
      </c>
      <c r="B1665" s="59">
        <v>200</v>
      </c>
      <c r="C1665" s="67">
        <v>913</v>
      </c>
      <c r="D1665" s="68">
        <v>4</v>
      </c>
      <c r="E1665" s="68">
        <v>12</v>
      </c>
      <c r="F1665" s="69" t="s">
        <v>747</v>
      </c>
      <c r="G1665" s="67" t="s">
        <v>405</v>
      </c>
      <c r="H1665" s="70">
        <v>0</v>
      </c>
      <c r="I1665" s="71">
        <v>0</v>
      </c>
      <c r="J1665" s="57">
        <f t="shared" si="50"/>
        <v>0</v>
      </c>
      <c r="K1665" s="72">
        <v>0</v>
      </c>
      <c r="L1665" s="44">
        <f t="shared" si="51"/>
        <v>0</v>
      </c>
    </row>
    <row r="1666" spans="1:12">
      <c r="A1666" s="66" t="s">
        <v>391</v>
      </c>
      <c r="B1666" s="59">
        <v>200</v>
      </c>
      <c r="C1666" s="67">
        <v>913</v>
      </c>
      <c r="D1666" s="68">
        <v>7</v>
      </c>
      <c r="E1666" s="68" t="s">
        <v>390</v>
      </c>
      <c r="F1666" s="69" t="s">
        <v>390</v>
      </c>
      <c r="G1666" s="67" t="s">
        <v>390</v>
      </c>
      <c r="H1666" s="70">
        <v>37944894</v>
      </c>
      <c r="I1666" s="71">
        <v>15545479</v>
      </c>
      <c r="J1666" s="57">
        <f t="shared" si="50"/>
        <v>22399415</v>
      </c>
      <c r="K1666" s="72">
        <v>15545479</v>
      </c>
      <c r="L1666" s="44">
        <f t="shared" si="51"/>
        <v>0</v>
      </c>
    </row>
    <row r="1667" spans="1:12">
      <c r="A1667" s="66" t="s">
        <v>625</v>
      </c>
      <c r="B1667" s="59">
        <v>200</v>
      </c>
      <c r="C1667" s="67">
        <v>913</v>
      </c>
      <c r="D1667" s="68">
        <v>7</v>
      </c>
      <c r="E1667" s="68">
        <v>3</v>
      </c>
      <c r="F1667" s="69" t="s">
        <v>390</v>
      </c>
      <c r="G1667" s="67" t="s">
        <v>390</v>
      </c>
      <c r="H1667" s="70">
        <v>20686602</v>
      </c>
      <c r="I1667" s="71">
        <v>12011993</v>
      </c>
      <c r="J1667" s="57">
        <f t="shared" si="50"/>
        <v>8674609</v>
      </c>
      <c r="K1667" s="72">
        <v>12011993</v>
      </c>
      <c r="L1667" s="44">
        <f t="shared" si="51"/>
        <v>0</v>
      </c>
    </row>
    <row r="1668" spans="1:12" ht="47.25">
      <c r="A1668" s="73" t="s">
        <v>437</v>
      </c>
      <c r="B1668" s="59">
        <v>200</v>
      </c>
      <c r="C1668" s="60">
        <v>913</v>
      </c>
      <c r="D1668" s="61">
        <v>7</v>
      </c>
      <c r="E1668" s="61">
        <v>3</v>
      </c>
      <c r="F1668" s="62" t="s">
        <v>438</v>
      </c>
      <c r="G1668" s="60" t="s">
        <v>395</v>
      </c>
      <c r="H1668" s="63">
        <v>1991100</v>
      </c>
      <c r="I1668" s="64">
        <v>938433</v>
      </c>
      <c r="J1668" s="57">
        <f t="shared" si="50"/>
        <v>1052667</v>
      </c>
      <c r="K1668" s="74">
        <v>938433</v>
      </c>
      <c r="L1668" s="44">
        <f t="shared" si="51"/>
        <v>0</v>
      </c>
    </row>
    <row r="1669" spans="1:12" ht="47.25">
      <c r="A1669" s="73" t="s">
        <v>439</v>
      </c>
      <c r="B1669" s="59">
        <v>200</v>
      </c>
      <c r="C1669" s="60">
        <v>913</v>
      </c>
      <c r="D1669" s="61">
        <v>7</v>
      </c>
      <c r="E1669" s="61">
        <v>3</v>
      </c>
      <c r="F1669" s="62" t="s">
        <v>440</v>
      </c>
      <c r="G1669" s="60" t="s">
        <v>395</v>
      </c>
      <c r="H1669" s="63">
        <v>1991100</v>
      </c>
      <c r="I1669" s="64">
        <v>938433</v>
      </c>
      <c r="J1669" s="57">
        <f t="shared" si="50"/>
        <v>1052667</v>
      </c>
      <c r="K1669" s="74">
        <v>938433</v>
      </c>
      <c r="L1669" s="44">
        <f t="shared" si="51"/>
        <v>0</v>
      </c>
    </row>
    <row r="1670" spans="1:12" ht="47.25">
      <c r="A1670" s="73" t="s">
        <v>441</v>
      </c>
      <c r="B1670" s="59">
        <v>200</v>
      </c>
      <c r="C1670" s="60">
        <v>913</v>
      </c>
      <c r="D1670" s="61">
        <v>7</v>
      </c>
      <c r="E1670" s="61">
        <v>3</v>
      </c>
      <c r="F1670" s="62" t="s">
        <v>442</v>
      </c>
      <c r="G1670" s="60" t="s">
        <v>395</v>
      </c>
      <c r="H1670" s="63">
        <v>1991100</v>
      </c>
      <c r="I1670" s="64">
        <v>938433</v>
      </c>
      <c r="J1670" s="57">
        <f t="shared" si="50"/>
        <v>1052667</v>
      </c>
      <c r="K1670" s="74">
        <v>938433</v>
      </c>
      <c r="L1670" s="44">
        <f t="shared" si="51"/>
        <v>0</v>
      </c>
    </row>
    <row r="1671" spans="1:12" ht="47.25">
      <c r="A1671" s="73" t="s">
        <v>1549</v>
      </c>
      <c r="B1671" s="59">
        <v>200</v>
      </c>
      <c r="C1671" s="60">
        <v>913</v>
      </c>
      <c r="D1671" s="61">
        <v>7</v>
      </c>
      <c r="E1671" s="61">
        <v>3</v>
      </c>
      <c r="F1671" s="62" t="s">
        <v>1550</v>
      </c>
      <c r="G1671" s="60" t="s">
        <v>395</v>
      </c>
      <c r="H1671" s="63">
        <v>0</v>
      </c>
      <c r="I1671" s="64">
        <v>0</v>
      </c>
      <c r="J1671" s="57">
        <f t="shared" si="50"/>
        <v>0</v>
      </c>
      <c r="K1671" s="74">
        <v>0</v>
      </c>
      <c r="L1671" s="44">
        <f t="shared" si="51"/>
        <v>0</v>
      </c>
    </row>
    <row r="1672" spans="1:12">
      <c r="A1672" s="66" t="s">
        <v>404</v>
      </c>
      <c r="B1672" s="59">
        <v>200</v>
      </c>
      <c r="C1672" s="67">
        <v>913</v>
      </c>
      <c r="D1672" s="68">
        <v>7</v>
      </c>
      <c r="E1672" s="68">
        <v>3</v>
      </c>
      <c r="F1672" s="69" t="s">
        <v>1550</v>
      </c>
      <c r="G1672" s="67" t="s">
        <v>405</v>
      </c>
      <c r="H1672" s="70">
        <v>0</v>
      </c>
      <c r="I1672" s="71">
        <v>0</v>
      </c>
      <c r="J1672" s="57">
        <f t="shared" ref="J1672:J1735" si="52">H1672-I1672</f>
        <v>0</v>
      </c>
      <c r="K1672" s="72">
        <v>0</v>
      </c>
      <c r="L1672" s="44">
        <f t="shared" si="51"/>
        <v>0</v>
      </c>
    </row>
    <row r="1673" spans="1:12" ht="31.5">
      <c r="A1673" s="66" t="s">
        <v>568</v>
      </c>
      <c r="B1673" s="59">
        <v>200</v>
      </c>
      <c r="C1673" s="67">
        <v>913</v>
      </c>
      <c r="D1673" s="68">
        <v>7</v>
      </c>
      <c r="E1673" s="68">
        <v>3</v>
      </c>
      <c r="F1673" s="69" t="s">
        <v>1550</v>
      </c>
      <c r="G1673" s="67" t="s">
        <v>569</v>
      </c>
      <c r="H1673" s="70">
        <v>0</v>
      </c>
      <c r="I1673" s="71">
        <v>0</v>
      </c>
      <c r="J1673" s="57">
        <f t="shared" si="52"/>
        <v>0</v>
      </c>
      <c r="K1673" s="72">
        <v>0</v>
      </c>
      <c r="L1673" s="44">
        <f t="shared" ref="L1673:L1736" si="53">I1673-K1673</f>
        <v>0</v>
      </c>
    </row>
    <row r="1674" spans="1:12" ht="47.25">
      <c r="A1674" s="73" t="s">
        <v>443</v>
      </c>
      <c r="B1674" s="59">
        <v>200</v>
      </c>
      <c r="C1674" s="60">
        <v>913</v>
      </c>
      <c r="D1674" s="61">
        <v>7</v>
      </c>
      <c r="E1674" s="61">
        <v>3</v>
      </c>
      <c r="F1674" s="62" t="s">
        <v>444</v>
      </c>
      <c r="G1674" s="60" t="s">
        <v>395</v>
      </c>
      <c r="H1674" s="63">
        <v>1991100</v>
      </c>
      <c r="I1674" s="64">
        <v>938433</v>
      </c>
      <c r="J1674" s="57">
        <f t="shared" si="52"/>
        <v>1052667</v>
      </c>
      <c r="K1674" s="74">
        <v>938433</v>
      </c>
      <c r="L1674" s="44">
        <f t="shared" si="53"/>
        <v>0</v>
      </c>
    </row>
    <row r="1675" spans="1:12">
      <c r="A1675" s="66" t="s">
        <v>404</v>
      </c>
      <c r="B1675" s="59">
        <v>200</v>
      </c>
      <c r="C1675" s="67">
        <v>913</v>
      </c>
      <c r="D1675" s="68">
        <v>7</v>
      </c>
      <c r="E1675" s="68">
        <v>3</v>
      </c>
      <c r="F1675" s="69" t="s">
        <v>444</v>
      </c>
      <c r="G1675" s="67" t="s">
        <v>405</v>
      </c>
      <c r="H1675" s="70">
        <v>412100</v>
      </c>
      <c r="I1675" s="71">
        <v>412100</v>
      </c>
      <c r="J1675" s="57">
        <f t="shared" si="52"/>
        <v>0</v>
      </c>
      <c r="K1675" s="72">
        <v>412100</v>
      </c>
      <c r="L1675" s="44">
        <f t="shared" si="53"/>
        <v>0</v>
      </c>
    </row>
    <row r="1676" spans="1:12" ht="31.5">
      <c r="A1676" s="66" t="s">
        <v>568</v>
      </c>
      <c r="B1676" s="59">
        <v>200</v>
      </c>
      <c r="C1676" s="67">
        <v>913</v>
      </c>
      <c r="D1676" s="68">
        <v>7</v>
      </c>
      <c r="E1676" s="68">
        <v>3</v>
      </c>
      <c r="F1676" s="69" t="s">
        <v>444</v>
      </c>
      <c r="G1676" s="67" t="s">
        <v>569</v>
      </c>
      <c r="H1676" s="70">
        <v>1579000</v>
      </c>
      <c r="I1676" s="71">
        <v>526333</v>
      </c>
      <c r="J1676" s="57">
        <f t="shared" si="52"/>
        <v>1052667</v>
      </c>
      <c r="K1676" s="72">
        <v>526333</v>
      </c>
      <c r="L1676" s="44">
        <f t="shared" si="53"/>
        <v>0</v>
      </c>
    </row>
    <row r="1677" spans="1:12" ht="31.5">
      <c r="A1677" s="73" t="s">
        <v>839</v>
      </c>
      <c r="B1677" s="59">
        <v>200</v>
      </c>
      <c r="C1677" s="60">
        <v>913</v>
      </c>
      <c r="D1677" s="61">
        <v>7</v>
      </c>
      <c r="E1677" s="61">
        <v>3</v>
      </c>
      <c r="F1677" s="62" t="s">
        <v>840</v>
      </c>
      <c r="G1677" s="60" t="s">
        <v>395</v>
      </c>
      <c r="H1677" s="63">
        <v>18695502</v>
      </c>
      <c r="I1677" s="64">
        <v>11073560</v>
      </c>
      <c r="J1677" s="57">
        <f t="shared" si="52"/>
        <v>7621942</v>
      </c>
      <c r="K1677" s="74">
        <v>11073560</v>
      </c>
      <c r="L1677" s="44">
        <f t="shared" si="53"/>
        <v>0</v>
      </c>
    </row>
    <row r="1678" spans="1:12" ht="63">
      <c r="A1678" s="73" t="s">
        <v>841</v>
      </c>
      <c r="B1678" s="59">
        <v>200</v>
      </c>
      <c r="C1678" s="60">
        <v>913</v>
      </c>
      <c r="D1678" s="61">
        <v>7</v>
      </c>
      <c r="E1678" s="61">
        <v>3</v>
      </c>
      <c r="F1678" s="62" t="s">
        <v>842</v>
      </c>
      <c r="G1678" s="60" t="s">
        <v>395</v>
      </c>
      <c r="H1678" s="63">
        <v>18695502</v>
      </c>
      <c r="I1678" s="64">
        <v>11073560</v>
      </c>
      <c r="J1678" s="57">
        <f t="shared" si="52"/>
        <v>7621942</v>
      </c>
      <c r="K1678" s="74">
        <v>11073560</v>
      </c>
      <c r="L1678" s="44">
        <f t="shared" si="53"/>
        <v>0</v>
      </c>
    </row>
    <row r="1679" spans="1:12" ht="78.75">
      <c r="A1679" s="73" t="s">
        <v>1551</v>
      </c>
      <c r="B1679" s="59">
        <v>200</v>
      </c>
      <c r="C1679" s="60">
        <v>913</v>
      </c>
      <c r="D1679" s="61">
        <v>7</v>
      </c>
      <c r="E1679" s="61">
        <v>3</v>
      </c>
      <c r="F1679" s="62" t="s">
        <v>1552</v>
      </c>
      <c r="G1679" s="60" t="s">
        <v>395</v>
      </c>
      <c r="H1679" s="63">
        <v>18695502</v>
      </c>
      <c r="I1679" s="64">
        <v>11073560</v>
      </c>
      <c r="J1679" s="57">
        <f t="shared" si="52"/>
        <v>7621942</v>
      </c>
      <c r="K1679" s="74">
        <v>11073560</v>
      </c>
      <c r="L1679" s="44">
        <f t="shared" si="53"/>
        <v>0</v>
      </c>
    </row>
    <row r="1680" spans="1:12" ht="47.25">
      <c r="A1680" s="73" t="s">
        <v>1553</v>
      </c>
      <c r="B1680" s="59">
        <v>200</v>
      </c>
      <c r="C1680" s="60">
        <v>913</v>
      </c>
      <c r="D1680" s="61">
        <v>7</v>
      </c>
      <c r="E1680" s="61">
        <v>3</v>
      </c>
      <c r="F1680" s="62" t="s">
        <v>1554</v>
      </c>
      <c r="G1680" s="60" t="s">
        <v>395</v>
      </c>
      <c r="H1680" s="63">
        <v>14876538</v>
      </c>
      <c r="I1680" s="64">
        <v>8573960</v>
      </c>
      <c r="J1680" s="57">
        <f t="shared" si="52"/>
        <v>6302578</v>
      </c>
      <c r="K1680" s="74">
        <v>8573960</v>
      </c>
      <c r="L1680" s="44">
        <f t="shared" si="53"/>
        <v>0</v>
      </c>
    </row>
    <row r="1681" spans="1:12" ht="78.75">
      <c r="A1681" s="66" t="s">
        <v>402</v>
      </c>
      <c r="B1681" s="59">
        <v>200</v>
      </c>
      <c r="C1681" s="67">
        <v>913</v>
      </c>
      <c r="D1681" s="68">
        <v>7</v>
      </c>
      <c r="E1681" s="68">
        <v>3</v>
      </c>
      <c r="F1681" s="69" t="s">
        <v>1554</v>
      </c>
      <c r="G1681" s="67" t="s">
        <v>403</v>
      </c>
      <c r="H1681" s="70">
        <v>10586542</v>
      </c>
      <c r="I1681" s="71">
        <v>6181000</v>
      </c>
      <c r="J1681" s="57">
        <f t="shared" si="52"/>
        <v>4405542</v>
      </c>
      <c r="K1681" s="72">
        <v>6181000</v>
      </c>
      <c r="L1681" s="44">
        <f t="shared" si="53"/>
        <v>0</v>
      </c>
    </row>
    <row r="1682" spans="1:12">
      <c r="A1682" s="66" t="s">
        <v>404</v>
      </c>
      <c r="B1682" s="59">
        <v>200</v>
      </c>
      <c r="C1682" s="67">
        <v>913</v>
      </c>
      <c r="D1682" s="68">
        <v>7</v>
      </c>
      <c r="E1682" s="68">
        <v>3</v>
      </c>
      <c r="F1682" s="69" t="s">
        <v>1554</v>
      </c>
      <c r="G1682" s="67" t="s">
        <v>405</v>
      </c>
      <c r="H1682" s="70">
        <v>47392</v>
      </c>
      <c r="I1682" s="71">
        <v>0</v>
      </c>
      <c r="J1682" s="57">
        <f t="shared" si="52"/>
        <v>47392</v>
      </c>
      <c r="K1682" s="72">
        <v>0</v>
      </c>
      <c r="L1682" s="44">
        <f t="shared" si="53"/>
        <v>0</v>
      </c>
    </row>
    <row r="1683" spans="1:12" ht="78.75">
      <c r="A1683" s="66" t="s">
        <v>532</v>
      </c>
      <c r="B1683" s="59">
        <v>200</v>
      </c>
      <c r="C1683" s="67">
        <v>913</v>
      </c>
      <c r="D1683" s="68">
        <v>7</v>
      </c>
      <c r="E1683" s="68">
        <v>3</v>
      </c>
      <c r="F1683" s="69" t="s">
        <v>1554</v>
      </c>
      <c r="G1683" s="67" t="s">
        <v>533</v>
      </c>
      <c r="H1683" s="70">
        <v>4211617</v>
      </c>
      <c r="I1683" s="71">
        <v>2392960</v>
      </c>
      <c r="J1683" s="57">
        <f t="shared" si="52"/>
        <v>1818657</v>
      </c>
      <c r="K1683" s="72">
        <v>2392960</v>
      </c>
      <c r="L1683" s="44">
        <f t="shared" si="53"/>
        <v>0</v>
      </c>
    </row>
    <row r="1684" spans="1:12" ht="31.5">
      <c r="A1684" s="66" t="s">
        <v>568</v>
      </c>
      <c r="B1684" s="59">
        <v>200</v>
      </c>
      <c r="C1684" s="67">
        <v>913</v>
      </c>
      <c r="D1684" s="68">
        <v>7</v>
      </c>
      <c r="E1684" s="68">
        <v>3</v>
      </c>
      <c r="F1684" s="69" t="s">
        <v>1554</v>
      </c>
      <c r="G1684" s="67" t="s">
        <v>569</v>
      </c>
      <c r="H1684" s="70">
        <v>30987</v>
      </c>
      <c r="I1684" s="71">
        <v>0</v>
      </c>
      <c r="J1684" s="57">
        <f t="shared" si="52"/>
        <v>30987</v>
      </c>
      <c r="K1684" s="72">
        <v>0</v>
      </c>
      <c r="L1684" s="44">
        <f t="shared" si="53"/>
        <v>0</v>
      </c>
    </row>
    <row r="1685" spans="1:12" ht="63">
      <c r="A1685" s="73" t="s">
        <v>1555</v>
      </c>
      <c r="B1685" s="59">
        <v>200</v>
      </c>
      <c r="C1685" s="60">
        <v>913</v>
      </c>
      <c r="D1685" s="61">
        <v>7</v>
      </c>
      <c r="E1685" s="61">
        <v>3</v>
      </c>
      <c r="F1685" s="62" t="s">
        <v>1556</v>
      </c>
      <c r="G1685" s="60" t="s">
        <v>395</v>
      </c>
      <c r="H1685" s="63">
        <v>3818964</v>
      </c>
      <c r="I1685" s="64">
        <v>2499600</v>
      </c>
      <c r="J1685" s="57">
        <f t="shared" si="52"/>
        <v>1319364</v>
      </c>
      <c r="K1685" s="74">
        <v>2499600</v>
      </c>
      <c r="L1685" s="44">
        <f t="shared" si="53"/>
        <v>0</v>
      </c>
    </row>
    <row r="1686" spans="1:12" ht="78.75">
      <c r="A1686" s="66" t="s">
        <v>402</v>
      </c>
      <c r="B1686" s="59">
        <v>200</v>
      </c>
      <c r="C1686" s="67">
        <v>913</v>
      </c>
      <c r="D1686" s="68">
        <v>7</v>
      </c>
      <c r="E1686" s="68">
        <v>3</v>
      </c>
      <c r="F1686" s="69" t="s">
        <v>1556</v>
      </c>
      <c r="G1686" s="67" t="s">
        <v>403</v>
      </c>
      <c r="H1686" s="70">
        <v>3790060</v>
      </c>
      <c r="I1686" s="71">
        <v>2499600</v>
      </c>
      <c r="J1686" s="57">
        <f t="shared" si="52"/>
        <v>1290460</v>
      </c>
      <c r="K1686" s="72">
        <v>2499600</v>
      </c>
      <c r="L1686" s="44">
        <f t="shared" si="53"/>
        <v>0</v>
      </c>
    </row>
    <row r="1687" spans="1:12">
      <c r="A1687" s="66" t="s">
        <v>404</v>
      </c>
      <c r="B1687" s="59">
        <v>200</v>
      </c>
      <c r="C1687" s="67">
        <v>913</v>
      </c>
      <c r="D1687" s="68">
        <v>7</v>
      </c>
      <c r="E1687" s="68">
        <v>3</v>
      </c>
      <c r="F1687" s="69" t="s">
        <v>1556</v>
      </c>
      <c r="G1687" s="67" t="s">
        <v>405</v>
      </c>
      <c r="H1687" s="70">
        <v>28904</v>
      </c>
      <c r="I1687" s="71">
        <v>0</v>
      </c>
      <c r="J1687" s="57">
        <f t="shared" si="52"/>
        <v>28904</v>
      </c>
      <c r="K1687" s="72">
        <v>0</v>
      </c>
      <c r="L1687" s="44">
        <f t="shared" si="53"/>
        <v>0</v>
      </c>
    </row>
    <row r="1688" spans="1:12" ht="63">
      <c r="A1688" s="73" t="s">
        <v>1557</v>
      </c>
      <c r="B1688" s="59">
        <v>200</v>
      </c>
      <c r="C1688" s="60">
        <v>913</v>
      </c>
      <c r="D1688" s="61">
        <v>7</v>
      </c>
      <c r="E1688" s="61">
        <v>3</v>
      </c>
      <c r="F1688" s="62" t="s">
        <v>1558</v>
      </c>
      <c r="G1688" s="60" t="s">
        <v>395</v>
      </c>
      <c r="H1688" s="63">
        <v>0</v>
      </c>
      <c r="I1688" s="64">
        <v>0</v>
      </c>
      <c r="J1688" s="57">
        <f t="shared" si="52"/>
        <v>0</v>
      </c>
      <c r="K1688" s="74">
        <v>0</v>
      </c>
      <c r="L1688" s="44">
        <f t="shared" si="53"/>
        <v>0</v>
      </c>
    </row>
    <row r="1689" spans="1:12" ht="63">
      <c r="A1689" s="73" t="s">
        <v>1559</v>
      </c>
      <c r="B1689" s="59">
        <v>200</v>
      </c>
      <c r="C1689" s="60">
        <v>913</v>
      </c>
      <c r="D1689" s="61">
        <v>7</v>
      </c>
      <c r="E1689" s="61">
        <v>3</v>
      </c>
      <c r="F1689" s="62" t="s">
        <v>1560</v>
      </c>
      <c r="G1689" s="60" t="s">
        <v>395</v>
      </c>
      <c r="H1689" s="63">
        <v>0</v>
      </c>
      <c r="I1689" s="64">
        <v>0</v>
      </c>
      <c r="J1689" s="57">
        <f t="shared" si="52"/>
        <v>0</v>
      </c>
      <c r="K1689" s="74">
        <v>0</v>
      </c>
      <c r="L1689" s="44">
        <f t="shared" si="53"/>
        <v>0</v>
      </c>
    </row>
    <row r="1690" spans="1:12" ht="63">
      <c r="A1690" s="73" t="s">
        <v>1561</v>
      </c>
      <c r="B1690" s="59">
        <v>200</v>
      </c>
      <c r="C1690" s="60">
        <v>913</v>
      </c>
      <c r="D1690" s="61">
        <v>7</v>
      </c>
      <c r="E1690" s="61">
        <v>3</v>
      </c>
      <c r="F1690" s="62" t="s">
        <v>1562</v>
      </c>
      <c r="G1690" s="60" t="s">
        <v>395</v>
      </c>
      <c r="H1690" s="63">
        <v>0</v>
      </c>
      <c r="I1690" s="64">
        <v>0</v>
      </c>
      <c r="J1690" s="57">
        <f t="shared" si="52"/>
        <v>0</v>
      </c>
      <c r="K1690" s="74">
        <v>0</v>
      </c>
      <c r="L1690" s="44">
        <f t="shared" si="53"/>
        <v>0</v>
      </c>
    </row>
    <row r="1691" spans="1:12">
      <c r="A1691" s="66" t="s">
        <v>404</v>
      </c>
      <c r="B1691" s="59">
        <v>200</v>
      </c>
      <c r="C1691" s="67">
        <v>913</v>
      </c>
      <c r="D1691" s="68">
        <v>7</v>
      </c>
      <c r="E1691" s="68">
        <v>3</v>
      </c>
      <c r="F1691" s="69" t="s">
        <v>1562</v>
      </c>
      <c r="G1691" s="67" t="s">
        <v>405</v>
      </c>
      <c r="H1691" s="70">
        <v>0</v>
      </c>
      <c r="I1691" s="71">
        <v>0</v>
      </c>
      <c r="J1691" s="57">
        <f t="shared" si="52"/>
        <v>0</v>
      </c>
      <c r="K1691" s="72">
        <v>0</v>
      </c>
      <c r="L1691" s="44">
        <f t="shared" si="53"/>
        <v>0</v>
      </c>
    </row>
    <row r="1692" spans="1:12" ht="63">
      <c r="A1692" s="73" t="s">
        <v>1561</v>
      </c>
      <c r="B1692" s="59">
        <v>200</v>
      </c>
      <c r="C1692" s="60">
        <v>913</v>
      </c>
      <c r="D1692" s="61">
        <v>7</v>
      </c>
      <c r="E1692" s="61">
        <v>3</v>
      </c>
      <c r="F1692" s="62" t="s">
        <v>1563</v>
      </c>
      <c r="G1692" s="60" t="s">
        <v>395</v>
      </c>
      <c r="H1692" s="63">
        <v>0</v>
      </c>
      <c r="I1692" s="64">
        <v>0</v>
      </c>
      <c r="J1692" s="57">
        <f t="shared" si="52"/>
        <v>0</v>
      </c>
      <c r="K1692" s="74">
        <v>0</v>
      </c>
      <c r="L1692" s="44">
        <f t="shared" si="53"/>
        <v>0</v>
      </c>
    </row>
    <row r="1693" spans="1:12">
      <c r="A1693" s="66" t="s">
        <v>404</v>
      </c>
      <c r="B1693" s="59">
        <v>200</v>
      </c>
      <c r="C1693" s="67">
        <v>913</v>
      </c>
      <c r="D1693" s="68">
        <v>7</v>
      </c>
      <c r="E1693" s="68">
        <v>3</v>
      </c>
      <c r="F1693" s="69" t="s">
        <v>1563</v>
      </c>
      <c r="G1693" s="67" t="s">
        <v>405</v>
      </c>
      <c r="H1693" s="70">
        <v>0</v>
      </c>
      <c r="I1693" s="71">
        <v>0</v>
      </c>
      <c r="J1693" s="57">
        <f t="shared" si="52"/>
        <v>0</v>
      </c>
      <c r="K1693" s="72">
        <v>0</v>
      </c>
      <c r="L1693" s="44">
        <f t="shared" si="53"/>
        <v>0</v>
      </c>
    </row>
    <row r="1694" spans="1:12">
      <c r="A1694" s="66" t="s">
        <v>1362</v>
      </c>
      <c r="B1694" s="59">
        <v>200</v>
      </c>
      <c r="C1694" s="67">
        <v>913</v>
      </c>
      <c r="D1694" s="68">
        <v>7</v>
      </c>
      <c r="E1694" s="68">
        <v>7</v>
      </c>
      <c r="F1694" s="69" t="s">
        <v>390</v>
      </c>
      <c r="G1694" s="67" t="s">
        <v>390</v>
      </c>
      <c r="H1694" s="70">
        <v>17258292</v>
      </c>
      <c r="I1694" s="71">
        <v>3533486</v>
      </c>
      <c r="J1694" s="57">
        <f t="shared" si="52"/>
        <v>13724806</v>
      </c>
      <c r="K1694" s="72">
        <v>3533486</v>
      </c>
      <c r="L1694" s="44">
        <f t="shared" si="53"/>
        <v>0</v>
      </c>
    </row>
    <row r="1695" spans="1:12" ht="47.25">
      <c r="A1695" s="73" t="s">
        <v>393</v>
      </c>
      <c r="B1695" s="59">
        <v>200</v>
      </c>
      <c r="C1695" s="60">
        <v>913</v>
      </c>
      <c r="D1695" s="61">
        <v>7</v>
      </c>
      <c r="E1695" s="61">
        <v>7</v>
      </c>
      <c r="F1695" s="62" t="s">
        <v>394</v>
      </c>
      <c r="G1695" s="60" t="s">
        <v>395</v>
      </c>
      <c r="H1695" s="63">
        <v>17258292</v>
      </c>
      <c r="I1695" s="64">
        <v>3533486</v>
      </c>
      <c r="J1695" s="57">
        <f t="shared" si="52"/>
        <v>13724806</v>
      </c>
      <c r="K1695" s="74">
        <v>3533486</v>
      </c>
      <c r="L1695" s="44">
        <f t="shared" si="53"/>
        <v>0</v>
      </c>
    </row>
    <row r="1696" spans="1:12" ht="47.25">
      <c r="A1696" s="73" t="s">
        <v>833</v>
      </c>
      <c r="B1696" s="59">
        <v>200</v>
      </c>
      <c r="C1696" s="60">
        <v>913</v>
      </c>
      <c r="D1696" s="61">
        <v>7</v>
      </c>
      <c r="E1696" s="61">
        <v>7</v>
      </c>
      <c r="F1696" s="62" t="s">
        <v>834</v>
      </c>
      <c r="G1696" s="60" t="s">
        <v>395</v>
      </c>
      <c r="H1696" s="63">
        <v>17258292</v>
      </c>
      <c r="I1696" s="64">
        <v>3533486</v>
      </c>
      <c r="J1696" s="57">
        <f t="shared" si="52"/>
        <v>13724806</v>
      </c>
      <c r="K1696" s="74">
        <v>3533486</v>
      </c>
      <c r="L1696" s="44">
        <f t="shared" si="53"/>
        <v>0</v>
      </c>
    </row>
    <row r="1697" spans="1:12" ht="63">
      <c r="A1697" s="73" t="s">
        <v>835</v>
      </c>
      <c r="B1697" s="59">
        <v>200</v>
      </c>
      <c r="C1697" s="60">
        <v>913</v>
      </c>
      <c r="D1697" s="61">
        <v>7</v>
      </c>
      <c r="E1697" s="61">
        <v>7</v>
      </c>
      <c r="F1697" s="62" t="s">
        <v>836</v>
      </c>
      <c r="G1697" s="60" t="s">
        <v>395</v>
      </c>
      <c r="H1697" s="63">
        <v>17258292</v>
      </c>
      <c r="I1697" s="64">
        <v>3533486</v>
      </c>
      <c r="J1697" s="57">
        <f t="shared" si="52"/>
        <v>13724806</v>
      </c>
      <c r="K1697" s="74">
        <v>3533486</v>
      </c>
      <c r="L1697" s="44">
        <f t="shared" si="53"/>
        <v>0</v>
      </c>
    </row>
    <row r="1698" spans="1:12">
      <c r="A1698" s="73" t="s">
        <v>1564</v>
      </c>
      <c r="B1698" s="59">
        <v>200</v>
      </c>
      <c r="C1698" s="60">
        <v>913</v>
      </c>
      <c r="D1698" s="61">
        <v>7</v>
      </c>
      <c r="E1698" s="61">
        <v>7</v>
      </c>
      <c r="F1698" s="62" t="s">
        <v>1565</v>
      </c>
      <c r="G1698" s="60" t="s">
        <v>395</v>
      </c>
      <c r="H1698" s="63">
        <v>5068292</v>
      </c>
      <c r="I1698" s="64">
        <v>2807405</v>
      </c>
      <c r="J1698" s="57">
        <f t="shared" si="52"/>
        <v>2260887</v>
      </c>
      <c r="K1698" s="74">
        <v>2807405</v>
      </c>
      <c r="L1698" s="44">
        <f t="shared" si="53"/>
        <v>0</v>
      </c>
    </row>
    <row r="1699" spans="1:12" ht="78.75">
      <c r="A1699" s="66" t="s">
        <v>402</v>
      </c>
      <c r="B1699" s="59">
        <v>200</v>
      </c>
      <c r="C1699" s="67">
        <v>913</v>
      </c>
      <c r="D1699" s="68">
        <v>7</v>
      </c>
      <c r="E1699" s="68">
        <v>7</v>
      </c>
      <c r="F1699" s="69" t="s">
        <v>1565</v>
      </c>
      <c r="G1699" s="67" t="s">
        <v>403</v>
      </c>
      <c r="H1699" s="70">
        <v>5031836</v>
      </c>
      <c r="I1699" s="71">
        <v>2807405</v>
      </c>
      <c r="J1699" s="57">
        <f t="shared" si="52"/>
        <v>2224431</v>
      </c>
      <c r="K1699" s="72">
        <v>2807405</v>
      </c>
      <c r="L1699" s="44">
        <f t="shared" si="53"/>
        <v>0</v>
      </c>
    </row>
    <row r="1700" spans="1:12">
      <c r="A1700" s="66" t="s">
        <v>404</v>
      </c>
      <c r="B1700" s="59">
        <v>200</v>
      </c>
      <c r="C1700" s="67">
        <v>913</v>
      </c>
      <c r="D1700" s="68">
        <v>7</v>
      </c>
      <c r="E1700" s="68">
        <v>7</v>
      </c>
      <c r="F1700" s="69" t="s">
        <v>1565</v>
      </c>
      <c r="G1700" s="67" t="s">
        <v>405</v>
      </c>
      <c r="H1700" s="70">
        <v>36456</v>
      </c>
      <c r="I1700" s="71">
        <v>0</v>
      </c>
      <c r="J1700" s="57">
        <f t="shared" si="52"/>
        <v>36456</v>
      </c>
      <c r="K1700" s="72">
        <v>0</v>
      </c>
      <c r="L1700" s="44">
        <f t="shared" si="53"/>
        <v>0</v>
      </c>
    </row>
    <row r="1701" spans="1:12" ht="47.25">
      <c r="A1701" s="73" t="s">
        <v>837</v>
      </c>
      <c r="B1701" s="59">
        <v>200</v>
      </c>
      <c r="C1701" s="60">
        <v>913</v>
      </c>
      <c r="D1701" s="61">
        <v>7</v>
      </c>
      <c r="E1701" s="61">
        <v>7</v>
      </c>
      <c r="F1701" s="62" t="s">
        <v>838</v>
      </c>
      <c r="G1701" s="60" t="s">
        <v>395</v>
      </c>
      <c r="H1701" s="63">
        <v>12190000</v>
      </c>
      <c r="I1701" s="64">
        <v>726081</v>
      </c>
      <c r="J1701" s="57">
        <f t="shared" si="52"/>
        <v>11463919</v>
      </c>
      <c r="K1701" s="74">
        <v>726081</v>
      </c>
      <c r="L1701" s="44">
        <f t="shared" si="53"/>
        <v>0</v>
      </c>
    </row>
    <row r="1702" spans="1:12">
      <c r="A1702" s="66" t="s">
        <v>404</v>
      </c>
      <c r="B1702" s="59">
        <v>200</v>
      </c>
      <c r="C1702" s="67">
        <v>913</v>
      </c>
      <c r="D1702" s="68">
        <v>7</v>
      </c>
      <c r="E1702" s="68">
        <v>7</v>
      </c>
      <c r="F1702" s="69" t="s">
        <v>838</v>
      </c>
      <c r="G1702" s="67" t="s">
        <v>405</v>
      </c>
      <c r="H1702" s="70">
        <v>12190000</v>
      </c>
      <c r="I1702" s="71">
        <v>726081</v>
      </c>
      <c r="J1702" s="57">
        <f t="shared" si="52"/>
        <v>11463919</v>
      </c>
      <c r="K1702" s="72">
        <v>726081</v>
      </c>
      <c r="L1702" s="44">
        <f t="shared" si="53"/>
        <v>0</v>
      </c>
    </row>
    <row r="1703" spans="1:12">
      <c r="A1703" s="66" t="s">
        <v>603</v>
      </c>
      <c r="B1703" s="59">
        <v>200</v>
      </c>
      <c r="C1703" s="67">
        <v>913</v>
      </c>
      <c r="D1703" s="68">
        <v>10</v>
      </c>
      <c r="E1703" s="68" t="s">
        <v>390</v>
      </c>
      <c r="F1703" s="69" t="s">
        <v>390</v>
      </c>
      <c r="G1703" s="67" t="s">
        <v>390</v>
      </c>
      <c r="H1703" s="70">
        <v>13192600</v>
      </c>
      <c r="I1703" s="71">
        <v>13192600</v>
      </c>
      <c r="J1703" s="57">
        <f t="shared" si="52"/>
        <v>0</v>
      </c>
      <c r="K1703" s="72">
        <v>13192600</v>
      </c>
      <c r="L1703" s="44">
        <f t="shared" si="53"/>
        <v>0</v>
      </c>
    </row>
    <row r="1704" spans="1:12">
      <c r="A1704" s="66" t="s">
        <v>604</v>
      </c>
      <c r="B1704" s="59">
        <v>200</v>
      </c>
      <c r="C1704" s="67">
        <v>913</v>
      </c>
      <c r="D1704" s="68">
        <v>10</v>
      </c>
      <c r="E1704" s="68">
        <v>3</v>
      </c>
      <c r="F1704" s="69" t="s">
        <v>390</v>
      </c>
      <c r="G1704" s="67" t="s">
        <v>390</v>
      </c>
      <c r="H1704" s="70">
        <v>13192600</v>
      </c>
      <c r="I1704" s="71">
        <v>13192600</v>
      </c>
      <c r="J1704" s="57">
        <f t="shared" si="52"/>
        <v>0</v>
      </c>
      <c r="K1704" s="72">
        <v>13192600</v>
      </c>
      <c r="L1704" s="44">
        <f t="shared" si="53"/>
        <v>0</v>
      </c>
    </row>
    <row r="1705" spans="1:12" ht="47.25">
      <c r="A1705" s="73" t="s">
        <v>1171</v>
      </c>
      <c r="B1705" s="59">
        <v>200</v>
      </c>
      <c r="C1705" s="60">
        <v>913</v>
      </c>
      <c r="D1705" s="61">
        <v>10</v>
      </c>
      <c r="E1705" s="61">
        <v>3</v>
      </c>
      <c r="F1705" s="62" t="s">
        <v>1172</v>
      </c>
      <c r="G1705" s="60" t="s">
        <v>395</v>
      </c>
      <c r="H1705" s="63">
        <v>13192600</v>
      </c>
      <c r="I1705" s="64">
        <v>13192600</v>
      </c>
      <c r="J1705" s="57">
        <f t="shared" si="52"/>
        <v>0</v>
      </c>
      <c r="K1705" s="74">
        <v>13192600</v>
      </c>
      <c r="L1705" s="44">
        <f t="shared" si="53"/>
        <v>0</v>
      </c>
    </row>
    <row r="1706" spans="1:12" ht="63">
      <c r="A1706" s="73" t="s">
        <v>1173</v>
      </c>
      <c r="B1706" s="59">
        <v>200</v>
      </c>
      <c r="C1706" s="60">
        <v>913</v>
      </c>
      <c r="D1706" s="61">
        <v>10</v>
      </c>
      <c r="E1706" s="61">
        <v>3</v>
      </c>
      <c r="F1706" s="62" t="s">
        <v>1174</v>
      </c>
      <c r="G1706" s="60" t="s">
        <v>395</v>
      </c>
      <c r="H1706" s="63">
        <v>13192600</v>
      </c>
      <c r="I1706" s="64">
        <v>13192600</v>
      </c>
      <c r="J1706" s="57">
        <f t="shared" si="52"/>
        <v>0</v>
      </c>
      <c r="K1706" s="74">
        <v>13192600</v>
      </c>
      <c r="L1706" s="44">
        <f t="shared" si="53"/>
        <v>0</v>
      </c>
    </row>
    <row r="1707" spans="1:12" ht="31.5">
      <c r="A1707" s="73" t="s">
        <v>1566</v>
      </c>
      <c r="B1707" s="59">
        <v>200</v>
      </c>
      <c r="C1707" s="60">
        <v>913</v>
      </c>
      <c r="D1707" s="61">
        <v>10</v>
      </c>
      <c r="E1707" s="61">
        <v>3</v>
      </c>
      <c r="F1707" s="62" t="s">
        <v>1567</v>
      </c>
      <c r="G1707" s="60" t="s">
        <v>395</v>
      </c>
      <c r="H1707" s="63">
        <v>13192600</v>
      </c>
      <c r="I1707" s="64">
        <v>13192600</v>
      </c>
      <c r="J1707" s="57">
        <f t="shared" si="52"/>
        <v>0</v>
      </c>
      <c r="K1707" s="74">
        <v>13192600</v>
      </c>
      <c r="L1707" s="44">
        <f t="shared" si="53"/>
        <v>0</v>
      </c>
    </row>
    <row r="1708" spans="1:12" ht="63">
      <c r="A1708" s="73" t="s">
        <v>1568</v>
      </c>
      <c r="B1708" s="59">
        <v>200</v>
      </c>
      <c r="C1708" s="60">
        <v>913</v>
      </c>
      <c r="D1708" s="61">
        <v>10</v>
      </c>
      <c r="E1708" s="61">
        <v>3</v>
      </c>
      <c r="F1708" s="62" t="s">
        <v>1569</v>
      </c>
      <c r="G1708" s="60" t="s">
        <v>395</v>
      </c>
      <c r="H1708" s="63">
        <v>13192600</v>
      </c>
      <c r="I1708" s="64">
        <v>13192600</v>
      </c>
      <c r="J1708" s="57">
        <f t="shared" si="52"/>
        <v>0</v>
      </c>
      <c r="K1708" s="74">
        <v>13192600</v>
      </c>
      <c r="L1708" s="44">
        <f t="shared" si="53"/>
        <v>0</v>
      </c>
    </row>
    <row r="1709" spans="1:12" ht="63">
      <c r="A1709" s="66" t="s">
        <v>634</v>
      </c>
      <c r="B1709" s="59">
        <v>200</v>
      </c>
      <c r="C1709" s="67">
        <v>913</v>
      </c>
      <c r="D1709" s="68">
        <v>10</v>
      </c>
      <c r="E1709" s="68">
        <v>3</v>
      </c>
      <c r="F1709" s="69" t="s">
        <v>1569</v>
      </c>
      <c r="G1709" s="67" t="s">
        <v>635</v>
      </c>
      <c r="H1709" s="70">
        <v>13192600</v>
      </c>
      <c r="I1709" s="71">
        <v>13192600</v>
      </c>
      <c r="J1709" s="57">
        <f t="shared" si="52"/>
        <v>0</v>
      </c>
      <c r="K1709" s="72">
        <v>13192600</v>
      </c>
      <c r="L1709" s="44">
        <f t="shared" si="53"/>
        <v>0</v>
      </c>
    </row>
    <row r="1710" spans="1:12">
      <c r="A1710" s="66" t="s">
        <v>1326</v>
      </c>
      <c r="B1710" s="59">
        <v>200</v>
      </c>
      <c r="C1710" s="67">
        <v>913</v>
      </c>
      <c r="D1710" s="68">
        <v>11</v>
      </c>
      <c r="E1710" s="68" t="s">
        <v>390</v>
      </c>
      <c r="F1710" s="69" t="s">
        <v>390</v>
      </c>
      <c r="G1710" s="67" t="s">
        <v>390</v>
      </c>
      <c r="H1710" s="70">
        <v>56504006</v>
      </c>
      <c r="I1710" s="71">
        <v>38973323.249999993</v>
      </c>
      <c r="J1710" s="57">
        <f t="shared" si="52"/>
        <v>17530682.750000007</v>
      </c>
      <c r="K1710" s="72">
        <v>38973323.249999993</v>
      </c>
      <c r="L1710" s="44">
        <f t="shared" si="53"/>
        <v>0</v>
      </c>
    </row>
    <row r="1711" spans="1:12">
      <c r="A1711" s="66" t="s">
        <v>1570</v>
      </c>
      <c r="B1711" s="59">
        <v>200</v>
      </c>
      <c r="C1711" s="67">
        <v>913</v>
      </c>
      <c r="D1711" s="68">
        <v>11</v>
      </c>
      <c r="E1711" s="68">
        <v>1</v>
      </c>
      <c r="F1711" s="69" t="s">
        <v>390</v>
      </c>
      <c r="G1711" s="67" t="s">
        <v>390</v>
      </c>
      <c r="H1711" s="70">
        <v>100000</v>
      </c>
      <c r="I1711" s="71">
        <v>0</v>
      </c>
      <c r="J1711" s="57">
        <f t="shared" si="52"/>
        <v>100000</v>
      </c>
      <c r="K1711" s="72">
        <v>0</v>
      </c>
      <c r="L1711" s="44">
        <f t="shared" si="53"/>
        <v>0</v>
      </c>
    </row>
    <row r="1712" spans="1:12" ht="78.75">
      <c r="A1712" s="73" t="s">
        <v>591</v>
      </c>
      <c r="B1712" s="59">
        <v>200</v>
      </c>
      <c r="C1712" s="60">
        <v>913</v>
      </c>
      <c r="D1712" s="61">
        <v>11</v>
      </c>
      <c r="E1712" s="61">
        <v>1</v>
      </c>
      <c r="F1712" s="62" t="s">
        <v>592</v>
      </c>
      <c r="G1712" s="60" t="s">
        <v>395</v>
      </c>
      <c r="H1712" s="63">
        <v>100000</v>
      </c>
      <c r="I1712" s="64">
        <v>0</v>
      </c>
      <c r="J1712" s="57">
        <f t="shared" si="52"/>
        <v>100000</v>
      </c>
      <c r="K1712" s="74">
        <v>0</v>
      </c>
      <c r="L1712" s="44">
        <f t="shared" si="53"/>
        <v>0</v>
      </c>
    </row>
    <row r="1713" spans="1:12" ht="110.25">
      <c r="A1713" s="73" t="s">
        <v>593</v>
      </c>
      <c r="B1713" s="59">
        <v>200</v>
      </c>
      <c r="C1713" s="60">
        <v>913</v>
      </c>
      <c r="D1713" s="61">
        <v>11</v>
      </c>
      <c r="E1713" s="61">
        <v>1</v>
      </c>
      <c r="F1713" s="62" t="s">
        <v>594</v>
      </c>
      <c r="G1713" s="60" t="s">
        <v>395</v>
      </c>
      <c r="H1713" s="63">
        <v>100000</v>
      </c>
      <c r="I1713" s="64">
        <v>0</v>
      </c>
      <c r="J1713" s="57">
        <f t="shared" si="52"/>
        <v>100000</v>
      </c>
      <c r="K1713" s="74">
        <v>0</v>
      </c>
      <c r="L1713" s="44">
        <f t="shared" si="53"/>
        <v>0</v>
      </c>
    </row>
    <row r="1714" spans="1:12" ht="78.75">
      <c r="A1714" s="73" t="s">
        <v>595</v>
      </c>
      <c r="B1714" s="59">
        <v>200</v>
      </c>
      <c r="C1714" s="60">
        <v>913</v>
      </c>
      <c r="D1714" s="61">
        <v>11</v>
      </c>
      <c r="E1714" s="61">
        <v>1</v>
      </c>
      <c r="F1714" s="62" t="s">
        <v>596</v>
      </c>
      <c r="G1714" s="60" t="s">
        <v>395</v>
      </c>
      <c r="H1714" s="63">
        <v>100000</v>
      </c>
      <c r="I1714" s="64">
        <v>0</v>
      </c>
      <c r="J1714" s="57">
        <f t="shared" si="52"/>
        <v>100000</v>
      </c>
      <c r="K1714" s="74">
        <v>0</v>
      </c>
      <c r="L1714" s="44">
        <f t="shared" si="53"/>
        <v>0</v>
      </c>
    </row>
    <row r="1715" spans="1:12" ht="31.5">
      <c r="A1715" s="66" t="s">
        <v>568</v>
      </c>
      <c r="B1715" s="59">
        <v>200</v>
      </c>
      <c r="C1715" s="67">
        <v>913</v>
      </c>
      <c r="D1715" s="68">
        <v>11</v>
      </c>
      <c r="E1715" s="68">
        <v>1</v>
      </c>
      <c r="F1715" s="69" t="s">
        <v>596</v>
      </c>
      <c r="G1715" s="67" t="s">
        <v>569</v>
      </c>
      <c r="H1715" s="70">
        <v>100000</v>
      </c>
      <c r="I1715" s="71">
        <v>0</v>
      </c>
      <c r="J1715" s="57">
        <f t="shared" si="52"/>
        <v>100000</v>
      </c>
      <c r="K1715" s="72">
        <v>0</v>
      </c>
      <c r="L1715" s="44">
        <f t="shared" si="53"/>
        <v>0</v>
      </c>
    </row>
    <row r="1716" spans="1:12">
      <c r="A1716" s="66" t="s">
        <v>1327</v>
      </c>
      <c r="B1716" s="59">
        <v>200</v>
      </c>
      <c r="C1716" s="67">
        <v>913</v>
      </c>
      <c r="D1716" s="68">
        <v>11</v>
      </c>
      <c r="E1716" s="68">
        <v>2</v>
      </c>
      <c r="F1716" s="69" t="s">
        <v>390</v>
      </c>
      <c r="G1716" s="67" t="s">
        <v>390</v>
      </c>
      <c r="H1716" s="70">
        <v>20358014</v>
      </c>
      <c r="I1716" s="71">
        <v>16869500</v>
      </c>
      <c r="J1716" s="57">
        <f t="shared" si="52"/>
        <v>3488514</v>
      </c>
      <c r="K1716" s="72">
        <v>16869500</v>
      </c>
      <c r="L1716" s="44">
        <f t="shared" si="53"/>
        <v>0</v>
      </c>
    </row>
    <row r="1717" spans="1:12" ht="47.25">
      <c r="A1717" s="73" t="s">
        <v>425</v>
      </c>
      <c r="B1717" s="59">
        <v>200</v>
      </c>
      <c r="C1717" s="60">
        <v>913</v>
      </c>
      <c r="D1717" s="61">
        <v>11</v>
      </c>
      <c r="E1717" s="61">
        <v>2</v>
      </c>
      <c r="F1717" s="62" t="s">
        <v>426</v>
      </c>
      <c r="G1717" s="60" t="s">
        <v>395</v>
      </c>
      <c r="H1717" s="63">
        <v>63200</v>
      </c>
      <c r="I1717" s="64">
        <v>0</v>
      </c>
      <c r="J1717" s="57">
        <f t="shared" si="52"/>
        <v>63200</v>
      </c>
      <c r="K1717" s="74">
        <v>0</v>
      </c>
      <c r="L1717" s="44">
        <f t="shared" si="53"/>
        <v>0</v>
      </c>
    </row>
    <row r="1718" spans="1:12" ht="78.75">
      <c r="A1718" s="73" t="s">
        <v>427</v>
      </c>
      <c r="B1718" s="59">
        <v>200</v>
      </c>
      <c r="C1718" s="60">
        <v>913</v>
      </c>
      <c r="D1718" s="61">
        <v>11</v>
      </c>
      <c r="E1718" s="61">
        <v>2</v>
      </c>
      <c r="F1718" s="62" t="s">
        <v>428</v>
      </c>
      <c r="G1718" s="60" t="s">
        <v>395</v>
      </c>
      <c r="H1718" s="63">
        <v>63200</v>
      </c>
      <c r="I1718" s="64">
        <v>0</v>
      </c>
      <c r="J1718" s="57">
        <f t="shared" si="52"/>
        <v>63200</v>
      </c>
      <c r="K1718" s="74">
        <v>0</v>
      </c>
      <c r="L1718" s="44">
        <f t="shared" si="53"/>
        <v>0</v>
      </c>
    </row>
    <row r="1719" spans="1:12" ht="94.5">
      <c r="A1719" s="73" t="s">
        <v>429</v>
      </c>
      <c r="B1719" s="59">
        <v>200</v>
      </c>
      <c r="C1719" s="60">
        <v>913</v>
      </c>
      <c r="D1719" s="61">
        <v>11</v>
      </c>
      <c r="E1719" s="61">
        <v>2</v>
      </c>
      <c r="F1719" s="62" t="s">
        <v>430</v>
      </c>
      <c r="G1719" s="60" t="s">
        <v>395</v>
      </c>
      <c r="H1719" s="63">
        <v>63200</v>
      </c>
      <c r="I1719" s="64">
        <v>0</v>
      </c>
      <c r="J1719" s="57">
        <f t="shared" si="52"/>
        <v>63200</v>
      </c>
      <c r="K1719" s="74">
        <v>0</v>
      </c>
      <c r="L1719" s="44">
        <f t="shared" si="53"/>
        <v>0</v>
      </c>
    </row>
    <row r="1720" spans="1:12" ht="63">
      <c r="A1720" s="73" t="s">
        <v>431</v>
      </c>
      <c r="B1720" s="59">
        <v>200</v>
      </c>
      <c r="C1720" s="60">
        <v>913</v>
      </c>
      <c r="D1720" s="61">
        <v>11</v>
      </c>
      <c r="E1720" s="61">
        <v>2</v>
      </c>
      <c r="F1720" s="62" t="s">
        <v>432</v>
      </c>
      <c r="G1720" s="60" t="s">
        <v>395</v>
      </c>
      <c r="H1720" s="63">
        <v>63200</v>
      </c>
      <c r="I1720" s="64">
        <v>0</v>
      </c>
      <c r="J1720" s="57">
        <f t="shared" si="52"/>
        <v>63200</v>
      </c>
      <c r="K1720" s="74">
        <v>0</v>
      </c>
      <c r="L1720" s="44">
        <f t="shared" si="53"/>
        <v>0</v>
      </c>
    </row>
    <row r="1721" spans="1:12" ht="31.5">
      <c r="A1721" s="66" t="s">
        <v>568</v>
      </c>
      <c r="B1721" s="59">
        <v>200</v>
      </c>
      <c r="C1721" s="67">
        <v>913</v>
      </c>
      <c r="D1721" s="68">
        <v>11</v>
      </c>
      <c r="E1721" s="68">
        <v>2</v>
      </c>
      <c r="F1721" s="69" t="s">
        <v>432</v>
      </c>
      <c r="G1721" s="67" t="s">
        <v>569</v>
      </c>
      <c r="H1721" s="70">
        <v>63200</v>
      </c>
      <c r="I1721" s="71">
        <v>0</v>
      </c>
      <c r="J1721" s="57">
        <f t="shared" si="52"/>
        <v>63200</v>
      </c>
      <c r="K1721" s="72">
        <v>0</v>
      </c>
      <c r="L1721" s="44">
        <f t="shared" si="53"/>
        <v>0</v>
      </c>
    </row>
    <row r="1722" spans="1:12" ht="31.5">
      <c r="A1722" s="73" t="s">
        <v>839</v>
      </c>
      <c r="B1722" s="59">
        <v>200</v>
      </c>
      <c r="C1722" s="60">
        <v>913</v>
      </c>
      <c r="D1722" s="61">
        <v>11</v>
      </c>
      <c r="E1722" s="61">
        <v>2</v>
      </c>
      <c r="F1722" s="62" t="s">
        <v>840</v>
      </c>
      <c r="G1722" s="60" t="s">
        <v>395</v>
      </c>
      <c r="H1722" s="63">
        <v>20294814</v>
      </c>
      <c r="I1722" s="64">
        <v>16869500</v>
      </c>
      <c r="J1722" s="57">
        <f t="shared" si="52"/>
        <v>3425314</v>
      </c>
      <c r="K1722" s="74">
        <v>16869500</v>
      </c>
      <c r="L1722" s="44">
        <f t="shared" si="53"/>
        <v>0</v>
      </c>
    </row>
    <row r="1723" spans="1:12" ht="63">
      <c r="A1723" s="73" t="s">
        <v>841</v>
      </c>
      <c r="B1723" s="59">
        <v>200</v>
      </c>
      <c r="C1723" s="60">
        <v>913</v>
      </c>
      <c r="D1723" s="61">
        <v>11</v>
      </c>
      <c r="E1723" s="61">
        <v>2</v>
      </c>
      <c r="F1723" s="62" t="s">
        <v>842</v>
      </c>
      <c r="G1723" s="60" t="s">
        <v>395</v>
      </c>
      <c r="H1723" s="63">
        <v>20294814</v>
      </c>
      <c r="I1723" s="64">
        <v>16869500</v>
      </c>
      <c r="J1723" s="57">
        <f t="shared" si="52"/>
        <v>3425314</v>
      </c>
      <c r="K1723" s="74">
        <v>16869500</v>
      </c>
      <c r="L1723" s="44">
        <f t="shared" si="53"/>
        <v>0</v>
      </c>
    </row>
    <row r="1724" spans="1:12" ht="31.5">
      <c r="A1724" s="73" t="s">
        <v>1328</v>
      </c>
      <c r="B1724" s="59">
        <v>200</v>
      </c>
      <c r="C1724" s="60">
        <v>913</v>
      </c>
      <c r="D1724" s="61">
        <v>11</v>
      </c>
      <c r="E1724" s="61">
        <v>2</v>
      </c>
      <c r="F1724" s="62" t="s">
        <v>1329</v>
      </c>
      <c r="G1724" s="60" t="s">
        <v>395</v>
      </c>
      <c r="H1724" s="63">
        <v>20294814</v>
      </c>
      <c r="I1724" s="64">
        <v>16869500</v>
      </c>
      <c r="J1724" s="57">
        <f t="shared" si="52"/>
        <v>3425314</v>
      </c>
      <c r="K1724" s="74">
        <v>16869500</v>
      </c>
      <c r="L1724" s="44">
        <f t="shared" si="53"/>
        <v>0</v>
      </c>
    </row>
    <row r="1725" spans="1:12" ht="47.25">
      <c r="A1725" s="73" t="s">
        <v>1571</v>
      </c>
      <c r="B1725" s="59">
        <v>200</v>
      </c>
      <c r="C1725" s="60">
        <v>913</v>
      </c>
      <c r="D1725" s="61">
        <v>11</v>
      </c>
      <c r="E1725" s="61">
        <v>2</v>
      </c>
      <c r="F1725" s="62" t="s">
        <v>1572</v>
      </c>
      <c r="G1725" s="60" t="s">
        <v>395</v>
      </c>
      <c r="H1725" s="63">
        <v>9594814</v>
      </c>
      <c r="I1725" s="64">
        <v>6449500</v>
      </c>
      <c r="J1725" s="57">
        <f t="shared" si="52"/>
        <v>3145314</v>
      </c>
      <c r="K1725" s="74">
        <v>6449500</v>
      </c>
      <c r="L1725" s="44">
        <f t="shared" si="53"/>
        <v>0</v>
      </c>
    </row>
    <row r="1726" spans="1:12" ht="78.75">
      <c r="A1726" s="66" t="s">
        <v>532</v>
      </c>
      <c r="B1726" s="59">
        <v>200</v>
      </c>
      <c r="C1726" s="67">
        <v>913</v>
      </c>
      <c r="D1726" s="68">
        <v>11</v>
      </c>
      <c r="E1726" s="68">
        <v>2</v>
      </c>
      <c r="F1726" s="69" t="s">
        <v>1572</v>
      </c>
      <c r="G1726" s="67" t="s">
        <v>533</v>
      </c>
      <c r="H1726" s="70">
        <v>7726210</v>
      </c>
      <c r="I1726" s="71">
        <v>6449500</v>
      </c>
      <c r="J1726" s="57">
        <f t="shared" si="52"/>
        <v>1276710</v>
      </c>
      <c r="K1726" s="72">
        <v>6449500</v>
      </c>
      <c r="L1726" s="44">
        <f t="shared" si="53"/>
        <v>0</v>
      </c>
    </row>
    <row r="1727" spans="1:12" ht="31.5">
      <c r="A1727" s="66" t="s">
        <v>568</v>
      </c>
      <c r="B1727" s="59">
        <v>200</v>
      </c>
      <c r="C1727" s="67">
        <v>913</v>
      </c>
      <c r="D1727" s="68">
        <v>11</v>
      </c>
      <c r="E1727" s="68">
        <v>2</v>
      </c>
      <c r="F1727" s="69" t="s">
        <v>1572</v>
      </c>
      <c r="G1727" s="67" t="s">
        <v>569</v>
      </c>
      <c r="H1727" s="70">
        <v>1868604</v>
      </c>
      <c r="I1727" s="71">
        <v>0</v>
      </c>
      <c r="J1727" s="57">
        <f t="shared" si="52"/>
        <v>1868604</v>
      </c>
      <c r="K1727" s="72">
        <v>0</v>
      </c>
      <c r="L1727" s="44">
        <f t="shared" si="53"/>
        <v>0</v>
      </c>
    </row>
    <row r="1728" spans="1:12" ht="63">
      <c r="A1728" s="73" t="s">
        <v>1573</v>
      </c>
      <c r="B1728" s="59">
        <v>200</v>
      </c>
      <c r="C1728" s="60">
        <v>913</v>
      </c>
      <c r="D1728" s="61">
        <v>11</v>
      </c>
      <c r="E1728" s="61">
        <v>2</v>
      </c>
      <c r="F1728" s="62" t="s">
        <v>1574</v>
      </c>
      <c r="G1728" s="60" t="s">
        <v>395</v>
      </c>
      <c r="H1728" s="63">
        <v>10000000</v>
      </c>
      <c r="I1728" s="64">
        <v>10000000</v>
      </c>
      <c r="J1728" s="57">
        <f t="shared" si="52"/>
        <v>0</v>
      </c>
      <c r="K1728" s="74">
        <v>10000000</v>
      </c>
      <c r="L1728" s="44">
        <f t="shared" si="53"/>
        <v>0</v>
      </c>
    </row>
    <row r="1729" spans="1:12" ht="47.25">
      <c r="A1729" s="66" t="s">
        <v>479</v>
      </c>
      <c r="B1729" s="59">
        <v>200</v>
      </c>
      <c r="C1729" s="67">
        <v>913</v>
      </c>
      <c r="D1729" s="68">
        <v>11</v>
      </c>
      <c r="E1729" s="68">
        <v>2</v>
      </c>
      <c r="F1729" s="69" t="s">
        <v>1574</v>
      </c>
      <c r="G1729" s="67" t="s">
        <v>480</v>
      </c>
      <c r="H1729" s="70">
        <v>10000000</v>
      </c>
      <c r="I1729" s="71">
        <v>10000000</v>
      </c>
      <c r="J1729" s="57">
        <f t="shared" si="52"/>
        <v>0</v>
      </c>
      <c r="K1729" s="72">
        <v>10000000</v>
      </c>
      <c r="L1729" s="44">
        <f t="shared" si="53"/>
        <v>0</v>
      </c>
    </row>
    <row r="1730" spans="1:12" ht="47.25">
      <c r="A1730" s="73" t="s">
        <v>1575</v>
      </c>
      <c r="B1730" s="59">
        <v>200</v>
      </c>
      <c r="C1730" s="60">
        <v>913</v>
      </c>
      <c r="D1730" s="61">
        <v>11</v>
      </c>
      <c r="E1730" s="61">
        <v>2</v>
      </c>
      <c r="F1730" s="62" t="s">
        <v>1576</v>
      </c>
      <c r="G1730" s="60" t="s">
        <v>395</v>
      </c>
      <c r="H1730" s="63">
        <v>700000</v>
      </c>
      <c r="I1730" s="64">
        <v>420000</v>
      </c>
      <c r="J1730" s="57">
        <f t="shared" si="52"/>
        <v>280000</v>
      </c>
      <c r="K1730" s="74">
        <v>420000</v>
      </c>
      <c r="L1730" s="44">
        <f t="shared" si="53"/>
        <v>0</v>
      </c>
    </row>
    <row r="1731" spans="1:12" ht="78.75">
      <c r="A1731" s="66" t="s">
        <v>532</v>
      </c>
      <c r="B1731" s="59">
        <v>200</v>
      </c>
      <c r="C1731" s="67">
        <v>913</v>
      </c>
      <c r="D1731" s="68">
        <v>11</v>
      </c>
      <c r="E1731" s="68">
        <v>2</v>
      </c>
      <c r="F1731" s="69" t="s">
        <v>1576</v>
      </c>
      <c r="G1731" s="67" t="s">
        <v>533</v>
      </c>
      <c r="H1731" s="70">
        <v>700000</v>
      </c>
      <c r="I1731" s="71">
        <v>420000</v>
      </c>
      <c r="J1731" s="57">
        <f t="shared" si="52"/>
        <v>280000</v>
      </c>
      <c r="K1731" s="72">
        <v>420000</v>
      </c>
      <c r="L1731" s="44">
        <f t="shared" si="53"/>
        <v>0</v>
      </c>
    </row>
    <row r="1732" spans="1:12" ht="63">
      <c r="A1732" s="73" t="s">
        <v>1577</v>
      </c>
      <c r="B1732" s="59">
        <v>200</v>
      </c>
      <c r="C1732" s="60">
        <v>913</v>
      </c>
      <c r="D1732" s="61">
        <v>11</v>
      </c>
      <c r="E1732" s="61">
        <v>2</v>
      </c>
      <c r="F1732" s="62" t="s">
        <v>1578</v>
      </c>
      <c r="G1732" s="60" t="s">
        <v>395</v>
      </c>
      <c r="H1732" s="63">
        <v>0</v>
      </c>
      <c r="I1732" s="64">
        <v>0</v>
      </c>
      <c r="J1732" s="57">
        <f t="shared" si="52"/>
        <v>0</v>
      </c>
      <c r="K1732" s="74">
        <v>0</v>
      </c>
      <c r="L1732" s="44">
        <f t="shared" si="53"/>
        <v>0</v>
      </c>
    </row>
    <row r="1733" spans="1:12" ht="31.5">
      <c r="A1733" s="66" t="s">
        <v>568</v>
      </c>
      <c r="B1733" s="59">
        <v>200</v>
      </c>
      <c r="C1733" s="67">
        <v>913</v>
      </c>
      <c r="D1733" s="68">
        <v>11</v>
      </c>
      <c r="E1733" s="68">
        <v>2</v>
      </c>
      <c r="F1733" s="69" t="s">
        <v>1578</v>
      </c>
      <c r="G1733" s="67" t="s">
        <v>569</v>
      </c>
      <c r="H1733" s="70">
        <v>0</v>
      </c>
      <c r="I1733" s="71">
        <v>0</v>
      </c>
      <c r="J1733" s="57">
        <f t="shared" si="52"/>
        <v>0</v>
      </c>
      <c r="K1733" s="72">
        <v>0</v>
      </c>
      <c r="L1733" s="44">
        <f t="shared" si="53"/>
        <v>0</v>
      </c>
    </row>
    <row r="1734" spans="1:12">
      <c r="A1734" s="66" t="s">
        <v>1579</v>
      </c>
      <c r="B1734" s="59">
        <v>200</v>
      </c>
      <c r="C1734" s="67">
        <v>913</v>
      </c>
      <c r="D1734" s="68">
        <v>11</v>
      </c>
      <c r="E1734" s="68">
        <v>3</v>
      </c>
      <c r="F1734" s="69" t="s">
        <v>390</v>
      </c>
      <c r="G1734" s="67" t="s">
        <v>390</v>
      </c>
      <c r="H1734" s="70">
        <v>23118847</v>
      </c>
      <c r="I1734" s="71">
        <v>16444032</v>
      </c>
      <c r="J1734" s="57">
        <f t="shared" si="52"/>
        <v>6674815</v>
      </c>
      <c r="K1734" s="72">
        <v>16444032</v>
      </c>
      <c r="L1734" s="44">
        <f t="shared" si="53"/>
        <v>0</v>
      </c>
    </row>
    <row r="1735" spans="1:12" ht="47.25">
      <c r="A1735" s="73" t="s">
        <v>437</v>
      </c>
      <c r="B1735" s="59">
        <v>200</v>
      </c>
      <c r="C1735" s="60">
        <v>913</v>
      </c>
      <c r="D1735" s="61">
        <v>11</v>
      </c>
      <c r="E1735" s="61">
        <v>3</v>
      </c>
      <c r="F1735" s="62" t="s">
        <v>438</v>
      </c>
      <c r="G1735" s="60" t="s">
        <v>395</v>
      </c>
      <c r="H1735" s="63">
        <v>421000</v>
      </c>
      <c r="I1735" s="64">
        <v>421000</v>
      </c>
      <c r="J1735" s="57">
        <f t="shared" si="52"/>
        <v>0</v>
      </c>
      <c r="K1735" s="74">
        <v>421000</v>
      </c>
      <c r="L1735" s="44">
        <f t="shared" si="53"/>
        <v>0</v>
      </c>
    </row>
    <row r="1736" spans="1:12" ht="47.25">
      <c r="A1736" s="73" t="s">
        <v>439</v>
      </c>
      <c r="B1736" s="59">
        <v>200</v>
      </c>
      <c r="C1736" s="60">
        <v>913</v>
      </c>
      <c r="D1736" s="61">
        <v>11</v>
      </c>
      <c r="E1736" s="61">
        <v>3</v>
      </c>
      <c r="F1736" s="62" t="s">
        <v>440</v>
      </c>
      <c r="G1736" s="60" t="s">
        <v>395</v>
      </c>
      <c r="H1736" s="63">
        <v>421000</v>
      </c>
      <c r="I1736" s="64">
        <v>421000</v>
      </c>
      <c r="J1736" s="57">
        <f t="shared" ref="J1736:J1799" si="54">H1736-I1736</f>
        <v>0</v>
      </c>
      <c r="K1736" s="74">
        <v>421000</v>
      </c>
      <c r="L1736" s="44">
        <f t="shared" si="53"/>
        <v>0</v>
      </c>
    </row>
    <row r="1737" spans="1:12" ht="47.25">
      <c r="A1737" s="73" t="s">
        <v>441</v>
      </c>
      <c r="B1737" s="59">
        <v>200</v>
      </c>
      <c r="C1737" s="60">
        <v>913</v>
      </c>
      <c r="D1737" s="61">
        <v>11</v>
      </c>
      <c r="E1737" s="61">
        <v>3</v>
      </c>
      <c r="F1737" s="62" t="s">
        <v>442</v>
      </c>
      <c r="G1737" s="60" t="s">
        <v>395</v>
      </c>
      <c r="H1737" s="63">
        <v>421000</v>
      </c>
      <c r="I1737" s="64">
        <v>421000</v>
      </c>
      <c r="J1737" s="57">
        <f t="shared" si="54"/>
        <v>0</v>
      </c>
      <c r="K1737" s="74">
        <v>421000</v>
      </c>
      <c r="L1737" s="44">
        <f t="shared" ref="L1737:L1800" si="55">I1737-K1737</f>
        <v>0</v>
      </c>
    </row>
    <row r="1738" spans="1:12" ht="47.25">
      <c r="A1738" s="73" t="s">
        <v>443</v>
      </c>
      <c r="B1738" s="59">
        <v>200</v>
      </c>
      <c r="C1738" s="60">
        <v>913</v>
      </c>
      <c r="D1738" s="61">
        <v>11</v>
      </c>
      <c r="E1738" s="61">
        <v>3</v>
      </c>
      <c r="F1738" s="62" t="s">
        <v>444</v>
      </c>
      <c r="G1738" s="60" t="s">
        <v>395</v>
      </c>
      <c r="H1738" s="63">
        <v>421000</v>
      </c>
      <c r="I1738" s="64">
        <v>421000</v>
      </c>
      <c r="J1738" s="57">
        <f t="shared" si="54"/>
        <v>0</v>
      </c>
      <c r="K1738" s="74">
        <v>421000</v>
      </c>
      <c r="L1738" s="44">
        <f t="shared" si="55"/>
        <v>0</v>
      </c>
    </row>
    <row r="1739" spans="1:12" ht="31.5">
      <c r="A1739" s="66" t="s">
        <v>568</v>
      </c>
      <c r="B1739" s="59">
        <v>200</v>
      </c>
      <c r="C1739" s="67">
        <v>913</v>
      </c>
      <c r="D1739" s="68">
        <v>11</v>
      </c>
      <c r="E1739" s="68">
        <v>3</v>
      </c>
      <c r="F1739" s="69" t="s">
        <v>444</v>
      </c>
      <c r="G1739" s="67" t="s">
        <v>569</v>
      </c>
      <c r="H1739" s="70">
        <v>421000</v>
      </c>
      <c r="I1739" s="71">
        <v>421000</v>
      </c>
      <c r="J1739" s="57">
        <f t="shared" si="54"/>
        <v>0</v>
      </c>
      <c r="K1739" s="72">
        <v>421000</v>
      </c>
      <c r="L1739" s="44">
        <f t="shared" si="55"/>
        <v>0</v>
      </c>
    </row>
    <row r="1740" spans="1:12" ht="31.5">
      <c r="A1740" s="73" t="s">
        <v>839</v>
      </c>
      <c r="B1740" s="59">
        <v>200</v>
      </c>
      <c r="C1740" s="60">
        <v>913</v>
      </c>
      <c r="D1740" s="61">
        <v>11</v>
      </c>
      <c r="E1740" s="61">
        <v>3</v>
      </c>
      <c r="F1740" s="62" t="s">
        <v>840</v>
      </c>
      <c r="G1740" s="60" t="s">
        <v>395</v>
      </c>
      <c r="H1740" s="63">
        <v>22697847</v>
      </c>
      <c r="I1740" s="64">
        <v>16023032</v>
      </c>
      <c r="J1740" s="57">
        <f t="shared" si="54"/>
        <v>6674815</v>
      </c>
      <c r="K1740" s="74">
        <v>16023032</v>
      </c>
      <c r="L1740" s="44">
        <f t="shared" si="55"/>
        <v>0</v>
      </c>
    </row>
    <row r="1741" spans="1:12" ht="63">
      <c r="A1741" s="73" t="s">
        <v>841</v>
      </c>
      <c r="B1741" s="59">
        <v>200</v>
      </c>
      <c r="C1741" s="60">
        <v>913</v>
      </c>
      <c r="D1741" s="61">
        <v>11</v>
      </c>
      <c r="E1741" s="61">
        <v>3</v>
      </c>
      <c r="F1741" s="62" t="s">
        <v>842</v>
      </c>
      <c r="G1741" s="60" t="s">
        <v>395</v>
      </c>
      <c r="H1741" s="63">
        <v>0</v>
      </c>
      <c r="I1741" s="64">
        <v>0</v>
      </c>
      <c r="J1741" s="57">
        <f t="shared" si="54"/>
        <v>0</v>
      </c>
      <c r="K1741" s="74">
        <v>0</v>
      </c>
      <c r="L1741" s="44">
        <f t="shared" si="55"/>
        <v>0</v>
      </c>
    </row>
    <row r="1742" spans="1:12" ht="31.5">
      <c r="A1742" s="73" t="s">
        <v>1328</v>
      </c>
      <c r="B1742" s="59">
        <v>200</v>
      </c>
      <c r="C1742" s="60">
        <v>913</v>
      </c>
      <c r="D1742" s="61">
        <v>11</v>
      </c>
      <c r="E1742" s="61">
        <v>3</v>
      </c>
      <c r="F1742" s="62" t="s">
        <v>1329</v>
      </c>
      <c r="G1742" s="60" t="s">
        <v>395</v>
      </c>
      <c r="H1742" s="63">
        <v>0</v>
      </c>
      <c r="I1742" s="64">
        <v>0</v>
      </c>
      <c r="J1742" s="57">
        <f t="shared" si="54"/>
        <v>0</v>
      </c>
      <c r="K1742" s="74">
        <v>0</v>
      </c>
      <c r="L1742" s="44">
        <f t="shared" si="55"/>
        <v>0</v>
      </c>
    </row>
    <row r="1743" spans="1:12" ht="47.25">
      <c r="A1743" s="73" t="s">
        <v>1571</v>
      </c>
      <c r="B1743" s="59">
        <v>200</v>
      </c>
      <c r="C1743" s="60">
        <v>913</v>
      </c>
      <c r="D1743" s="61">
        <v>11</v>
      </c>
      <c r="E1743" s="61">
        <v>3</v>
      </c>
      <c r="F1743" s="62" t="s">
        <v>1572</v>
      </c>
      <c r="G1743" s="60" t="s">
        <v>395</v>
      </c>
      <c r="H1743" s="63">
        <v>0</v>
      </c>
      <c r="I1743" s="64">
        <v>0</v>
      </c>
      <c r="J1743" s="57">
        <f t="shared" si="54"/>
        <v>0</v>
      </c>
      <c r="K1743" s="74">
        <v>0</v>
      </c>
      <c r="L1743" s="44">
        <f t="shared" si="55"/>
        <v>0</v>
      </c>
    </row>
    <row r="1744" spans="1:12">
      <c r="A1744" s="66" t="s">
        <v>788</v>
      </c>
      <c r="B1744" s="59">
        <v>200</v>
      </c>
      <c r="C1744" s="67">
        <v>913</v>
      </c>
      <c r="D1744" s="68">
        <v>11</v>
      </c>
      <c r="E1744" s="68">
        <v>3</v>
      </c>
      <c r="F1744" s="69" t="s">
        <v>1572</v>
      </c>
      <c r="G1744" s="67" t="s">
        <v>789</v>
      </c>
      <c r="H1744" s="70">
        <v>0</v>
      </c>
      <c r="I1744" s="71">
        <v>0</v>
      </c>
      <c r="J1744" s="57">
        <f t="shared" si="54"/>
        <v>0</v>
      </c>
      <c r="K1744" s="72">
        <v>0</v>
      </c>
      <c r="L1744" s="44">
        <f t="shared" si="55"/>
        <v>0</v>
      </c>
    </row>
    <row r="1745" spans="1:12" ht="63">
      <c r="A1745" s="73" t="s">
        <v>1557</v>
      </c>
      <c r="B1745" s="59">
        <v>200</v>
      </c>
      <c r="C1745" s="60">
        <v>913</v>
      </c>
      <c r="D1745" s="61">
        <v>11</v>
      </c>
      <c r="E1745" s="61">
        <v>3</v>
      </c>
      <c r="F1745" s="62" t="s">
        <v>1558</v>
      </c>
      <c r="G1745" s="60" t="s">
        <v>395</v>
      </c>
      <c r="H1745" s="63">
        <v>22697847</v>
      </c>
      <c r="I1745" s="64">
        <v>16023032</v>
      </c>
      <c r="J1745" s="57">
        <f t="shared" si="54"/>
        <v>6674815</v>
      </c>
      <c r="K1745" s="74">
        <v>16023032</v>
      </c>
      <c r="L1745" s="44">
        <f t="shared" si="55"/>
        <v>0</v>
      </c>
    </row>
    <row r="1746" spans="1:12" ht="63">
      <c r="A1746" s="73" t="s">
        <v>1559</v>
      </c>
      <c r="B1746" s="59">
        <v>200</v>
      </c>
      <c r="C1746" s="60">
        <v>913</v>
      </c>
      <c r="D1746" s="61">
        <v>11</v>
      </c>
      <c r="E1746" s="61">
        <v>3</v>
      </c>
      <c r="F1746" s="62" t="s">
        <v>1560</v>
      </c>
      <c r="G1746" s="60" t="s">
        <v>395</v>
      </c>
      <c r="H1746" s="63">
        <v>22697847</v>
      </c>
      <c r="I1746" s="64">
        <v>16023032</v>
      </c>
      <c r="J1746" s="57">
        <f t="shared" si="54"/>
        <v>6674815</v>
      </c>
      <c r="K1746" s="74">
        <v>16023032</v>
      </c>
      <c r="L1746" s="44">
        <f t="shared" si="55"/>
        <v>0</v>
      </c>
    </row>
    <row r="1747" spans="1:12" ht="63">
      <c r="A1747" s="73" t="s">
        <v>1580</v>
      </c>
      <c r="B1747" s="59">
        <v>200</v>
      </c>
      <c r="C1747" s="60">
        <v>913</v>
      </c>
      <c r="D1747" s="61">
        <v>11</v>
      </c>
      <c r="E1747" s="61">
        <v>3</v>
      </c>
      <c r="F1747" s="62" t="s">
        <v>1581</v>
      </c>
      <c r="G1747" s="60" t="s">
        <v>395</v>
      </c>
      <c r="H1747" s="63">
        <v>4322200</v>
      </c>
      <c r="I1747" s="64">
        <v>2431000</v>
      </c>
      <c r="J1747" s="57">
        <f t="shared" si="54"/>
        <v>1891200</v>
      </c>
      <c r="K1747" s="74">
        <v>2431000</v>
      </c>
      <c r="L1747" s="44">
        <f t="shared" si="55"/>
        <v>0</v>
      </c>
    </row>
    <row r="1748" spans="1:12">
      <c r="A1748" s="66" t="s">
        <v>788</v>
      </c>
      <c r="B1748" s="59">
        <v>200</v>
      </c>
      <c r="C1748" s="67">
        <v>913</v>
      </c>
      <c r="D1748" s="68">
        <v>11</v>
      </c>
      <c r="E1748" s="68">
        <v>3</v>
      </c>
      <c r="F1748" s="69" t="s">
        <v>1581</v>
      </c>
      <c r="G1748" s="67" t="s">
        <v>789</v>
      </c>
      <c r="H1748" s="70">
        <v>500000</v>
      </c>
      <c r="I1748" s="71">
        <v>0</v>
      </c>
      <c r="J1748" s="57">
        <f t="shared" si="54"/>
        <v>500000</v>
      </c>
      <c r="K1748" s="72">
        <v>0</v>
      </c>
      <c r="L1748" s="44">
        <f t="shared" si="55"/>
        <v>0</v>
      </c>
    </row>
    <row r="1749" spans="1:12" ht="78.75">
      <c r="A1749" s="66" t="s">
        <v>532</v>
      </c>
      <c r="B1749" s="59">
        <v>200</v>
      </c>
      <c r="C1749" s="67">
        <v>913</v>
      </c>
      <c r="D1749" s="68">
        <v>11</v>
      </c>
      <c r="E1749" s="68">
        <v>3</v>
      </c>
      <c r="F1749" s="69" t="s">
        <v>1581</v>
      </c>
      <c r="G1749" s="67" t="s">
        <v>533</v>
      </c>
      <c r="H1749" s="70">
        <v>3822200</v>
      </c>
      <c r="I1749" s="71">
        <v>2431000</v>
      </c>
      <c r="J1749" s="57">
        <f t="shared" si="54"/>
        <v>1391200</v>
      </c>
      <c r="K1749" s="72">
        <v>2431000</v>
      </c>
      <c r="L1749" s="44">
        <f t="shared" si="55"/>
        <v>0</v>
      </c>
    </row>
    <row r="1750" spans="1:12" ht="31.5">
      <c r="A1750" s="66" t="s">
        <v>568</v>
      </c>
      <c r="B1750" s="59">
        <v>200</v>
      </c>
      <c r="C1750" s="67">
        <v>913</v>
      </c>
      <c r="D1750" s="68">
        <v>11</v>
      </c>
      <c r="E1750" s="68">
        <v>3</v>
      </c>
      <c r="F1750" s="69" t="s">
        <v>1581</v>
      </c>
      <c r="G1750" s="67" t="s">
        <v>569</v>
      </c>
      <c r="H1750" s="70">
        <v>0</v>
      </c>
      <c r="I1750" s="71">
        <v>0</v>
      </c>
      <c r="J1750" s="57">
        <f t="shared" si="54"/>
        <v>0</v>
      </c>
      <c r="K1750" s="72">
        <v>0</v>
      </c>
      <c r="L1750" s="44">
        <f t="shared" si="55"/>
        <v>0</v>
      </c>
    </row>
    <row r="1751" spans="1:12" ht="31.5">
      <c r="A1751" s="73" t="s">
        <v>1582</v>
      </c>
      <c r="B1751" s="59">
        <v>200</v>
      </c>
      <c r="C1751" s="60">
        <v>913</v>
      </c>
      <c r="D1751" s="61">
        <v>11</v>
      </c>
      <c r="E1751" s="61">
        <v>3</v>
      </c>
      <c r="F1751" s="62" t="s">
        <v>1583</v>
      </c>
      <c r="G1751" s="60" t="s">
        <v>395</v>
      </c>
      <c r="H1751" s="63">
        <v>11465015</v>
      </c>
      <c r="I1751" s="64">
        <v>6681400</v>
      </c>
      <c r="J1751" s="57">
        <f t="shared" si="54"/>
        <v>4783615</v>
      </c>
      <c r="K1751" s="74">
        <v>6681400</v>
      </c>
      <c r="L1751" s="44">
        <f t="shared" si="55"/>
        <v>0</v>
      </c>
    </row>
    <row r="1752" spans="1:12" ht="78.75">
      <c r="A1752" s="66" t="s">
        <v>532</v>
      </c>
      <c r="B1752" s="59">
        <v>200</v>
      </c>
      <c r="C1752" s="67">
        <v>913</v>
      </c>
      <c r="D1752" s="68">
        <v>11</v>
      </c>
      <c r="E1752" s="68">
        <v>3</v>
      </c>
      <c r="F1752" s="69" t="s">
        <v>1583</v>
      </c>
      <c r="G1752" s="67" t="s">
        <v>533</v>
      </c>
      <c r="H1752" s="70">
        <v>11423091</v>
      </c>
      <c r="I1752" s="71">
        <v>6681400</v>
      </c>
      <c r="J1752" s="57">
        <f t="shared" si="54"/>
        <v>4741691</v>
      </c>
      <c r="K1752" s="72">
        <v>6681400</v>
      </c>
      <c r="L1752" s="44">
        <f t="shared" si="55"/>
        <v>0</v>
      </c>
    </row>
    <row r="1753" spans="1:12" ht="31.5">
      <c r="A1753" s="66" t="s">
        <v>568</v>
      </c>
      <c r="B1753" s="59">
        <v>200</v>
      </c>
      <c r="C1753" s="67">
        <v>913</v>
      </c>
      <c r="D1753" s="68">
        <v>11</v>
      </c>
      <c r="E1753" s="68">
        <v>3</v>
      </c>
      <c r="F1753" s="69" t="s">
        <v>1583</v>
      </c>
      <c r="G1753" s="67" t="s">
        <v>569</v>
      </c>
      <c r="H1753" s="70">
        <v>41924</v>
      </c>
      <c r="I1753" s="71">
        <v>0</v>
      </c>
      <c r="J1753" s="57">
        <f t="shared" si="54"/>
        <v>41924</v>
      </c>
      <c r="K1753" s="72">
        <v>0</v>
      </c>
      <c r="L1753" s="44">
        <f t="shared" si="55"/>
        <v>0</v>
      </c>
    </row>
    <row r="1754" spans="1:12" ht="63">
      <c r="A1754" s="73" t="s">
        <v>1561</v>
      </c>
      <c r="B1754" s="59">
        <v>200</v>
      </c>
      <c r="C1754" s="60">
        <v>913</v>
      </c>
      <c r="D1754" s="61">
        <v>11</v>
      </c>
      <c r="E1754" s="61">
        <v>3</v>
      </c>
      <c r="F1754" s="62" t="s">
        <v>1562</v>
      </c>
      <c r="G1754" s="60" t="s">
        <v>395</v>
      </c>
      <c r="H1754" s="63">
        <v>0</v>
      </c>
      <c r="I1754" s="64">
        <v>0</v>
      </c>
      <c r="J1754" s="57">
        <f t="shared" si="54"/>
        <v>0</v>
      </c>
      <c r="K1754" s="74">
        <v>0</v>
      </c>
      <c r="L1754" s="44">
        <f t="shared" si="55"/>
        <v>0</v>
      </c>
    </row>
    <row r="1755" spans="1:12" ht="31.5">
      <c r="A1755" s="66" t="s">
        <v>568</v>
      </c>
      <c r="B1755" s="59">
        <v>200</v>
      </c>
      <c r="C1755" s="67">
        <v>913</v>
      </c>
      <c r="D1755" s="68">
        <v>11</v>
      </c>
      <c r="E1755" s="68">
        <v>3</v>
      </c>
      <c r="F1755" s="69" t="s">
        <v>1562</v>
      </c>
      <c r="G1755" s="67" t="s">
        <v>569</v>
      </c>
      <c r="H1755" s="70">
        <v>0</v>
      </c>
      <c r="I1755" s="71">
        <v>0</v>
      </c>
      <c r="J1755" s="57">
        <f t="shared" si="54"/>
        <v>0</v>
      </c>
      <c r="K1755" s="72">
        <v>0</v>
      </c>
      <c r="L1755" s="44">
        <f t="shared" si="55"/>
        <v>0</v>
      </c>
    </row>
    <row r="1756" spans="1:12" ht="63">
      <c r="A1756" s="73" t="s">
        <v>1561</v>
      </c>
      <c r="B1756" s="59">
        <v>200</v>
      </c>
      <c r="C1756" s="60">
        <v>913</v>
      </c>
      <c r="D1756" s="61">
        <v>11</v>
      </c>
      <c r="E1756" s="61">
        <v>3</v>
      </c>
      <c r="F1756" s="62" t="s">
        <v>1563</v>
      </c>
      <c r="G1756" s="60" t="s">
        <v>395</v>
      </c>
      <c r="H1756" s="63">
        <v>6910632</v>
      </c>
      <c r="I1756" s="64">
        <v>6910632</v>
      </c>
      <c r="J1756" s="57">
        <f t="shared" si="54"/>
        <v>0</v>
      </c>
      <c r="K1756" s="74">
        <v>6910632</v>
      </c>
      <c r="L1756" s="44">
        <f t="shared" si="55"/>
        <v>0</v>
      </c>
    </row>
    <row r="1757" spans="1:12">
      <c r="A1757" s="66" t="s">
        <v>404</v>
      </c>
      <c r="B1757" s="59">
        <v>200</v>
      </c>
      <c r="C1757" s="67">
        <v>913</v>
      </c>
      <c r="D1757" s="68">
        <v>11</v>
      </c>
      <c r="E1757" s="68">
        <v>3</v>
      </c>
      <c r="F1757" s="69" t="s">
        <v>1563</v>
      </c>
      <c r="G1757" s="67" t="s">
        <v>405</v>
      </c>
      <c r="H1757" s="70">
        <v>4218211</v>
      </c>
      <c r="I1757" s="71">
        <v>4218211</v>
      </c>
      <c r="J1757" s="57">
        <f t="shared" si="54"/>
        <v>0</v>
      </c>
      <c r="K1757" s="72">
        <v>4218211</v>
      </c>
      <c r="L1757" s="44">
        <f t="shared" si="55"/>
        <v>0</v>
      </c>
    </row>
    <row r="1758" spans="1:12" ht="31.5">
      <c r="A1758" s="66" t="s">
        <v>568</v>
      </c>
      <c r="B1758" s="59">
        <v>200</v>
      </c>
      <c r="C1758" s="67">
        <v>913</v>
      </c>
      <c r="D1758" s="68">
        <v>11</v>
      </c>
      <c r="E1758" s="68">
        <v>3</v>
      </c>
      <c r="F1758" s="69" t="s">
        <v>1563</v>
      </c>
      <c r="G1758" s="67" t="s">
        <v>569</v>
      </c>
      <c r="H1758" s="70">
        <v>2692421</v>
      </c>
      <c r="I1758" s="71">
        <v>2692421</v>
      </c>
      <c r="J1758" s="57">
        <f t="shared" si="54"/>
        <v>0</v>
      </c>
      <c r="K1758" s="72">
        <v>2692421</v>
      </c>
      <c r="L1758" s="44">
        <f t="shared" si="55"/>
        <v>0</v>
      </c>
    </row>
    <row r="1759" spans="1:12" ht="31.5">
      <c r="A1759" s="66" t="s">
        <v>1584</v>
      </c>
      <c r="B1759" s="59">
        <v>200</v>
      </c>
      <c r="C1759" s="67">
        <v>913</v>
      </c>
      <c r="D1759" s="68">
        <v>11</v>
      </c>
      <c r="E1759" s="68">
        <v>5</v>
      </c>
      <c r="F1759" s="69" t="s">
        <v>390</v>
      </c>
      <c r="G1759" s="67" t="s">
        <v>390</v>
      </c>
      <c r="H1759" s="70">
        <v>12927145</v>
      </c>
      <c r="I1759" s="71">
        <v>5659791.25</v>
      </c>
      <c r="J1759" s="57">
        <f t="shared" si="54"/>
        <v>7267353.75</v>
      </c>
      <c r="K1759" s="72">
        <v>5659791.25</v>
      </c>
      <c r="L1759" s="44">
        <f t="shared" si="55"/>
        <v>0</v>
      </c>
    </row>
    <row r="1760" spans="1:12" ht="47.25">
      <c r="A1760" s="73" t="s">
        <v>393</v>
      </c>
      <c r="B1760" s="59">
        <v>200</v>
      </c>
      <c r="C1760" s="60">
        <v>913</v>
      </c>
      <c r="D1760" s="61">
        <v>11</v>
      </c>
      <c r="E1760" s="61">
        <v>5</v>
      </c>
      <c r="F1760" s="62" t="s">
        <v>394</v>
      </c>
      <c r="G1760" s="60" t="s">
        <v>395</v>
      </c>
      <c r="H1760" s="63">
        <v>200000</v>
      </c>
      <c r="I1760" s="64">
        <v>8000</v>
      </c>
      <c r="J1760" s="57">
        <f t="shared" si="54"/>
        <v>192000</v>
      </c>
      <c r="K1760" s="74">
        <v>8000</v>
      </c>
      <c r="L1760" s="44">
        <f t="shared" si="55"/>
        <v>0</v>
      </c>
    </row>
    <row r="1761" spans="1:12" ht="47.25">
      <c r="A1761" s="73" t="s">
        <v>833</v>
      </c>
      <c r="B1761" s="59">
        <v>200</v>
      </c>
      <c r="C1761" s="60">
        <v>913</v>
      </c>
      <c r="D1761" s="61">
        <v>11</v>
      </c>
      <c r="E1761" s="61">
        <v>5</v>
      </c>
      <c r="F1761" s="62" t="s">
        <v>834</v>
      </c>
      <c r="G1761" s="60" t="s">
        <v>395</v>
      </c>
      <c r="H1761" s="63">
        <v>200000</v>
      </c>
      <c r="I1761" s="64">
        <v>8000</v>
      </c>
      <c r="J1761" s="57">
        <f t="shared" si="54"/>
        <v>192000</v>
      </c>
      <c r="K1761" s="74">
        <v>8000</v>
      </c>
      <c r="L1761" s="44">
        <f t="shared" si="55"/>
        <v>0</v>
      </c>
    </row>
    <row r="1762" spans="1:12" ht="63">
      <c r="A1762" s="73" t="s">
        <v>835</v>
      </c>
      <c r="B1762" s="59">
        <v>200</v>
      </c>
      <c r="C1762" s="60">
        <v>913</v>
      </c>
      <c r="D1762" s="61">
        <v>11</v>
      </c>
      <c r="E1762" s="61">
        <v>5</v>
      </c>
      <c r="F1762" s="62" t="s">
        <v>836</v>
      </c>
      <c r="G1762" s="60" t="s">
        <v>395</v>
      </c>
      <c r="H1762" s="63">
        <v>200000</v>
      </c>
      <c r="I1762" s="64">
        <v>8000</v>
      </c>
      <c r="J1762" s="57">
        <f t="shared" si="54"/>
        <v>192000</v>
      </c>
      <c r="K1762" s="74">
        <v>8000</v>
      </c>
      <c r="L1762" s="44">
        <f t="shared" si="55"/>
        <v>0</v>
      </c>
    </row>
    <row r="1763" spans="1:12">
      <c r="A1763" s="73" t="s">
        <v>1564</v>
      </c>
      <c r="B1763" s="59">
        <v>200</v>
      </c>
      <c r="C1763" s="60">
        <v>913</v>
      </c>
      <c r="D1763" s="61">
        <v>11</v>
      </c>
      <c r="E1763" s="61">
        <v>5</v>
      </c>
      <c r="F1763" s="62" t="s">
        <v>1565</v>
      </c>
      <c r="G1763" s="60" t="s">
        <v>395</v>
      </c>
      <c r="H1763" s="63">
        <v>200000</v>
      </c>
      <c r="I1763" s="64">
        <v>8000</v>
      </c>
      <c r="J1763" s="57">
        <f t="shared" si="54"/>
        <v>192000</v>
      </c>
      <c r="K1763" s="74">
        <v>8000</v>
      </c>
      <c r="L1763" s="44">
        <f t="shared" si="55"/>
        <v>0</v>
      </c>
    </row>
    <row r="1764" spans="1:12" ht="47.25">
      <c r="A1764" s="66" t="s">
        <v>421</v>
      </c>
      <c r="B1764" s="59">
        <v>200</v>
      </c>
      <c r="C1764" s="67">
        <v>913</v>
      </c>
      <c r="D1764" s="68">
        <v>11</v>
      </c>
      <c r="E1764" s="68">
        <v>5</v>
      </c>
      <c r="F1764" s="69" t="s">
        <v>1565</v>
      </c>
      <c r="G1764" s="67" t="s">
        <v>422</v>
      </c>
      <c r="H1764" s="70">
        <v>200000</v>
      </c>
      <c r="I1764" s="71">
        <v>8000</v>
      </c>
      <c r="J1764" s="57">
        <f t="shared" si="54"/>
        <v>192000</v>
      </c>
      <c r="K1764" s="72">
        <v>8000</v>
      </c>
      <c r="L1764" s="44">
        <f t="shared" si="55"/>
        <v>0</v>
      </c>
    </row>
    <row r="1765" spans="1:12" ht="31.5">
      <c r="A1765" s="73" t="s">
        <v>839</v>
      </c>
      <c r="B1765" s="59">
        <v>200</v>
      </c>
      <c r="C1765" s="60">
        <v>913</v>
      </c>
      <c r="D1765" s="61">
        <v>11</v>
      </c>
      <c r="E1765" s="61">
        <v>5</v>
      </c>
      <c r="F1765" s="62" t="s">
        <v>840</v>
      </c>
      <c r="G1765" s="60" t="s">
        <v>395</v>
      </c>
      <c r="H1765" s="63">
        <v>12653121.83</v>
      </c>
      <c r="I1765" s="64">
        <v>5617768.0800000001</v>
      </c>
      <c r="J1765" s="57">
        <f t="shared" si="54"/>
        <v>7035353.75</v>
      </c>
      <c r="K1765" s="74">
        <v>5617768.0800000001</v>
      </c>
      <c r="L1765" s="44">
        <f t="shared" si="55"/>
        <v>0</v>
      </c>
    </row>
    <row r="1766" spans="1:12" ht="63">
      <c r="A1766" s="73" t="s">
        <v>841</v>
      </c>
      <c r="B1766" s="59">
        <v>200</v>
      </c>
      <c r="C1766" s="60">
        <v>913</v>
      </c>
      <c r="D1766" s="61">
        <v>11</v>
      </c>
      <c r="E1766" s="61">
        <v>5</v>
      </c>
      <c r="F1766" s="62" t="s">
        <v>842</v>
      </c>
      <c r="G1766" s="60" t="s">
        <v>395</v>
      </c>
      <c r="H1766" s="63">
        <v>815976.83</v>
      </c>
      <c r="I1766" s="64">
        <v>190386.19</v>
      </c>
      <c r="J1766" s="57">
        <f t="shared" si="54"/>
        <v>625590.6399999999</v>
      </c>
      <c r="K1766" s="74">
        <v>190386.19</v>
      </c>
      <c r="L1766" s="44">
        <f t="shared" si="55"/>
        <v>0</v>
      </c>
    </row>
    <row r="1767" spans="1:12" ht="31.5">
      <c r="A1767" s="73" t="s">
        <v>1328</v>
      </c>
      <c r="B1767" s="59">
        <v>200</v>
      </c>
      <c r="C1767" s="60">
        <v>913</v>
      </c>
      <c r="D1767" s="61">
        <v>11</v>
      </c>
      <c r="E1767" s="61">
        <v>5</v>
      </c>
      <c r="F1767" s="62" t="s">
        <v>1329</v>
      </c>
      <c r="G1767" s="60" t="s">
        <v>395</v>
      </c>
      <c r="H1767" s="63">
        <v>815976.83</v>
      </c>
      <c r="I1767" s="64">
        <v>190386.19</v>
      </c>
      <c r="J1767" s="57">
        <f t="shared" si="54"/>
        <v>625590.6399999999</v>
      </c>
      <c r="K1767" s="74">
        <v>190386.19</v>
      </c>
      <c r="L1767" s="44">
        <f t="shared" si="55"/>
        <v>0</v>
      </c>
    </row>
    <row r="1768" spans="1:12" ht="47.25">
      <c r="A1768" s="73" t="s">
        <v>1571</v>
      </c>
      <c r="B1768" s="59">
        <v>200</v>
      </c>
      <c r="C1768" s="60">
        <v>913</v>
      </c>
      <c r="D1768" s="61">
        <v>11</v>
      </c>
      <c r="E1768" s="61">
        <v>5</v>
      </c>
      <c r="F1768" s="62" t="s">
        <v>1572</v>
      </c>
      <c r="G1768" s="60" t="s">
        <v>395</v>
      </c>
      <c r="H1768" s="63">
        <v>670000</v>
      </c>
      <c r="I1768" s="64">
        <v>190386.19</v>
      </c>
      <c r="J1768" s="57">
        <f t="shared" si="54"/>
        <v>479613.81</v>
      </c>
      <c r="K1768" s="74">
        <v>190386.19</v>
      </c>
      <c r="L1768" s="44">
        <f t="shared" si="55"/>
        <v>0</v>
      </c>
    </row>
    <row r="1769" spans="1:12" ht="47.25">
      <c r="A1769" s="66" t="s">
        <v>421</v>
      </c>
      <c r="B1769" s="59">
        <v>200</v>
      </c>
      <c r="C1769" s="67">
        <v>913</v>
      </c>
      <c r="D1769" s="68">
        <v>11</v>
      </c>
      <c r="E1769" s="68">
        <v>5</v>
      </c>
      <c r="F1769" s="69" t="s">
        <v>1572</v>
      </c>
      <c r="G1769" s="67" t="s">
        <v>422</v>
      </c>
      <c r="H1769" s="70">
        <v>670000</v>
      </c>
      <c r="I1769" s="71">
        <v>190386.19</v>
      </c>
      <c r="J1769" s="57">
        <f t="shared" si="54"/>
        <v>479613.81</v>
      </c>
      <c r="K1769" s="72">
        <v>190386.19</v>
      </c>
      <c r="L1769" s="44">
        <f t="shared" si="55"/>
        <v>0</v>
      </c>
    </row>
    <row r="1770" spans="1:12" ht="47.25">
      <c r="A1770" s="73" t="s">
        <v>564</v>
      </c>
      <c r="B1770" s="59">
        <v>200</v>
      </c>
      <c r="C1770" s="60">
        <v>913</v>
      </c>
      <c r="D1770" s="61">
        <v>11</v>
      </c>
      <c r="E1770" s="61">
        <v>5</v>
      </c>
      <c r="F1770" s="62" t="s">
        <v>1585</v>
      </c>
      <c r="G1770" s="60" t="s">
        <v>395</v>
      </c>
      <c r="H1770" s="63">
        <v>145976.82999999999</v>
      </c>
      <c r="I1770" s="64">
        <v>0</v>
      </c>
      <c r="J1770" s="57">
        <f t="shared" si="54"/>
        <v>145976.82999999999</v>
      </c>
      <c r="K1770" s="74">
        <v>0</v>
      </c>
      <c r="L1770" s="44">
        <f t="shared" si="55"/>
        <v>0</v>
      </c>
    </row>
    <row r="1771" spans="1:12" ht="47.25">
      <c r="A1771" s="66" t="s">
        <v>421</v>
      </c>
      <c r="B1771" s="59">
        <v>200</v>
      </c>
      <c r="C1771" s="67">
        <v>913</v>
      </c>
      <c r="D1771" s="68">
        <v>11</v>
      </c>
      <c r="E1771" s="68">
        <v>5</v>
      </c>
      <c r="F1771" s="69" t="s">
        <v>1585</v>
      </c>
      <c r="G1771" s="67" t="s">
        <v>422</v>
      </c>
      <c r="H1771" s="70">
        <v>145976.82999999999</v>
      </c>
      <c r="I1771" s="71">
        <v>0</v>
      </c>
      <c r="J1771" s="57">
        <f t="shared" si="54"/>
        <v>145976.82999999999</v>
      </c>
      <c r="K1771" s="72">
        <v>0</v>
      </c>
      <c r="L1771" s="44">
        <f t="shared" si="55"/>
        <v>0</v>
      </c>
    </row>
    <row r="1772" spans="1:12" ht="63">
      <c r="A1772" s="73" t="s">
        <v>1586</v>
      </c>
      <c r="B1772" s="59">
        <v>200</v>
      </c>
      <c r="C1772" s="60">
        <v>913</v>
      </c>
      <c r="D1772" s="61">
        <v>11</v>
      </c>
      <c r="E1772" s="61">
        <v>5</v>
      </c>
      <c r="F1772" s="62" t="s">
        <v>1587</v>
      </c>
      <c r="G1772" s="60" t="s">
        <v>395</v>
      </c>
      <c r="H1772" s="63">
        <v>11837145</v>
      </c>
      <c r="I1772" s="64">
        <v>5427381.8899999997</v>
      </c>
      <c r="J1772" s="57">
        <f t="shared" si="54"/>
        <v>6409763.1100000003</v>
      </c>
      <c r="K1772" s="74">
        <v>5427381.8899999997</v>
      </c>
      <c r="L1772" s="44">
        <f t="shared" si="55"/>
        <v>0</v>
      </c>
    </row>
    <row r="1773" spans="1:12" ht="47.25">
      <c r="A1773" s="73" t="s">
        <v>1588</v>
      </c>
      <c r="B1773" s="59">
        <v>200</v>
      </c>
      <c r="C1773" s="60">
        <v>913</v>
      </c>
      <c r="D1773" s="61">
        <v>11</v>
      </c>
      <c r="E1773" s="61">
        <v>5</v>
      </c>
      <c r="F1773" s="62" t="s">
        <v>1589</v>
      </c>
      <c r="G1773" s="60" t="s">
        <v>395</v>
      </c>
      <c r="H1773" s="63">
        <v>6393500</v>
      </c>
      <c r="I1773" s="64">
        <v>3182889.25</v>
      </c>
      <c r="J1773" s="57">
        <f t="shared" si="54"/>
        <v>3210610.75</v>
      </c>
      <c r="K1773" s="74">
        <v>3182889.25</v>
      </c>
      <c r="L1773" s="44">
        <f t="shared" si="55"/>
        <v>0</v>
      </c>
    </row>
    <row r="1774" spans="1:12" ht="47.25">
      <c r="A1774" s="73" t="s">
        <v>1590</v>
      </c>
      <c r="B1774" s="59">
        <v>200</v>
      </c>
      <c r="C1774" s="60">
        <v>913</v>
      </c>
      <c r="D1774" s="61">
        <v>11</v>
      </c>
      <c r="E1774" s="61">
        <v>5</v>
      </c>
      <c r="F1774" s="62" t="s">
        <v>1591</v>
      </c>
      <c r="G1774" s="60" t="s">
        <v>395</v>
      </c>
      <c r="H1774" s="63">
        <v>5220900</v>
      </c>
      <c r="I1774" s="64">
        <v>2584230.84</v>
      </c>
      <c r="J1774" s="57">
        <f t="shared" si="54"/>
        <v>2636669.16</v>
      </c>
      <c r="K1774" s="74">
        <v>2584230.84</v>
      </c>
      <c r="L1774" s="44">
        <f t="shared" si="55"/>
        <v>0</v>
      </c>
    </row>
    <row r="1775" spans="1:12" ht="31.5">
      <c r="A1775" s="66" t="s">
        <v>578</v>
      </c>
      <c r="B1775" s="59">
        <v>200</v>
      </c>
      <c r="C1775" s="67">
        <v>913</v>
      </c>
      <c r="D1775" s="68">
        <v>11</v>
      </c>
      <c r="E1775" s="68">
        <v>5</v>
      </c>
      <c r="F1775" s="69" t="s">
        <v>1591</v>
      </c>
      <c r="G1775" s="67" t="s">
        <v>579</v>
      </c>
      <c r="H1775" s="70">
        <v>4009900</v>
      </c>
      <c r="I1775" s="71">
        <v>1987232.55</v>
      </c>
      <c r="J1775" s="57">
        <f t="shared" si="54"/>
        <v>2022667.45</v>
      </c>
      <c r="K1775" s="72">
        <v>1987232.55</v>
      </c>
      <c r="L1775" s="44">
        <f t="shared" si="55"/>
        <v>0</v>
      </c>
    </row>
    <row r="1776" spans="1:12" ht="63">
      <c r="A1776" s="66" t="s">
        <v>582</v>
      </c>
      <c r="B1776" s="59">
        <v>200</v>
      </c>
      <c r="C1776" s="67">
        <v>913</v>
      </c>
      <c r="D1776" s="68">
        <v>11</v>
      </c>
      <c r="E1776" s="68">
        <v>5</v>
      </c>
      <c r="F1776" s="69" t="s">
        <v>1591</v>
      </c>
      <c r="G1776" s="67" t="s">
        <v>583</v>
      </c>
      <c r="H1776" s="70">
        <v>1211000</v>
      </c>
      <c r="I1776" s="71">
        <v>596998.29</v>
      </c>
      <c r="J1776" s="57">
        <f t="shared" si="54"/>
        <v>614001.71</v>
      </c>
      <c r="K1776" s="72">
        <v>596998.29</v>
      </c>
      <c r="L1776" s="44">
        <f t="shared" si="55"/>
        <v>0</v>
      </c>
    </row>
    <row r="1777" spans="1:12" ht="47.25">
      <c r="A1777" s="73" t="s">
        <v>1592</v>
      </c>
      <c r="B1777" s="59">
        <v>200</v>
      </c>
      <c r="C1777" s="60">
        <v>913</v>
      </c>
      <c r="D1777" s="61">
        <v>11</v>
      </c>
      <c r="E1777" s="61">
        <v>5</v>
      </c>
      <c r="F1777" s="62" t="s">
        <v>1593</v>
      </c>
      <c r="G1777" s="60" t="s">
        <v>395</v>
      </c>
      <c r="H1777" s="63">
        <v>1075300</v>
      </c>
      <c r="I1777" s="64">
        <v>598658.40999999992</v>
      </c>
      <c r="J1777" s="57">
        <f t="shared" si="54"/>
        <v>476641.59000000008</v>
      </c>
      <c r="K1777" s="74">
        <v>598658.40999999992</v>
      </c>
      <c r="L1777" s="44">
        <f t="shared" si="55"/>
        <v>0</v>
      </c>
    </row>
    <row r="1778" spans="1:12" ht="47.25">
      <c r="A1778" s="66" t="s">
        <v>580</v>
      </c>
      <c r="B1778" s="59">
        <v>200</v>
      </c>
      <c r="C1778" s="67">
        <v>913</v>
      </c>
      <c r="D1778" s="68">
        <v>11</v>
      </c>
      <c r="E1778" s="68">
        <v>5</v>
      </c>
      <c r="F1778" s="69" t="s">
        <v>1593</v>
      </c>
      <c r="G1778" s="67" t="s">
        <v>581</v>
      </c>
      <c r="H1778" s="70">
        <v>160000</v>
      </c>
      <c r="I1778" s="71">
        <v>108245.6</v>
      </c>
      <c r="J1778" s="57">
        <f t="shared" si="54"/>
        <v>51754.399999999994</v>
      </c>
      <c r="K1778" s="72">
        <v>108245.6</v>
      </c>
      <c r="L1778" s="44">
        <f t="shared" si="55"/>
        <v>0</v>
      </c>
    </row>
    <row r="1779" spans="1:12" ht="31.5">
      <c r="A1779" s="66" t="s">
        <v>556</v>
      </c>
      <c r="B1779" s="59">
        <v>200</v>
      </c>
      <c r="C1779" s="67">
        <v>913</v>
      </c>
      <c r="D1779" s="68">
        <v>11</v>
      </c>
      <c r="E1779" s="68">
        <v>5</v>
      </c>
      <c r="F1779" s="69" t="s">
        <v>1593</v>
      </c>
      <c r="G1779" s="67" t="s">
        <v>557</v>
      </c>
      <c r="H1779" s="70">
        <v>292700</v>
      </c>
      <c r="I1779" s="71">
        <v>100546.15</v>
      </c>
      <c r="J1779" s="57">
        <f t="shared" si="54"/>
        <v>192153.85</v>
      </c>
      <c r="K1779" s="72">
        <v>100546.15</v>
      </c>
      <c r="L1779" s="44">
        <f t="shared" si="55"/>
        <v>0</v>
      </c>
    </row>
    <row r="1780" spans="1:12" ht="47.25">
      <c r="A1780" s="66" t="s">
        <v>421</v>
      </c>
      <c r="B1780" s="59">
        <v>200</v>
      </c>
      <c r="C1780" s="67">
        <v>913</v>
      </c>
      <c r="D1780" s="68">
        <v>11</v>
      </c>
      <c r="E1780" s="68">
        <v>5</v>
      </c>
      <c r="F1780" s="69" t="s">
        <v>1593</v>
      </c>
      <c r="G1780" s="67" t="s">
        <v>422</v>
      </c>
      <c r="H1780" s="70">
        <v>610000</v>
      </c>
      <c r="I1780" s="71">
        <v>388565.66</v>
      </c>
      <c r="J1780" s="57">
        <f t="shared" si="54"/>
        <v>221434.34000000003</v>
      </c>
      <c r="K1780" s="72">
        <v>388565.66</v>
      </c>
      <c r="L1780" s="44">
        <f t="shared" si="55"/>
        <v>0</v>
      </c>
    </row>
    <row r="1781" spans="1:12" ht="31.5">
      <c r="A1781" s="66" t="s">
        <v>558</v>
      </c>
      <c r="B1781" s="59">
        <v>200</v>
      </c>
      <c r="C1781" s="67">
        <v>913</v>
      </c>
      <c r="D1781" s="68">
        <v>11</v>
      </c>
      <c r="E1781" s="68">
        <v>5</v>
      </c>
      <c r="F1781" s="69" t="s">
        <v>1593</v>
      </c>
      <c r="G1781" s="67" t="s">
        <v>559</v>
      </c>
      <c r="H1781" s="70">
        <v>9200</v>
      </c>
      <c r="I1781" s="71">
        <v>1061</v>
      </c>
      <c r="J1781" s="57">
        <f t="shared" si="54"/>
        <v>8139</v>
      </c>
      <c r="K1781" s="72">
        <v>1061</v>
      </c>
      <c r="L1781" s="44">
        <f t="shared" si="55"/>
        <v>0</v>
      </c>
    </row>
    <row r="1782" spans="1:12">
      <c r="A1782" s="66" t="s">
        <v>560</v>
      </c>
      <c r="B1782" s="59">
        <v>200</v>
      </c>
      <c r="C1782" s="67">
        <v>913</v>
      </c>
      <c r="D1782" s="68">
        <v>11</v>
      </c>
      <c r="E1782" s="68">
        <v>5</v>
      </c>
      <c r="F1782" s="69" t="s">
        <v>1593</v>
      </c>
      <c r="G1782" s="67" t="s">
        <v>561</v>
      </c>
      <c r="H1782" s="70">
        <v>3400</v>
      </c>
      <c r="I1782" s="71">
        <v>240</v>
      </c>
      <c r="J1782" s="57">
        <f t="shared" si="54"/>
        <v>3160</v>
      </c>
      <c r="K1782" s="72">
        <v>240</v>
      </c>
      <c r="L1782" s="44">
        <f t="shared" si="55"/>
        <v>0</v>
      </c>
    </row>
    <row r="1783" spans="1:12" ht="47.25">
      <c r="A1783" s="73" t="s">
        <v>1594</v>
      </c>
      <c r="B1783" s="59">
        <v>200</v>
      </c>
      <c r="C1783" s="60">
        <v>913</v>
      </c>
      <c r="D1783" s="61">
        <v>11</v>
      </c>
      <c r="E1783" s="61">
        <v>5</v>
      </c>
      <c r="F1783" s="62" t="s">
        <v>1595</v>
      </c>
      <c r="G1783" s="60" t="s">
        <v>395</v>
      </c>
      <c r="H1783" s="63">
        <v>97300</v>
      </c>
      <c r="I1783" s="64">
        <v>0</v>
      </c>
      <c r="J1783" s="57">
        <f t="shared" si="54"/>
        <v>97300</v>
      </c>
      <c r="K1783" s="74">
        <v>0</v>
      </c>
      <c r="L1783" s="44">
        <f t="shared" si="55"/>
        <v>0</v>
      </c>
    </row>
    <row r="1784" spans="1:12" ht="47.25">
      <c r="A1784" s="66" t="s">
        <v>421</v>
      </c>
      <c r="B1784" s="59">
        <v>200</v>
      </c>
      <c r="C1784" s="67">
        <v>913</v>
      </c>
      <c r="D1784" s="68">
        <v>11</v>
      </c>
      <c r="E1784" s="68">
        <v>5</v>
      </c>
      <c r="F1784" s="69" t="s">
        <v>1595</v>
      </c>
      <c r="G1784" s="67" t="s">
        <v>422</v>
      </c>
      <c r="H1784" s="70">
        <v>97300</v>
      </c>
      <c r="I1784" s="71">
        <v>0</v>
      </c>
      <c r="J1784" s="57">
        <f t="shared" si="54"/>
        <v>97300</v>
      </c>
      <c r="K1784" s="72">
        <v>0</v>
      </c>
      <c r="L1784" s="44">
        <f t="shared" si="55"/>
        <v>0</v>
      </c>
    </row>
    <row r="1785" spans="1:12" ht="47.25">
      <c r="A1785" s="73" t="s">
        <v>1596</v>
      </c>
      <c r="B1785" s="59">
        <v>200</v>
      </c>
      <c r="C1785" s="60">
        <v>913</v>
      </c>
      <c r="D1785" s="61">
        <v>11</v>
      </c>
      <c r="E1785" s="61">
        <v>5</v>
      </c>
      <c r="F1785" s="62" t="s">
        <v>1597</v>
      </c>
      <c r="G1785" s="60" t="s">
        <v>395</v>
      </c>
      <c r="H1785" s="63">
        <v>5443645</v>
      </c>
      <c r="I1785" s="64">
        <v>2244492.64</v>
      </c>
      <c r="J1785" s="57">
        <f t="shared" si="54"/>
        <v>3199152.36</v>
      </c>
      <c r="K1785" s="74">
        <v>2244492.64</v>
      </c>
      <c r="L1785" s="44">
        <f t="shared" si="55"/>
        <v>0</v>
      </c>
    </row>
    <row r="1786" spans="1:12" ht="94.5">
      <c r="A1786" s="73" t="s">
        <v>1598</v>
      </c>
      <c r="B1786" s="59">
        <v>200</v>
      </c>
      <c r="C1786" s="60">
        <v>913</v>
      </c>
      <c r="D1786" s="61">
        <v>11</v>
      </c>
      <c r="E1786" s="61">
        <v>5</v>
      </c>
      <c r="F1786" s="62" t="s">
        <v>1599</v>
      </c>
      <c r="G1786" s="60" t="s">
        <v>395</v>
      </c>
      <c r="H1786" s="63">
        <v>3697700</v>
      </c>
      <c r="I1786" s="64">
        <v>1917986.41</v>
      </c>
      <c r="J1786" s="57">
        <f t="shared" si="54"/>
        <v>1779713.59</v>
      </c>
      <c r="K1786" s="74">
        <v>1917986.41</v>
      </c>
      <c r="L1786" s="44">
        <f t="shared" si="55"/>
        <v>0</v>
      </c>
    </row>
    <row r="1787" spans="1:12">
      <c r="A1787" s="66" t="s">
        <v>550</v>
      </c>
      <c r="B1787" s="59">
        <v>200</v>
      </c>
      <c r="C1787" s="67">
        <v>913</v>
      </c>
      <c r="D1787" s="68">
        <v>11</v>
      </c>
      <c r="E1787" s="68">
        <v>5</v>
      </c>
      <c r="F1787" s="69" t="s">
        <v>1599</v>
      </c>
      <c r="G1787" s="67" t="s">
        <v>551</v>
      </c>
      <c r="H1787" s="70">
        <v>2840015</v>
      </c>
      <c r="I1787" s="71">
        <v>1479533.86</v>
      </c>
      <c r="J1787" s="57">
        <f t="shared" si="54"/>
        <v>1360481.14</v>
      </c>
      <c r="K1787" s="72">
        <v>1479533.86</v>
      </c>
      <c r="L1787" s="44">
        <f t="shared" si="55"/>
        <v>0</v>
      </c>
    </row>
    <row r="1788" spans="1:12" ht="63">
      <c r="A1788" s="66" t="s">
        <v>552</v>
      </c>
      <c r="B1788" s="59">
        <v>200</v>
      </c>
      <c r="C1788" s="67">
        <v>913</v>
      </c>
      <c r="D1788" s="68">
        <v>11</v>
      </c>
      <c r="E1788" s="68">
        <v>5</v>
      </c>
      <c r="F1788" s="69" t="s">
        <v>1599</v>
      </c>
      <c r="G1788" s="67" t="s">
        <v>553</v>
      </c>
      <c r="H1788" s="70">
        <v>857685</v>
      </c>
      <c r="I1788" s="71">
        <v>438452.55</v>
      </c>
      <c r="J1788" s="57">
        <f t="shared" si="54"/>
        <v>419232.45</v>
      </c>
      <c r="K1788" s="72">
        <v>438452.55</v>
      </c>
      <c r="L1788" s="44">
        <f t="shared" si="55"/>
        <v>0</v>
      </c>
    </row>
    <row r="1789" spans="1:12" ht="94.5">
      <c r="A1789" s="73" t="s">
        <v>1600</v>
      </c>
      <c r="B1789" s="59">
        <v>200</v>
      </c>
      <c r="C1789" s="60">
        <v>913</v>
      </c>
      <c r="D1789" s="61">
        <v>11</v>
      </c>
      <c r="E1789" s="61">
        <v>5</v>
      </c>
      <c r="F1789" s="62" t="s">
        <v>1601</v>
      </c>
      <c r="G1789" s="60" t="s">
        <v>395</v>
      </c>
      <c r="H1789" s="63">
        <v>1445945</v>
      </c>
      <c r="I1789" s="64">
        <v>172774.01</v>
      </c>
      <c r="J1789" s="57">
        <f t="shared" si="54"/>
        <v>1273170.99</v>
      </c>
      <c r="K1789" s="74">
        <v>172774.01</v>
      </c>
      <c r="L1789" s="44">
        <f t="shared" si="55"/>
        <v>0</v>
      </c>
    </row>
    <row r="1790" spans="1:12" ht="31.5">
      <c r="A1790" s="66" t="s">
        <v>419</v>
      </c>
      <c r="B1790" s="59">
        <v>200</v>
      </c>
      <c r="C1790" s="67">
        <v>913</v>
      </c>
      <c r="D1790" s="68">
        <v>11</v>
      </c>
      <c r="E1790" s="68">
        <v>5</v>
      </c>
      <c r="F1790" s="69" t="s">
        <v>1601</v>
      </c>
      <c r="G1790" s="67" t="s">
        <v>420</v>
      </c>
      <c r="H1790" s="70">
        <v>10000</v>
      </c>
      <c r="I1790" s="71">
        <v>0</v>
      </c>
      <c r="J1790" s="57">
        <f t="shared" si="54"/>
        <v>10000</v>
      </c>
      <c r="K1790" s="72">
        <v>0</v>
      </c>
      <c r="L1790" s="44">
        <f t="shared" si="55"/>
        <v>0</v>
      </c>
    </row>
    <row r="1791" spans="1:12" ht="31.5">
      <c r="A1791" s="66" t="s">
        <v>556</v>
      </c>
      <c r="B1791" s="59">
        <v>200</v>
      </c>
      <c r="C1791" s="67">
        <v>913</v>
      </c>
      <c r="D1791" s="68">
        <v>11</v>
      </c>
      <c r="E1791" s="68">
        <v>5</v>
      </c>
      <c r="F1791" s="69" t="s">
        <v>1601</v>
      </c>
      <c r="G1791" s="67" t="s">
        <v>557</v>
      </c>
      <c r="H1791" s="70">
        <v>546000</v>
      </c>
      <c r="I1791" s="71">
        <v>126433.62</v>
      </c>
      <c r="J1791" s="57">
        <f t="shared" si="54"/>
        <v>419566.38</v>
      </c>
      <c r="K1791" s="72">
        <v>126433.62</v>
      </c>
      <c r="L1791" s="44">
        <f t="shared" si="55"/>
        <v>0</v>
      </c>
    </row>
    <row r="1792" spans="1:12" ht="47.25">
      <c r="A1792" s="66" t="s">
        <v>421</v>
      </c>
      <c r="B1792" s="59">
        <v>200</v>
      </c>
      <c r="C1792" s="67">
        <v>913</v>
      </c>
      <c r="D1792" s="68">
        <v>11</v>
      </c>
      <c r="E1792" s="68">
        <v>5</v>
      </c>
      <c r="F1792" s="69" t="s">
        <v>1601</v>
      </c>
      <c r="G1792" s="67" t="s">
        <v>422</v>
      </c>
      <c r="H1792" s="70">
        <v>889945</v>
      </c>
      <c r="I1792" s="71">
        <v>46340.39</v>
      </c>
      <c r="J1792" s="57">
        <f t="shared" si="54"/>
        <v>843604.61</v>
      </c>
      <c r="K1792" s="72">
        <v>46340.39</v>
      </c>
      <c r="L1792" s="44">
        <f t="shared" si="55"/>
        <v>0</v>
      </c>
    </row>
    <row r="1793" spans="1:12" ht="94.5">
      <c r="A1793" s="73" t="s">
        <v>1602</v>
      </c>
      <c r="B1793" s="59">
        <v>200</v>
      </c>
      <c r="C1793" s="60">
        <v>913</v>
      </c>
      <c r="D1793" s="61">
        <v>11</v>
      </c>
      <c r="E1793" s="61">
        <v>5</v>
      </c>
      <c r="F1793" s="62" t="s">
        <v>1603</v>
      </c>
      <c r="G1793" s="60" t="s">
        <v>395</v>
      </c>
      <c r="H1793" s="63">
        <v>300000</v>
      </c>
      <c r="I1793" s="64">
        <v>153732.22</v>
      </c>
      <c r="J1793" s="57">
        <f t="shared" si="54"/>
        <v>146267.78</v>
      </c>
      <c r="K1793" s="74">
        <v>153732.22</v>
      </c>
      <c r="L1793" s="44">
        <f t="shared" si="55"/>
        <v>0</v>
      </c>
    </row>
    <row r="1794" spans="1:12" ht="47.25">
      <c r="A1794" s="66" t="s">
        <v>421</v>
      </c>
      <c r="B1794" s="59">
        <v>200</v>
      </c>
      <c r="C1794" s="67">
        <v>913</v>
      </c>
      <c r="D1794" s="68">
        <v>11</v>
      </c>
      <c r="E1794" s="68">
        <v>5</v>
      </c>
      <c r="F1794" s="69" t="s">
        <v>1603</v>
      </c>
      <c r="G1794" s="67" t="s">
        <v>422</v>
      </c>
      <c r="H1794" s="70">
        <v>300000</v>
      </c>
      <c r="I1794" s="71">
        <v>153732.22</v>
      </c>
      <c r="J1794" s="57">
        <f t="shared" si="54"/>
        <v>146267.78</v>
      </c>
      <c r="K1794" s="72">
        <v>153732.22</v>
      </c>
      <c r="L1794" s="44">
        <f t="shared" si="55"/>
        <v>0</v>
      </c>
    </row>
    <row r="1795" spans="1:12" ht="78.75">
      <c r="A1795" s="73" t="s">
        <v>591</v>
      </c>
      <c r="B1795" s="59">
        <v>200</v>
      </c>
      <c r="C1795" s="60">
        <v>913</v>
      </c>
      <c r="D1795" s="61">
        <v>11</v>
      </c>
      <c r="E1795" s="61">
        <v>5</v>
      </c>
      <c r="F1795" s="62" t="s">
        <v>592</v>
      </c>
      <c r="G1795" s="60" t="s">
        <v>395</v>
      </c>
      <c r="H1795" s="63">
        <v>40000</v>
      </c>
      <c r="I1795" s="64">
        <v>0</v>
      </c>
      <c r="J1795" s="57">
        <f t="shared" si="54"/>
        <v>40000</v>
      </c>
      <c r="K1795" s="74">
        <v>0</v>
      </c>
      <c r="L1795" s="44">
        <f t="shared" si="55"/>
        <v>0</v>
      </c>
    </row>
    <row r="1796" spans="1:12" ht="94.5">
      <c r="A1796" s="73" t="s">
        <v>597</v>
      </c>
      <c r="B1796" s="59">
        <v>200</v>
      </c>
      <c r="C1796" s="60">
        <v>913</v>
      </c>
      <c r="D1796" s="61">
        <v>11</v>
      </c>
      <c r="E1796" s="61">
        <v>5</v>
      </c>
      <c r="F1796" s="62" t="s">
        <v>598</v>
      </c>
      <c r="G1796" s="60" t="s">
        <v>395</v>
      </c>
      <c r="H1796" s="63">
        <v>40000</v>
      </c>
      <c r="I1796" s="64">
        <v>0</v>
      </c>
      <c r="J1796" s="57">
        <f t="shared" si="54"/>
        <v>40000</v>
      </c>
      <c r="K1796" s="74">
        <v>0</v>
      </c>
      <c r="L1796" s="44">
        <f t="shared" si="55"/>
        <v>0</v>
      </c>
    </row>
    <row r="1797" spans="1:12" ht="63">
      <c r="A1797" s="73" t="s">
        <v>599</v>
      </c>
      <c r="B1797" s="59">
        <v>200</v>
      </c>
      <c r="C1797" s="60">
        <v>913</v>
      </c>
      <c r="D1797" s="61">
        <v>11</v>
      </c>
      <c r="E1797" s="61">
        <v>5</v>
      </c>
      <c r="F1797" s="62" t="s">
        <v>600</v>
      </c>
      <c r="G1797" s="60" t="s">
        <v>395</v>
      </c>
      <c r="H1797" s="63">
        <v>40000</v>
      </c>
      <c r="I1797" s="64">
        <v>0</v>
      </c>
      <c r="J1797" s="57">
        <f t="shared" si="54"/>
        <v>40000</v>
      </c>
      <c r="K1797" s="74">
        <v>0</v>
      </c>
      <c r="L1797" s="44">
        <f t="shared" si="55"/>
        <v>0</v>
      </c>
    </row>
    <row r="1798" spans="1:12" ht="63">
      <c r="A1798" s="73" t="s">
        <v>601</v>
      </c>
      <c r="B1798" s="59">
        <v>200</v>
      </c>
      <c r="C1798" s="60">
        <v>913</v>
      </c>
      <c r="D1798" s="61">
        <v>11</v>
      </c>
      <c r="E1798" s="61">
        <v>5</v>
      </c>
      <c r="F1798" s="62" t="s">
        <v>602</v>
      </c>
      <c r="G1798" s="60" t="s">
        <v>395</v>
      </c>
      <c r="H1798" s="63">
        <v>40000</v>
      </c>
      <c r="I1798" s="64">
        <v>0</v>
      </c>
      <c r="J1798" s="57">
        <f t="shared" si="54"/>
        <v>40000</v>
      </c>
      <c r="K1798" s="74">
        <v>0</v>
      </c>
      <c r="L1798" s="44">
        <f t="shared" si="55"/>
        <v>0</v>
      </c>
    </row>
    <row r="1799" spans="1:12" ht="47.25">
      <c r="A1799" s="66" t="s">
        <v>421</v>
      </c>
      <c r="B1799" s="59">
        <v>200</v>
      </c>
      <c r="C1799" s="67">
        <v>913</v>
      </c>
      <c r="D1799" s="68">
        <v>11</v>
      </c>
      <c r="E1799" s="68">
        <v>5</v>
      </c>
      <c r="F1799" s="69" t="s">
        <v>602</v>
      </c>
      <c r="G1799" s="67" t="s">
        <v>422</v>
      </c>
      <c r="H1799" s="70">
        <v>40000</v>
      </c>
      <c r="I1799" s="71">
        <v>0</v>
      </c>
      <c r="J1799" s="57">
        <f t="shared" si="54"/>
        <v>40000</v>
      </c>
      <c r="K1799" s="72">
        <v>0</v>
      </c>
      <c r="L1799" s="44">
        <f t="shared" si="55"/>
        <v>0</v>
      </c>
    </row>
    <row r="1800" spans="1:12">
      <c r="A1800" s="73" t="s">
        <v>855</v>
      </c>
      <c r="B1800" s="59">
        <v>200</v>
      </c>
      <c r="C1800" s="60">
        <v>913</v>
      </c>
      <c r="D1800" s="61">
        <v>11</v>
      </c>
      <c r="E1800" s="61">
        <v>5</v>
      </c>
      <c r="F1800" s="62" t="s">
        <v>856</v>
      </c>
      <c r="G1800" s="60" t="s">
        <v>395</v>
      </c>
      <c r="H1800" s="63">
        <v>34023.17</v>
      </c>
      <c r="I1800" s="64">
        <v>34023.17</v>
      </c>
      <c r="J1800" s="57">
        <f t="shared" ref="J1800:J1863" si="56">H1800-I1800</f>
        <v>0</v>
      </c>
      <c r="K1800" s="74">
        <v>34023.17</v>
      </c>
      <c r="L1800" s="44">
        <f t="shared" si="55"/>
        <v>0</v>
      </c>
    </row>
    <row r="1801" spans="1:12" ht="47.25">
      <c r="A1801" s="73" t="s">
        <v>1091</v>
      </c>
      <c r="B1801" s="59">
        <v>200</v>
      </c>
      <c r="C1801" s="60">
        <v>913</v>
      </c>
      <c r="D1801" s="61">
        <v>11</v>
      </c>
      <c r="E1801" s="61">
        <v>5</v>
      </c>
      <c r="F1801" s="62" t="s">
        <v>1092</v>
      </c>
      <c r="G1801" s="60" t="s">
        <v>395</v>
      </c>
      <c r="H1801" s="63">
        <v>34023.17</v>
      </c>
      <c r="I1801" s="64">
        <v>34023.17</v>
      </c>
      <c r="J1801" s="57">
        <f t="shared" si="56"/>
        <v>0</v>
      </c>
      <c r="K1801" s="74">
        <v>34023.17</v>
      </c>
      <c r="L1801" s="44">
        <f t="shared" ref="L1801:L1864" si="57">I1801-K1801</f>
        <v>0</v>
      </c>
    </row>
    <row r="1802" spans="1:12">
      <c r="A1802" s="66" t="s">
        <v>774</v>
      </c>
      <c r="B1802" s="59">
        <v>200</v>
      </c>
      <c r="C1802" s="67">
        <v>913</v>
      </c>
      <c r="D1802" s="68">
        <v>11</v>
      </c>
      <c r="E1802" s="68">
        <v>5</v>
      </c>
      <c r="F1802" s="69" t="s">
        <v>1092</v>
      </c>
      <c r="G1802" s="67" t="s">
        <v>775</v>
      </c>
      <c r="H1802" s="70">
        <v>34023.17</v>
      </c>
      <c r="I1802" s="71">
        <v>34023.17</v>
      </c>
      <c r="J1802" s="57">
        <f t="shared" si="56"/>
        <v>0</v>
      </c>
      <c r="K1802" s="72">
        <v>34023.17</v>
      </c>
      <c r="L1802" s="44">
        <f t="shared" si="57"/>
        <v>0</v>
      </c>
    </row>
    <row r="1803" spans="1:12">
      <c r="A1803" s="58" t="s">
        <v>176</v>
      </c>
      <c r="B1803" s="59">
        <v>200</v>
      </c>
      <c r="C1803" s="60">
        <v>914</v>
      </c>
      <c r="D1803" s="61" t="s">
        <v>390</v>
      </c>
      <c r="E1803" s="61" t="s">
        <v>390</v>
      </c>
      <c r="F1803" s="62" t="s">
        <v>390</v>
      </c>
      <c r="G1803" s="60" t="s">
        <v>390</v>
      </c>
      <c r="H1803" s="63">
        <v>12590400</v>
      </c>
      <c r="I1803" s="64">
        <v>6025899.6000000006</v>
      </c>
      <c r="J1803" s="57">
        <f t="shared" si="56"/>
        <v>6564500.3999999994</v>
      </c>
      <c r="K1803" s="74">
        <v>6025899.6000000006</v>
      </c>
      <c r="L1803" s="44">
        <f t="shared" si="57"/>
        <v>0</v>
      </c>
    </row>
    <row r="1804" spans="1:12">
      <c r="A1804" s="66" t="s">
        <v>718</v>
      </c>
      <c r="B1804" s="59">
        <v>200</v>
      </c>
      <c r="C1804" s="67">
        <v>914</v>
      </c>
      <c r="D1804" s="68">
        <v>1</v>
      </c>
      <c r="E1804" s="68" t="s">
        <v>390</v>
      </c>
      <c r="F1804" s="69" t="s">
        <v>390</v>
      </c>
      <c r="G1804" s="67" t="s">
        <v>390</v>
      </c>
      <c r="H1804" s="70">
        <v>12590400</v>
      </c>
      <c r="I1804" s="71">
        <v>6025899.6000000006</v>
      </c>
      <c r="J1804" s="57">
        <f t="shared" si="56"/>
        <v>6564500.3999999994</v>
      </c>
      <c r="K1804" s="72">
        <v>6025899.6000000006</v>
      </c>
      <c r="L1804" s="44">
        <f t="shared" si="57"/>
        <v>0</v>
      </c>
    </row>
    <row r="1805" spans="1:12" ht="47.25">
      <c r="A1805" s="66" t="s">
        <v>1103</v>
      </c>
      <c r="B1805" s="59">
        <v>200</v>
      </c>
      <c r="C1805" s="67">
        <v>914</v>
      </c>
      <c r="D1805" s="68">
        <v>1</v>
      </c>
      <c r="E1805" s="68">
        <v>6</v>
      </c>
      <c r="F1805" s="69" t="s">
        <v>390</v>
      </c>
      <c r="G1805" s="67" t="s">
        <v>390</v>
      </c>
      <c r="H1805" s="70">
        <v>12590400</v>
      </c>
      <c r="I1805" s="71">
        <v>6025899.6000000006</v>
      </c>
      <c r="J1805" s="57">
        <f t="shared" si="56"/>
        <v>6564500.3999999994</v>
      </c>
      <c r="K1805" s="72">
        <v>6025899.6000000006</v>
      </c>
      <c r="L1805" s="44">
        <f t="shared" si="57"/>
        <v>0</v>
      </c>
    </row>
    <row r="1806" spans="1:12">
      <c r="A1806" s="73" t="s">
        <v>855</v>
      </c>
      <c r="B1806" s="59">
        <v>200</v>
      </c>
      <c r="C1806" s="60">
        <v>914</v>
      </c>
      <c r="D1806" s="61">
        <v>1</v>
      </c>
      <c r="E1806" s="61">
        <v>6</v>
      </c>
      <c r="F1806" s="62" t="s">
        <v>856</v>
      </c>
      <c r="G1806" s="60" t="s">
        <v>395</v>
      </c>
      <c r="H1806" s="63">
        <v>12590400</v>
      </c>
      <c r="I1806" s="64">
        <v>6025899.6000000006</v>
      </c>
      <c r="J1806" s="57">
        <f t="shared" si="56"/>
        <v>6564500.3999999994</v>
      </c>
      <c r="K1806" s="74">
        <v>6025899.6000000006</v>
      </c>
      <c r="L1806" s="44">
        <f t="shared" si="57"/>
        <v>0</v>
      </c>
    </row>
    <row r="1807" spans="1:12" ht="31.5">
      <c r="A1807" s="73" t="s">
        <v>1604</v>
      </c>
      <c r="B1807" s="59">
        <v>200</v>
      </c>
      <c r="C1807" s="60">
        <v>914</v>
      </c>
      <c r="D1807" s="61">
        <v>1</v>
      </c>
      <c r="E1807" s="61">
        <v>6</v>
      </c>
      <c r="F1807" s="62" t="s">
        <v>1605</v>
      </c>
      <c r="G1807" s="60" t="s">
        <v>395</v>
      </c>
      <c r="H1807" s="63">
        <v>12590400</v>
      </c>
      <c r="I1807" s="64">
        <v>6025899.6000000006</v>
      </c>
      <c r="J1807" s="57">
        <f t="shared" si="56"/>
        <v>6564500.3999999994</v>
      </c>
      <c r="K1807" s="74">
        <v>6025899.6000000006</v>
      </c>
      <c r="L1807" s="44">
        <f t="shared" si="57"/>
        <v>0</v>
      </c>
    </row>
    <row r="1808" spans="1:12" ht="31.5">
      <c r="A1808" s="73" t="s">
        <v>1604</v>
      </c>
      <c r="B1808" s="59">
        <v>200</v>
      </c>
      <c r="C1808" s="60">
        <v>914</v>
      </c>
      <c r="D1808" s="61">
        <v>1</v>
      </c>
      <c r="E1808" s="61">
        <v>6</v>
      </c>
      <c r="F1808" s="62" t="s">
        <v>1606</v>
      </c>
      <c r="G1808" s="60" t="s">
        <v>395</v>
      </c>
      <c r="H1808" s="63">
        <v>200000</v>
      </c>
      <c r="I1808" s="64">
        <v>0</v>
      </c>
      <c r="J1808" s="57">
        <f t="shared" si="56"/>
        <v>200000</v>
      </c>
      <c r="K1808" s="74">
        <v>0</v>
      </c>
      <c r="L1808" s="44">
        <f t="shared" si="57"/>
        <v>0</v>
      </c>
    </row>
    <row r="1809" spans="1:12" ht="47.25">
      <c r="A1809" s="66" t="s">
        <v>580</v>
      </c>
      <c r="B1809" s="59">
        <v>200</v>
      </c>
      <c r="C1809" s="67">
        <v>914</v>
      </c>
      <c r="D1809" s="68">
        <v>1</v>
      </c>
      <c r="E1809" s="68">
        <v>6</v>
      </c>
      <c r="F1809" s="69" t="s">
        <v>1606</v>
      </c>
      <c r="G1809" s="67" t="s">
        <v>581</v>
      </c>
      <c r="H1809" s="70">
        <v>65000</v>
      </c>
      <c r="I1809" s="71">
        <v>0</v>
      </c>
      <c r="J1809" s="57">
        <f t="shared" si="56"/>
        <v>65000</v>
      </c>
      <c r="K1809" s="72">
        <v>0</v>
      </c>
      <c r="L1809" s="44">
        <f t="shared" si="57"/>
        <v>0</v>
      </c>
    </row>
    <row r="1810" spans="1:12" ht="47.25">
      <c r="A1810" s="66" t="s">
        <v>421</v>
      </c>
      <c r="B1810" s="59">
        <v>200</v>
      </c>
      <c r="C1810" s="67">
        <v>914</v>
      </c>
      <c r="D1810" s="68">
        <v>1</v>
      </c>
      <c r="E1810" s="68">
        <v>6</v>
      </c>
      <c r="F1810" s="69" t="s">
        <v>1606</v>
      </c>
      <c r="G1810" s="67" t="s">
        <v>422</v>
      </c>
      <c r="H1810" s="70">
        <v>135000</v>
      </c>
      <c r="I1810" s="71">
        <v>0</v>
      </c>
      <c r="J1810" s="57">
        <f t="shared" si="56"/>
        <v>135000</v>
      </c>
      <c r="K1810" s="72">
        <v>0</v>
      </c>
      <c r="L1810" s="44">
        <f t="shared" si="57"/>
        <v>0</v>
      </c>
    </row>
    <row r="1811" spans="1:12" ht="31.5">
      <c r="A1811" s="73" t="s">
        <v>1607</v>
      </c>
      <c r="B1811" s="59">
        <v>200</v>
      </c>
      <c r="C1811" s="60">
        <v>914</v>
      </c>
      <c r="D1811" s="61">
        <v>1</v>
      </c>
      <c r="E1811" s="61">
        <v>6</v>
      </c>
      <c r="F1811" s="62" t="s">
        <v>1608</v>
      </c>
      <c r="G1811" s="60" t="s">
        <v>395</v>
      </c>
      <c r="H1811" s="63">
        <v>9734400</v>
      </c>
      <c r="I1811" s="64">
        <v>4807878.2300000004</v>
      </c>
      <c r="J1811" s="57">
        <f t="shared" si="56"/>
        <v>4926521.7699999996</v>
      </c>
      <c r="K1811" s="74">
        <v>4807878.2300000004</v>
      </c>
      <c r="L1811" s="44">
        <f t="shared" si="57"/>
        <v>0</v>
      </c>
    </row>
    <row r="1812" spans="1:12" ht="31.5">
      <c r="A1812" s="66" t="s">
        <v>578</v>
      </c>
      <c r="B1812" s="59">
        <v>200</v>
      </c>
      <c r="C1812" s="67">
        <v>914</v>
      </c>
      <c r="D1812" s="68">
        <v>1</v>
      </c>
      <c r="E1812" s="68">
        <v>6</v>
      </c>
      <c r="F1812" s="69" t="s">
        <v>1608</v>
      </c>
      <c r="G1812" s="67" t="s">
        <v>579</v>
      </c>
      <c r="H1812" s="70">
        <v>7476500</v>
      </c>
      <c r="I1812" s="71">
        <v>3696863.31</v>
      </c>
      <c r="J1812" s="57">
        <f t="shared" si="56"/>
        <v>3779636.69</v>
      </c>
      <c r="K1812" s="72">
        <v>3696863.31</v>
      </c>
      <c r="L1812" s="44">
        <f t="shared" si="57"/>
        <v>0</v>
      </c>
    </row>
    <row r="1813" spans="1:12" ht="63">
      <c r="A1813" s="66" t="s">
        <v>582</v>
      </c>
      <c r="B1813" s="59">
        <v>200</v>
      </c>
      <c r="C1813" s="67">
        <v>914</v>
      </c>
      <c r="D1813" s="68">
        <v>1</v>
      </c>
      <c r="E1813" s="68">
        <v>6</v>
      </c>
      <c r="F1813" s="69" t="s">
        <v>1608</v>
      </c>
      <c r="G1813" s="67" t="s">
        <v>583</v>
      </c>
      <c r="H1813" s="70">
        <v>2257900</v>
      </c>
      <c r="I1813" s="71">
        <v>1111014.92</v>
      </c>
      <c r="J1813" s="57">
        <f t="shared" si="56"/>
        <v>1146885.08</v>
      </c>
      <c r="K1813" s="72">
        <v>1111014.92</v>
      </c>
      <c r="L1813" s="44">
        <f t="shared" si="57"/>
        <v>0</v>
      </c>
    </row>
    <row r="1814" spans="1:12" ht="31.5">
      <c r="A1814" s="73" t="s">
        <v>1609</v>
      </c>
      <c r="B1814" s="59">
        <v>200</v>
      </c>
      <c r="C1814" s="60">
        <v>914</v>
      </c>
      <c r="D1814" s="61">
        <v>1</v>
      </c>
      <c r="E1814" s="61">
        <v>6</v>
      </c>
      <c r="F1814" s="62" t="s">
        <v>1610</v>
      </c>
      <c r="G1814" s="60" t="s">
        <v>395</v>
      </c>
      <c r="H1814" s="63">
        <v>2656000</v>
      </c>
      <c r="I1814" s="64">
        <v>1218021.3699999999</v>
      </c>
      <c r="J1814" s="57">
        <f t="shared" si="56"/>
        <v>1437978.6300000001</v>
      </c>
      <c r="K1814" s="74">
        <v>1218021.3699999999</v>
      </c>
      <c r="L1814" s="44">
        <f t="shared" si="57"/>
        <v>0</v>
      </c>
    </row>
    <row r="1815" spans="1:12" ht="47.25">
      <c r="A1815" s="66" t="s">
        <v>580</v>
      </c>
      <c r="B1815" s="59">
        <v>200</v>
      </c>
      <c r="C1815" s="67">
        <v>914</v>
      </c>
      <c r="D1815" s="68">
        <v>1</v>
      </c>
      <c r="E1815" s="68">
        <v>6</v>
      </c>
      <c r="F1815" s="69" t="s">
        <v>1610</v>
      </c>
      <c r="G1815" s="67" t="s">
        <v>581</v>
      </c>
      <c r="H1815" s="70">
        <v>275000</v>
      </c>
      <c r="I1815" s="71">
        <v>21241</v>
      </c>
      <c r="J1815" s="57">
        <f t="shared" si="56"/>
        <v>253759</v>
      </c>
      <c r="K1815" s="72">
        <v>21241</v>
      </c>
      <c r="L1815" s="44">
        <f t="shared" si="57"/>
        <v>0</v>
      </c>
    </row>
    <row r="1816" spans="1:12" ht="31.5">
      <c r="A1816" s="66" t="s">
        <v>556</v>
      </c>
      <c r="B1816" s="59">
        <v>200</v>
      </c>
      <c r="C1816" s="67">
        <v>914</v>
      </c>
      <c r="D1816" s="68">
        <v>1</v>
      </c>
      <c r="E1816" s="68">
        <v>6</v>
      </c>
      <c r="F1816" s="69" t="s">
        <v>1610</v>
      </c>
      <c r="G1816" s="67" t="s">
        <v>557</v>
      </c>
      <c r="H1816" s="70">
        <v>770000</v>
      </c>
      <c r="I1816" s="71">
        <v>374233.97</v>
      </c>
      <c r="J1816" s="57">
        <f t="shared" si="56"/>
        <v>395766.03</v>
      </c>
      <c r="K1816" s="72">
        <v>374233.97</v>
      </c>
      <c r="L1816" s="44">
        <f t="shared" si="57"/>
        <v>0</v>
      </c>
    </row>
    <row r="1817" spans="1:12" ht="47.25">
      <c r="A1817" s="66" t="s">
        <v>421</v>
      </c>
      <c r="B1817" s="59">
        <v>200</v>
      </c>
      <c r="C1817" s="67">
        <v>914</v>
      </c>
      <c r="D1817" s="68">
        <v>1</v>
      </c>
      <c r="E1817" s="68">
        <v>6</v>
      </c>
      <c r="F1817" s="69" t="s">
        <v>1610</v>
      </c>
      <c r="G1817" s="67" t="s">
        <v>422</v>
      </c>
      <c r="H1817" s="70">
        <v>1594800</v>
      </c>
      <c r="I1817" s="71">
        <v>818631.94</v>
      </c>
      <c r="J1817" s="57">
        <f t="shared" si="56"/>
        <v>776168.06</v>
      </c>
      <c r="K1817" s="72">
        <v>818631.94</v>
      </c>
      <c r="L1817" s="44">
        <f t="shared" si="57"/>
        <v>0</v>
      </c>
    </row>
    <row r="1818" spans="1:12" ht="31.5">
      <c r="A1818" s="66" t="s">
        <v>558</v>
      </c>
      <c r="B1818" s="59">
        <v>200</v>
      </c>
      <c r="C1818" s="67">
        <v>914</v>
      </c>
      <c r="D1818" s="68">
        <v>1</v>
      </c>
      <c r="E1818" s="68">
        <v>6</v>
      </c>
      <c r="F1818" s="69" t="s">
        <v>1610</v>
      </c>
      <c r="G1818" s="67" t="s">
        <v>559</v>
      </c>
      <c r="H1818" s="70">
        <v>7200</v>
      </c>
      <c r="I1818" s="71">
        <v>0</v>
      </c>
      <c r="J1818" s="57">
        <f t="shared" si="56"/>
        <v>7200</v>
      </c>
      <c r="K1818" s="72">
        <v>0</v>
      </c>
      <c r="L1818" s="44">
        <f t="shared" si="57"/>
        <v>0</v>
      </c>
    </row>
    <row r="1819" spans="1:12">
      <c r="A1819" s="66" t="s">
        <v>560</v>
      </c>
      <c r="B1819" s="59">
        <v>200</v>
      </c>
      <c r="C1819" s="67">
        <v>914</v>
      </c>
      <c r="D1819" s="68">
        <v>1</v>
      </c>
      <c r="E1819" s="68">
        <v>6</v>
      </c>
      <c r="F1819" s="69" t="s">
        <v>1610</v>
      </c>
      <c r="G1819" s="67" t="s">
        <v>561</v>
      </c>
      <c r="H1819" s="70">
        <v>6880</v>
      </c>
      <c r="I1819" s="71">
        <v>3439.77</v>
      </c>
      <c r="J1819" s="57">
        <f t="shared" si="56"/>
        <v>3440.23</v>
      </c>
      <c r="K1819" s="72">
        <v>3439.77</v>
      </c>
      <c r="L1819" s="44">
        <f t="shared" si="57"/>
        <v>0</v>
      </c>
    </row>
    <row r="1820" spans="1:12">
      <c r="A1820" s="66" t="s">
        <v>774</v>
      </c>
      <c r="B1820" s="59">
        <v>200</v>
      </c>
      <c r="C1820" s="67">
        <v>914</v>
      </c>
      <c r="D1820" s="68">
        <v>1</v>
      </c>
      <c r="E1820" s="68">
        <v>6</v>
      </c>
      <c r="F1820" s="69" t="s">
        <v>1610</v>
      </c>
      <c r="G1820" s="67" t="s">
        <v>775</v>
      </c>
      <c r="H1820" s="70">
        <v>2120</v>
      </c>
      <c r="I1820" s="71">
        <v>474.69</v>
      </c>
      <c r="J1820" s="57">
        <f t="shared" si="56"/>
        <v>1645.31</v>
      </c>
      <c r="K1820" s="72">
        <v>474.69</v>
      </c>
      <c r="L1820" s="44">
        <f t="shared" si="57"/>
        <v>0</v>
      </c>
    </row>
    <row r="1821" spans="1:12">
      <c r="A1821" s="58" t="s">
        <v>366</v>
      </c>
      <c r="B1821" s="59">
        <v>200</v>
      </c>
      <c r="C1821" s="60">
        <v>915</v>
      </c>
      <c r="D1821" s="61" t="s">
        <v>390</v>
      </c>
      <c r="E1821" s="61" t="s">
        <v>390</v>
      </c>
      <c r="F1821" s="62" t="s">
        <v>390</v>
      </c>
      <c r="G1821" s="60" t="s">
        <v>390</v>
      </c>
      <c r="H1821" s="63">
        <v>11851300</v>
      </c>
      <c r="I1821" s="64">
        <v>5531982.8500000006</v>
      </c>
      <c r="J1821" s="57">
        <f t="shared" si="56"/>
        <v>6319317.1499999994</v>
      </c>
      <c r="K1821" s="74">
        <v>5531982.8500000006</v>
      </c>
      <c r="L1821" s="44">
        <f t="shared" si="57"/>
        <v>0</v>
      </c>
    </row>
    <row r="1822" spans="1:12">
      <c r="A1822" s="66" t="s">
        <v>740</v>
      </c>
      <c r="B1822" s="59">
        <v>200</v>
      </c>
      <c r="C1822" s="67">
        <v>915</v>
      </c>
      <c r="D1822" s="68">
        <v>4</v>
      </c>
      <c r="E1822" s="68" t="s">
        <v>390</v>
      </c>
      <c r="F1822" s="69" t="s">
        <v>390</v>
      </c>
      <c r="G1822" s="67" t="s">
        <v>390</v>
      </c>
      <c r="H1822" s="70">
        <v>11851300</v>
      </c>
      <c r="I1822" s="71">
        <v>5531982.8500000006</v>
      </c>
      <c r="J1822" s="57">
        <f t="shared" si="56"/>
        <v>6319317.1499999994</v>
      </c>
      <c r="K1822" s="72">
        <v>5531982.8500000006</v>
      </c>
      <c r="L1822" s="44">
        <f t="shared" si="57"/>
        <v>0</v>
      </c>
    </row>
    <row r="1823" spans="1:12">
      <c r="A1823" s="66" t="s">
        <v>1352</v>
      </c>
      <c r="B1823" s="59">
        <v>200</v>
      </c>
      <c r="C1823" s="67">
        <v>915</v>
      </c>
      <c r="D1823" s="68">
        <v>4</v>
      </c>
      <c r="E1823" s="68">
        <v>1</v>
      </c>
      <c r="F1823" s="69" t="s">
        <v>390</v>
      </c>
      <c r="G1823" s="67" t="s">
        <v>390</v>
      </c>
      <c r="H1823" s="70">
        <v>11851300</v>
      </c>
      <c r="I1823" s="71">
        <v>5531982.8500000006</v>
      </c>
      <c r="J1823" s="57">
        <f t="shared" si="56"/>
        <v>6319317.1499999994</v>
      </c>
      <c r="K1823" s="72">
        <v>5531982.8500000006</v>
      </c>
      <c r="L1823" s="44">
        <f t="shared" si="57"/>
        <v>0</v>
      </c>
    </row>
    <row r="1824" spans="1:12" ht="47.25">
      <c r="A1824" s="73" t="s">
        <v>1171</v>
      </c>
      <c r="B1824" s="59">
        <v>200</v>
      </c>
      <c r="C1824" s="60">
        <v>915</v>
      </c>
      <c r="D1824" s="61">
        <v>4</v>
      </c>
      <c r="E1824" s="61">
        <v>1</v>
      </c>
      <c r="F1824" s="62" t="s">
        <v>1172</v>
      </c>
      <c r="G1824" s="60" t="s">
        <v>395</v>
      </c>
      <c r="H1824" s="63">
        <v>11800800</v>
      </c>
      <c r="I1824" s="64">
        <v>5521482.8500000006</v>
      </c>
      <c r="J1824" s="57">
        <f t="shared" si="56"/>
        <v>6279317.1499999994</v>
      </c>
      <c r="K1824" s="74">
        <v>5521482.8500000006</v>
      </c>
      <c r="L1824" s="44">
        <f t="shared" si="57"/>
        <v>0</v>
      </c>
    </row>
    <row r="1825" spans="1:12" ht="63">
      <c r="A1825" s="73" t="s">
        <v>1173</v>
      </c>
      <c r="B1825" s="59">
        <v>200</v>
      </c>
      <c r="C1825" s="60">
        <v>915</v>
      </c>
      <c r="D1825" s="61">
        <v>4</v>
      </c>
      <c r="E1825" s="61">
        <v>1</v>
      </c>
      <c r="F1825" s="62" t="s">
        <v>1174</v>
      </c>
      <c r="G1825" s="60" t="s">
        <v>395</v>
      </c>
      <c r="H1825" s="63">
        <v>1000000</v>
      </c>
      <c r="I1825" s="64">
        <v>14270</v>
      </c>
      <c r="J1825" s="57">
        <f t="shared" si="56"/>
        <v>985730</v>
      </c>
      <c r="K1825" s="74">
        <v>14270</v>
      </c>
      <c r="L1825" s="44">
        <f t="shared" si="57"/>
        <v>0</v>
      </c>
    </row>
    <row r="1826" spans="1:12" ht="47.25">
      <c r="A1826" s="73" t="s">
        <v>1611</v>
      </c>
      <c r="B1826" s="59">
        <v>200</v>
      </c>
      <c r="C1826" s="60">
        <v>915</v>
      </c>
      <c r="D1826" s="61">
        <v>4</v>
      </c>
      <c r="E1826" s="61">
        <v>1</v>
      </c>
      <c r="F1826" s="62" t="s">
        <v>1612</v>
      </c>
      <c r="G1826" s="60" t="s">
        <v>395</v>
      </c>
      <c r="H1826" s="63">
        <v>1000000</v>
      </c>
      <c r="I1826" s="64">
        <v>14270</v>
      </c>
      <c r="J1826" s="57">
        <f t="shared" si="56"/>
        <v>985730</v>
      </c>
      <c r="K1826" s="74">
        <v>14270</v>
      </c>
      <c r="L1826" s="44">
        <f t="shared" si="57"/>
        <v>0</v>
      </c>
    </row>
    <row r="1827" spans="1:12" ht="31.5">
      <c r="A1827" s="66" t="s">
        <v>556</v>
      </c>
      <c r="B1827" s="59">
        <v>200</v>
      </c>
      <c r="C1827" s="67">
        <v>915</v>
      </c>
      <c r="D1827" s="68">
        <v>4</v>
      </c>
      <c r="E1827" s="68">
        <v>1</v>
      </c>
      <c r="F1827" s="69" t="s">
        <v>1612</v>
      </c>
      <c r="G1827" s="67" t="s">
        <v>557</v>
      </c>
      <c r="H1827" s="70">
        <v>1000000</v>
      </c>
      <c r="I1827" s="71">
        <v>14270</v>
      </c>
      <c r="J1827" s="57">
        <f t="shared" si="56"/>
        <v>985730</v>
      </c>
      <c r="K1827" s="72">
        <v>14270</v>
      </c>
      <c r="L1827" s="44">
        <f t="shared" si="57"/>
        <v>0</v>
      </c>
    </row>
    <row r="1828" spans="1:12" ht="63">
      <c r="A1828" s="73" t="s">
        <v>1240</v>
      </c>
      <c r="B1828" s="59">
        <v>200</v>
      </c>
      <c r="C1828" s="60">
        <v>915</v>
      </c>
      <c r="D1828" s="61">
        <v>4</v>
      </c>
      <c r="E1828" s="61">
        <v>1</v>
      </c>
      <c r="F1828" s="62" t="s">
        <v>1241</v>
      </c>
      <c r="G1828" s="60" t="s">
        <v>395</v>
      </c>
      <c r="H1828" s="63">
        <v>10800800</v>
      </c>
      <c r="I1828" s="64">
        <v>5507212.8500000006</v>
      </c>
      <c r="J1828" s="57">
        <f t="shared" si="56"/>
        <v>5293587.1499999994</v>
      </c>
      <c r="K1828" s="74">
        <v>5507212.8500000006</v>
      </c>
      <c r="L1828" s="44">
        <f t="shared" si="57"/>
        <v>0</v>
      </c>
    </row>
    <row r="1829" spans="1:12" ht="31.5">
      <c r="A1829" s="73" t="s">
        <v>1613</v>
      </c>
      <c r="B1829" s="59">
        <v>200</v>
      </c>
      <c r="C1829" s="60">
        <v>915</v>
      </c>
      <c r="D1829" s="61">
        <v>4</v>
      </c>
      <c r="E1829" s="61">
        <v>1</v>
      </c>
      <c r="F1829" s="62" t="s">
        <v>1614</v>
      </c>
      <c r="G1829" s="60" t="s">
        <v>395</v>
      </c>
      <c r="H1829" s="63">
        <v>10800800</v>
      </c>
      <c r="I1829" s="64">
        <v>5507212.8500000006</v>
      </c>
      <c r="J1829" s="57">
        <f t="shared" si="56"/>
        <v>5293587.1499999994</v>
      </c>
      <c r="K1829" s="74">
        <v>5507212.8500000006</v>
      </c>
      <c r="L1829" s="44">
        <f t="shared" si="57"/>
        <v>0</v>
      </c>
    </row>
    <row r="1830" spans="1:12" ht="31.5">
      <c r="A1830" s="73" t="s">
        <v>1615</v>
      </c>
      <c r="B1830" s="59">
        <v>200</v>
      </c>
      <c r="C1830" s="60">
        <v>915</v>
      </c>
      <c r="D1830" s="61">
        <v>4</v>
      </c>
      <c r="E1830" s="61">
        <v>1</v>
      </c>
      <c r="F1830" s="62" t="s">
        <v>1616</v>
      </c>
      <c r="G1830" s="60" t="s">
        <v>395</v>
      </c>
      <c r="H1830" s="63">
        <v>8962300</v>
      </c>
      <c r="I1830" s="64">
        <v>4648264.62</v>
      </c>
      <c r="J1830" s="57">
        <f t="shared" si="56"/>
        <v>4314035.38</v>
      </c>
      <c r="K1830" s="74">
        <v>4648264.62</v>
      </c>
      <c r="L1830" s="44">
        <f t="shared" si="57"/>
        <v>0</v>
      </c>
    </row>
    <row r="1831" spans="1:12" ht="31.5">
      <c r="A1831" s="66" t="s">
        <v>578</v>
      </c>
      <c r="B1831" s="59">
        <v>200</v>
      </c>
      <c r="C1831" s="67">
        <v>915</v>
      </c>
      <c r="D1831" s="68">
        <v>4</v>
      </c>
      <c r="E1831" s="68">
        <v>1</v>
      </c>
      <c r="F1831" s="69" t="s">
        <v>1616</v>
      </c>
      <c r="G1831" s="67" t="s">
        <v>579</v>
      </c>
      <c r="H1831" s="70">
        <v>6883500</v>
      </c>
      <c r="I1831" s="71">
        <v>3467612.59</v>
      </c>
      <c r="J1831" s="57">
        <f t="shared" si="56"/>
        <v>3415887.41</v>
      </c>
      <c r="K1831" s="72">
        <v>3467612.59</v>
      </c>
      <c r="L1831" s="44">
        <f t="shared" si="57"/>
        <v>0</v>
      </c>
    </row>
    <row r="1832" spans="1:12" ht="63">
      <c r="A1832" s="66" t="s">
        <v>582</v>
      </c>
      <c r="B1832" s="59">
        <v>200</v>
      </c>
      <c r="C1832" s="67">
        <v>915</v>
      </c>
      <c r="D1832" s="68">
        <v>4</v>
      </c>
      <c r="E1832" s="68">
        <v>1</v>
      </c>
      <c r="F1832" s="69" t="s">
        <v>1616</v>
      </c>
      <c r="G1832" s="67" t="s">
        <v>583</v>
      </c>
      <c r="H1832" s="70">
        <v>2078800</v>
      </c>
      <c r="I1832" s="71">
        <v>1180652.03</v>
      </c>
      <c r="J1832" s="57">
        <f t="shared" si="56"/>
        <v>898147.97</v>
      </c>
      <c r="K1832" s="72">
        <v>1180652.03</v>
      </c>
      <c r="L1832" s="44">
        <f t="shared" si="57"/>
        <v>0</v>
      </c>
    </row>
    <row r="1833" spans="1:12" ht="31.5">
      <c r="A1833" s="73" t="s">
        <v>1617</v>
      </c>
      <c r="B1833" s="59">
        <v>200</v>
      </c>
      <c r="C1833" s="60">
        <v>915</v>
      </c>
      <c r="D1833" s="61">
        <v>4</v>
      </c>
      <c r="E1833" s="61">
        <v>1</v>
      </c>
      <c r="F1833" s="62" t="s">
        <v>1618</v>
      </c>
      <c r="G1833" s="60" t="s">
        <v>395</v>
      </c>
      <c r="H1833" s="63">
        <v>1582789.9</v>
      </c>
      <c r="I1833" s="64">
        <v>768937.15</v>
      </c>
      <c r="J1833" s="57">
        <f t="shared" si="56"/>
        <v>813852.74999999988</v>
      </c>
      <c r="K1833" s="74">
        <v>768937.15</v>
      </c>
      <c r="L1833" s="44">
        <f t="shared" si="57"/>
        <v>0</v>
      </c>
    </row>
    <row r="1834" spans="1:12" ht="47.25">
      <c r="A1834" s="66" t="s">
        <v>580</v>
      </c>
      <c r="B1834" s="59">
        <v>200</v>
      </c>
      <c r="C1834" s="67">
        <v>915</v>
      </c>
      <c r="D1834" s="68">
        <v>4</v>
      </c>
      <c r="E1834" s="68">
        <v>1</v>
      </c>
      <c r="F1834" s="69" t="s">
        <v>1618</v>
      </c>
      <c r="G1834" s="67" t="s">
        <v>581</v>
      </c>
      <c r="H1834" s="70">
        <v>170000</v>
      </c>
      <c r="I1834" s="71">
        <v>67750</v>
      </c>
      <c r="J1834" s="57">
        <f t="shared" si="56"/>
        <v>102250</v>
      </c>
      <c r="K1834" s="72">
        <v>67750</v>
      </c>
      <c r="L1834" s="44">
        <f t="shared" si="57"/>
        <v>0</v>
      </c>
    </row>
    <row r="1835" spans="1:12" ht="31.5">
      <c r="A1835" s="66" t="s">
        <v>556</v>
      </c>
      <c r="B1835" s="59">
        <v>200</v>
      </c>
      <c r="C1835" s="67">
        <v>915</v>
      </c>
      <c r="D1835" s="68">
        <v>4</v>
      </c>
      <c r="E1835" s="68">
        <v>1</v>
      </c>
      <c r="F1835" s="69" t="s">
        <v>1618</v>
      </c>
      <c r="G1835" s="67" t="s">
        <v>557</v>
      </c>
      <c r="H1835" s="70">
        <v>461200</v>
      </c>
      <c r="I1835" s="71">
        <v>242509.75</v>
      </c>
      <c r="J1835" s="57">
        <f t="shared" si="56"/>
        <v>218690.25</v>
      </c>
      <c r="K1835" s="72">
        <v>242509.75</v>
      </c>
      <c r="L1835" s="44">
        <f t="shared" si="57"/>
        <v>0</v>
      </c>
    </row>
    <row r="1836" spans="1:12" ht="47.25">
      <c r="A1836" s="66" t="s">
        <v>421</v>
      </c>
      <c r="B1836" s="59">
        <v>200</v>
      </c>
      <c r="C1836" s="67">
        <v>915</v>
      </c>
      <c r="D1836" s="68">
        <v>4</v>
      </c>
      <c r="E1836" s="68">
        <v>1</v>
      </c>
      <c r="F1836" s="69" t="s">
        <v>1618</v>
      </c>
      <c r="G1836" s="67" t="s">
        <v>422</v>
      </c>
      <c r="H1836" s="70">
        <v>939289.9</v>
      </c>
      <c r="I1836" s="71">
        <v>452712.4</v>
      </c>
      <c r="J1836" s="57">
        <f t="shared" si="56"/>
        <v>486577.5</v>
      </c>
      <c r="K1836" s="72">
        <v>452712.4</v>
      </c>
      <c r="L1836" s="44">
        <f t="shared" si="57"/>
        <v>0</v>
      </c>
    </row>
    <row r="1837" spans="1:12" ht="31.5">
      <c r="A1837" s="66" t="s">
        <v>558</v>
      </c>
      <c r="B1837" s="59">
        <v>200</v>
      </c>
      <c r="C1837" s="67">
        <v>915</v>
      </c>
      <c r="D1837" s="68">
        <v>4</v>
      </c>
      <c r="E1837" s="68">
        <v>1</v>
      </c>
      <c r="F1837" s="69" t="s">
        <v>1618</v>
      </c>
      <c r="G1837" s="67" t="s">
        <v>559</v>
      </c>
      <c r="H1837" s="70">
        <v>1000</v>
      </c>
      <c r="I1837" s="71">
        <v>340</v>
      </c>
      <c r="J1837" s="57">
        <f t="shared" si="56"/>
        <v>660</v>
      </c>
      <c r="K1837" s="72">
        <v>340</v>
      </c>
      <c r="L1837" s="44">
        <f t="shared" si="57"/>
        <v>0</v>
      </c>
    </row>
    <row r="1838" spans="1:12">
      <c r="A1838" s="66" t="s">
        <v>560</v>
      </c>
      <c r="B1838" s="59">
        <v>200</v>
      </c>
      <c r="C1838" s="67">
        <v>915</v>
      </c>
      <c r="D1838" s="68">
        <v>4</v>
      </c>
      <c r="E1838" s="68">
        <v>1</v>
      </c>
      <c r="F1838" s="69" t="s">
        <v>1618</v>
      </c>
      <c r="G1838" s="67" t="s">
        <v>561</v>
      </c>
      <c r="H1838" s="70">
        <v>11300</v>
      </c>
      <c r="I1838" s="71">
        <v>5625</v>
      </c>
      <c r="J1838" s="57">
        <f t="shared" si="56"/>
        <v>5675</v>
      </c>
      <c r="K1838" s="72">
        <v>5625</v>
      </c>
      <c r="L1838" s="44">
        <f t="shared" si="57"/>
        <v>0</v>
      </c>
    </row>
    <row r="1839" spans="1:12" ht="31.5">
      <c r="A1839" s="73" t="s">
        <v>1619</v>
      </c>
      <c r="B1839" s="59">
        <v>200</v>
      </c>
      <c r="C1839" s="60">
        <v>915</v>
      </c>
      <c r="D1839" s="61">
        <v>4</v>
      </c>
      <c r="E1839" s="61">
        <v>1</v>
      </c>
      <c r="F1839" s="62" t="s">
        <v>1620</v>
      </c>
      <c r="G1839" s="60" t="s">
        <v>395</v>
      </c>
      <c r="H1839" s="63">
        <v>224400</v>
      </c>
      <c r="I1839" s="64">
        <v>90011.08</v>
      </c>
      <c r="J1839" s="57">
        <f t="shared" si="56"/>
        <v>134388.91999999998</v>
      </c>
      <c r="K1839" s="74">
        <v>90011.08</v>
      </c>
      <c r="L1839" s="44">
        <f t="shared" si="57"/>
        <v>0</v>
      </c>
    </row>
    <row r="1840" spans="1:12" ht="47.25">
      <c r="A1840" s="66" t="s">
        <v>421</v>
      </c>
      <c r="B1840" s="59">
        <v>200</v>
      </c>
      <c r="C1840" s="67">
        <v>915</v>
      </c>
      <c r="D1840" s="68">
        <v>4</v>
      </c>
      <c r="E1840" s="68">
        <v>1</v>
      </c>
      <c r="F1840" s="69" t="s">
        <v>1620</v>
      </c>
      <c r="G1840" s="67" t="s">
        <v>422</v>
      </c>
      <c r="H1840" s="70">
        <v>224400</v>
      </c>
      <c r="I1840" s="71">
        <v>90011.08</v>
      </c>
      <c r="J1840" s="57">
        <f t="shared" si="56"/>
        <v>134388.91999999998</v>
      </c>
      <c r="K1840" s="72">
        <v>90011.08</v>
      </c>
      <c r="L1840" s="44">
        <f t="shared" si="57"/>
        <v>0</v>
      </c>
    </row>
    <row r="1841" spans="1:12" ht="47.25">
      <c r="A1841" s="73" t="s">
        <v>564</v>
      </c>
      <c r="B1841" s="59">
        <v>200</v>
      </c>
      <c r="C1841" s="60">
        <v>915</v>
      </c>
      <c r="D1841" s="61">
        <v>4</v>
      </c>
      <c r="E1841" s="61">
        <v>1</v>
      </c>
      <c r="F1841" s="62" t="s">
        <v>1621</v>
      </c>
      <c r="G1841" s="60" t="s">
        <v>395</v>
      </c>
      <c r="H1841" s="63">
        <v>31310.1</v>
      </c>
      <c r="I1841" s="64">
        <v>0</v>
      </c>
      <c r="J1841" s="57">
        <f t="shared" si="56"/>
        <v>31310.1</v>
      </c>
      <c r="K1841" s="74">
        <v>0</v>
      </c>
      <c r="L1841" s="44">
        <f t="shared" si="57"/>
        <v>0</v>
      </c>
    </row>
    <row r="1842" spans="1:12" ht="47.25">
      <c r="A1842" s="66" t="s">
        <v>421</v>
      </c>
      <c r="B1842" s="59">
        <v>200</v>
      </c>
      <c r="C1842" s="67">
        <v>915</v>
      </c>
      <c r="D1842" s="68">
        <v>4</v>
      </c>
      <c r="E1842" s="68">
        <v>1</v>
      </c>
      <c r="F1842" s="69" t="s">
        <v>1621</v>
      </c>
      <c r="G1842" s="67" t="s">
        <v>422</v>
      </c>
      <c r="H1842" s="70">
        <v>31310.1</v>
      </c>
      <c r="I1842" s="71">
        <v>0</v>
      </c>
      <c r="J1842" s="57">
        <f t="shared" si="56"/>
        <v>31310.1</v>
      </c>
      <c r="K1842" s="72">
        <v>0</v>
      </c>
      <c r="L1842" s="44">
        <f t="shared" si="57"/>
        <v>0</v>
      </c>
    </row>
    <row r="1843" spans="1:12" ht="78.75">
      <c r="A1843" s="73" t="s">
        <v>591</v>
      </c>
      <c r="B1843" s="59">
        <v>200</v>
      </c>
      <c r="C1843" s="60">
        <v>915</v>
      </c>
      <c r="D1843" s="61">
        <v>4</v>
      </c>
      <c r="E1843" s="61">
        <v>1</v>
      </c>
      <c r="F1843" s="62" t="s">
        <v>592</v>
      </c>
      <c r="G1843" s="60" t="s">
        <v>395</v>
      </c>
      <c r="H1843" s="63">
        <v>40000</v>
      </c>
      <c r="I1843" s="64">
        <v>0</v>
      </c>
      <c r="J1843" s="57">
        <f t="shared" si="56"/>
        <v>40000</v>
      </c>
      <c r="K1843" s="74">
        <v>0</v>
      </c>
      <c r="L1843" s="44">
        <f t="shared" si="57"/>
        <v>0</v>
      </c>
    </row>
    <row r="1844" spans="1:12" ht="94.5">
      <c r="A1844" s="73" t="s">
        <v>597</v>
      </c>
      <c r="B1844" s="59">
        <v>200</v>
      </c>
      <c r="C1844" s="60">
        <v>915</v>
      </c>
      <c r="D1844" s="61">
        <v>4</v>
      </c>
      <c r="E1844" s="61">
        <v>1</v>
      </c>
      <c r="F1844" s="62" t="s">
        <v>598</v>
      </c>
      <c r="G1844" s="60" t="s">
        <v>395</v>
      </c>
      <c r="H1844" s="63">
        <v>40000</v>
      </c>
      <c r="I1844" s="64">
        <v>0</v>
      </c>
      <c r="J1844" s="57">
        <f t="shared" si="56"/>
        <v>40000</v>
      </c>
      <c r="K1844" s="74">
        <v>0</v>
      </c>
      <c r="L1844" s="44">
        <f t="shared" si="57"/>
        <v>0</v>
      </c>
    </row>
    <row r="1845" spans="1:12" ht="63">
      <c r="A1845" s="73" t="s">
        <v>599</v>
      </c>
      <c r="B1845" s="59">
        <v>200</v>
      </c>
      <c r="C1845" s="60">
        <v>915</v>
      </c>
      <c r="D1845" s="61">
        <v>4</v>
      </c>
      <c r="E1845" s="61">
        <v>1</v>
      </c>
      <c r="F1845" s="62" t="s">
        <v>600</v>
      </c>
      <c r="G1845" s="60" t="s">
        <v>395</v>
      </c>
      <c r="H1845" s="63">
        <v>40000</v>
      </c>
      <c r="I1845" s="64">
        <v>0</v>
      </c>
      <c r="J1845" s="57">
        <f t="shared" si="56"/>
        <v>40000</v>
      </c>
      <c r="K1845" s="74">
        <v>0</v>
      </c>
      <c r="L1845" s="44">
        <f t="shared" si="57"/>
        <v>0</v>
      </c>
    </row>
    <row r="1846" spans="1:12" ht="63">
      <c r="A1846" s="73" t="s">
        <v>601</v>
      </c>
      <c r="B1846" s="59">
        <v>200</v>
      </c>
      <c r="C1846" s="60">
        <v>915</v>
      </c>
      <c r="D1846" s="61">
        <v>4</v>
      </c>
      <c r="E1846" s="61">
        <v>1</v>
      </c>
      <c r="F1846" s="62" t="s">
        <v>602</v>
      </c>
      <c r="G1846" s="60" t="s">
        <v>395</v>
      </c>
      <c r="H1846" s="63">
        <v>40000</v>
      </c>
      <c r="I1846" s="64">
        <v>0</v>
      </c>
      <c r="J1846" s="57">
        <f t="shared" si="56"/>
        <v>40000</v>
      </c>
      <c r="K1846" s="74">
        <v>0</v>
      </c>
      <c r="L1846" s="44">
        <f t="shared" si="57"/>
        <v>0</v>
      </c>
    </row>
    <row r="1847" spans="1:12" ht="47.25">
      <c r="A1847" s="66" t="s">
        <v>421</v>
      </c>
      <c r="B1847" s="59">
        <v>200</v>
      </c>
      <c r="C1847" s="67">
        <v>915</v>
      </c>
      <c r="D1847" s="68">
        <v>4</v>
      </c>
      <c r="E1847" s="68">
        <v>1</v>
      </c>
      <c r="F1847" s="69" t="s">
        <v>602</v>
      </c>
      <c r="G1847" s="67" t="s">
        <v>422</v>
      </c>
      <c r="H1847" s="70">
        <v>40000</v>
      </c>
      <c r="I1847" s="71">
        <v>0</v>
      </c>
      <c r="J1847" s="57">
        <f t="shared" si="56"/>
        <v>40000</v>
      </c>
      <c r="K1847" s="72">
        <v>0</v>
      </c>
      <c r="L1847" s="44">
        <f t="shared" si="57"/>
        <v>0</v>
      </c>
    </row>
    <row r="1848" spans="1:12">
      <c r="A1848" s="73" t="s">
        <v>855</v>
      </c>
      <c r="B1848" s="59">
        <v>200</v>
      </c>
      <c r="C1848" s="60">
        <v>915</v>
      </c>
      <c r="D1848" s="61">
        <v>4</v>
      </c>
      <c r="E1848" s="61">
        <v>1</v>
      </c>
      <c r="F1848" s="62" t="s">
        <v>856</v>
      </c>
      <c r="G1848" s="60" t="s">
        <v>395</v>
      </c>
      <c r="H1848" s="63">
        <v>10500</v>
      </c>
      <c r="I1848" s="64">
        <v>10500</v>
      </c>
      <c r="J1848" s="57">
        <f t="shared" si="56"/>
        <v>0</v>
      </c>
      <c r="K1848" s="74">
        <v>10500</v>
      </c>
      <c r="L1848" s="44">
        <f t="shared" si="57"/>
        <v>0</v>
      </c>
    </row>
    <row r="1849" spans="1:12" ht="47.25">
      <c r="A1849" s="73" t="s">
        <v>1091</v>
      </c>
      <c r="B1849" s="59">
        <v>200</v>
      </c>
      <c r="C1849" s="60">
        <v>915</v>
      </c>
      <c r="D1849" s="61">
        <v>4</v>
      </c>
      <c r="E1849" s="61">
        <v>1</v>
      </c>
      <c r="F1849" s="62" t="s">
        <v>1092</v>
      </c>
      <c r="G1849" s="60" t="s">
        <v>395</v>
      </c>
      <c r="H1849" s="63">
        <v>10500</v>
      </c>
      <c r="I1849" s="64">
        <v>10500</v>
      </c>
      <c r="J1849" s="57">
        <f t="shared" si="56"/>
        <v>0</v>
      </c>
      <c r="K1849" s="74">
        <v>10500</v>
      </c>
      <c r="L1849" s="44">
        <f t="shared" si="57"/>
        <v>0</v>
      </c>
    </row>
    <row r="1850" spans="1:12" ht="47.25">
      <c r="A1850" s="66" t="s">
        <v>772</v>
      </c>
      <c r="B1850" s="59">
        <v>200</v>
      </c>
      <c r="C1850" s="67">
        <v>915</v>
      </c>
      <c r="D1850" s="68">
        <v>4</v>
      </c>
      <c r="E1850" s="68">
        <v>1</v>
      </c>
      <c r="F1850" s="69" t="s">
        <v>1092</v>
      </c>
      <c r="G1850" s="67" t="s">
        <v>773</v>
      </c>
      <c r="H1850" s="70">
        <v>10500</v>
      </c>
      <c r="I1850" s="71">
        <v>10500</v>
      </c>
      <c r="J1850" s="57">
        <f t="shared" si="56"/>
        <v>0</v>
      </c>
      <c r="K1850" s="72">
        <v>10500</v>
      </c>
      <c r="L1850" s="44">
        <f t="shared" si="57"/>
        <v>0</v>
      </c>
    </row>
    <row r="1851" spans="1:12">
      <c r="A1851" s="58" t="s">
        <v>174</v>
      </c>
      <c r="B1851" s="59">
        <v>200</v>
      </c>
      <c r="C1851" s="60">
        <v>916</v>
      </c>
      <c r="D1851" s="61" t="s">
        <v>390</v>
      </c>
      <c r="E1851" s="61" t="s">
        <v>390</v>
      </c>
      <c r="F1851" s="62" t="s">
        <v>390</v>
      </c>
      <c r="G1851" s="60" t="s">
        <v>390</v>
      </c>
      <c r="H1851" s="63">
        <v>16019800</v>
      </c>
      <c r="I1851" s="64">
        <v>6579276.2199999997</v>
      </c>
      <c r="J1851" s="57">
        <f t="shared" si="56"/>
        <v>9440523.7800000012</v>
      </c>
      <c r="K1851" s="74">
        <v>6579276.2199999997</v>
      </c>
      <c r="L1851" s="44">
        <f t="shared" si="57"/>
        <v>0</v>
      </c>
    </row>
    <row r="1852" spans="1:12">
      <c r="A1852" s="66" t="s">
        <v>718</v>
      </c>
      <c r="B1852" s="59">
        <v>200</v>
      </c>
      <c r="C1852" s="67">
        <v>916</v>
      </c>
      <c r="D1852" s="68">
        <v>1</v>
      </c>
      <c r="E1852" s="68" t="s">
        <v>390</v>
      </c>
      <c r="F1852" s="69" t="s">
        <v>390</v>
      </c>
      <c r="G1852" s="67" t="s">
        <v>390</v>
      </c>
      <c r="H1852" s="70">
        <v>16019800</v>
      </c>
      <c r="I1852" s="71">
        <v>6579276.2199999997</v>
      </c>
      <c r="J1852" s="57">
        <f t="shared" si="56"/>
        <v>9440523.7800000012</v>
      </c>
      <c r="K1852" s="72">
        <v>6579276.2199999997</v>
      </c>
      <c r="L1852" s="44">
        <f t="shared" si="57"/>
        <v>0</v>
      </c>
    </row>
    <row r="1853" spans="1:12">
      <c r="A1853" s="66" t="s">
        <v>1622</v>
      </c>
      <c r="B1853" s="59">
        <v>200</v>
      </c>
      <c r="C1853" s="67">
        <v>916</v>
      </c>
      <c r="D1853" s="68">
        <v>1</v>
      </c>
      <c r="E1853" s="68">
        <v>7</v>
      </c>
      <c r="F1853" s="69" t="s">
        <v>390</v>
      </c>
      <c r="G1853" s="67" t="s">
        <v>390</v>
      </c>
      <c r="H1853" s="70">
        <v>16019800</v>
      </c>
      <c r="I1853" s="71">
        <v>6579276.2199999997</v>
      </c>
      <c r="J1853" s="57">
        <f t="shared" si="56"/>
        <v>9440523.7800000012</v>
      </c>
      <c r="K1853" s="72">
        <v>6579276.2199999997</v>
      </c>
      <c r="L1853" s="44">
        <f t="shared" si="57"/>
        <v>0</v>
      </c>
    </row>
    <row r="1854" spans="1:12">
      <c r="A1854" s="73" t="s">
        <v>855</v>
      </c>
      <c r="B1854" s="59">
        <v>200</v>
      </c>
      <c r="C1854" s="60">
        <v>916</v>
      </c>
      <c r="D1854" s="61">
        <v>1</v>
      </c>
      <c r="E1854" s="61">
        <v>7</v>
      </c>
      <c r="F1854" s="62" t="s">
        <v>856</v>
      </c>
      <c r="G1854" s="60" t="s">
        <v>395</v>
      </c>
      <c r="H1854" s="63">
        <v>16019800</v>
      </c>
      <c r="I1854" s="64">
        <v>6579276.2199999997</v>
      </c>
      <c r="J1854" s="57">
        <f t="shared" si="56"/>
        <v>9440523.7800000012</v>
      </c>
      <c r="K1854" s="74">
        <v>6579276.2199999997</v>
      </c>
      <c r="L1854" s="44">
        <f t="shared" si="57"/>
        <v>0</v>
      </c>
    </row>
    <row r="1855" spans="1:12" ht="63">
      <c r="A1855" s="73" t="s">
        <v>1623</v>
      </c>
      <c r="B1855" s="59">
        <v>200</v>
      </c>
      <c r="C1855" s="60">
        <v>916</v>
      </c>
      <c r="D1855" s="61">
        <v>1</v>
      </c>
      <c r="E1855" s="61">
        <v>7</v>
      </c>
      <c r="F1855" s="62" t="s">
        <v>1624</v>
      </c>
      <c r="G1855" s="60" t="s">
        <v>395</v>
      </c>
      <c r="H1855" s="63">
        <v>258900</v>
      </c>
      <c r="I1855" s="64">
        <v>72480</v>
      </c>
      <c r="J1855" s="57">
        <f t="shared" si="56"/>
        <v>186420</v>
      </c>
      <c r="K1855" s="74">
        <v>72480</v>
      </c>
      <c r="L1855" s="44">
        <f t="shared" si="57"/>
        <v>0</v>
      </c>
    </row>
    <row r="1856" spans="1:12" ht="47.25">
      <c r="A1856" s="66" t="s">
        <v>580</v>
      </c>
      <c r="B1856" s="59">
        <v>200</v>
      </c>
      <c r="C1856" s="67">
        <v>916</v>
      </c>
      <c r="D1856" s="68">
        <v>1</v>
      </c>
      <c r="E1856" s="68">
        <v>7</v>
      </c>
      <c r="F1856" s="69" t="s">
        <v>1624</v>
      </c>
      <c r="G1856" s="67" t="s">
        <v>581</v>
      </c>
      <c r="H1856" s="70">
        <v>68900</v>
      </c>
      <c r="I1856" s="71">
        <v>33172</v>
      </c>
      <c r="J1856" s="57">
        <f t="shared" si="56"/>
        <v>35728</v>
      </c>
      <c r="K1856" s="72">
        <v>33172</v>
      </c>
      <c r="L1856" s="44">
        <f t="shared" si="57"/>
        <v>0</v>
      </c>
    </row>
    <row r="1857" spans="1:12" ht="47.25">
      <c r="A1857" s="66" t="s">
        <v>421</v>
      </c>
      <c r="B1857" s="59">
        <v>200</v>
      </c>
      <c r="C1857" s="67">
        <v>916</v>
      </c>
      <c r="D1857" s="68">
        <v>1</v>
      </c>
      <c r="E1857" s="68">
        <v>7</v>
      </c>
      <c r="F1857" s="69" t="s">
        <v>1624</v>
      </c>
      <c r="G1857" s="67" t="s">
        <v>422</v>
      </c>
      <c r="H1857" s="70">
        <v>190000</v>
      </c>
      <c r="I1857" s="71">
        <v>39308</v>
      </c>
      <c r="J1857" s="57">
        <f t="shared" si="56"/>
        <v>150692</v>
      </c>
      <c r="K1857" s="72">
        <v>39308</v>
      </c>
      <c r="L1857" s="44">
        <f t="shared" si="57"/>
        <v>0</v>
      </c>
    </row>
    <row r="1858" spans="1:12" ht="63">
      <c r="A1858" s="73" t="s">
        <v>1625</v>
      </c>
      <c r="B1858" s="59">
        <v>200</v>
      </c>
      <c r="C1858" s="60">
        <v>916</v>
      </c>
      <c r="D1858" s="61">
        <v>1</v>
      </c>
      <c r="E1858" s="61">
        <v>7</v>
      </c>
      <c r="F1858" s="62" t="s">
        <v>1626</v>
      </c>
      <c r="G1858" s="60" t="s">
        <v>395</v>
      </c>
      <c r="H1858" s="63">
        <v>727152</v>
      </c>
      <c r="I1858" s="64">
        <v>275235</v>
      </c>
      <c r="J1858" s="57">
        <f t="shared" si="56"/>
        <v>451917</v>
      </c>
      <c r="K1858" s="74">
        <v>275235</v>
      </c>
      <c r="L1858" s="44">
        <f t="shared" si="57"/>
        <v>0</v>
      </c>
    </row>
    <row r="1859" spans="1:12" ht="31.5">
      <c r="A1859" s="66" t="s">
        <v>556</v>
      </c>
      <c r="B1859" s="59">
        <v>200</v>
      </c>
      <c r="C1859" s="67">
        <v>916</v>
      </c>
      <c r="D1859" s="68">
        <v>1</v>
      </c>
      <c r="E1859" s="68">
        <v>7</v>
      </c>
      <c r="F1859" s="69" t="s">
        <v>1626</v>
      </c>
      <c r="G1859" s="67" t="s">
        <v>557</v>
      </c>
      <c r="H1859" s="70">
        <v>727152</v>
      </c>
      <c r="I1859" s="71">
        <v>275235</v>
      </c>
      <c r="J1859" s="57">
        <f t="shared" si="56"/>
        <v>451917</v>
      </c>
      <c r="K1859" s="72">
        <v>275235</v>
      </c>
      <c r="L1859" s="44">
        <f t="shared" si="57"/>
        <v>0</v>
      </c>
    </row>
    <row r="1860" spans="1:12" ht="31.5">
      <c r="A1860" s="73" t="s">
        <v>1604</v>
      </c>
      <c r="B1860" s="59">
        <v>200</v>
      </c>
      <c r="C1860" s="60">
        <v>916</v>
      </c>
      <c r="D1860" s="61">
        <v>1</v>
      </c>
      <c r="E1860" s="61">
        <v>7</v>
      </c>
      <c r="F1860" s="62" t="s">
        <v>1605</v>
      </c>
      <c r="G1860" s="60" t="s">
        <v>395</v>
      </c>
      <c r="H1860" s="63">
        <v>15033748</v>
      </c>
      <c r="I1860" s="64">
        <v>6231561.2199999997</v>
      </c>
      <c r="J1860" s="57">
        <f t="shared" si="56"/>
        <v>8802186.7800000012</v>
      </c>
      <c r="K1860" s="74">
        <v>6231561.2199999997</v>
      </c>
      <c r="L1860" s="44">
        <f t="shared" si="57"/>
        <v>0</v>
      </c>
    </row>
    <row r="1861" spans="1:12" ht="31.5">
      <c r="A1861" s="73" t="s">
        <v>1627</v>
      </c>
      <c r="B1861" s="59">
        <v>200</v>
      </c>
      <c r="C1861" s="60">
        <v>916</v>
      </c>
      <c r="D1861" s="61">
        <v>1</v>
      </c>
      <c r="E1861" s="61">
        <v>7</v>
      </c>
      <c r="F1861" s="62" t="s">
        <v>1628</v>
      </c>
      <c r="G1861" s="60" t="s">
        <v>395</v>
      </c>
      <c r="H1861" s="63">
        <v>216600</v>
      </c>
      <c r="I1861" s="64">
        <v>120200</v>
      </c>
      <c r="J1861" s="57">
        <f t="shared" si="56"/>
        <v>96400</v>
      </c>
      <c r="K1861" s="74">
        <v>120200</v>
      </c>
      <c r="L1861" s="44">
        <f t="shared" si="57"/>
        <v>0</v>
      </c>
    </row>
    <row r="1862" spans="1:12" ht="47.25">
      <c r="A1862" s="66" t="s">
        <v>580</v>
      </c>
      <c r="B1862" s="59">
        <v>200</v>
      </c>
      <c r="C1862" s="67">
        <v>916</v>
      </c>
      <c r="D1862" s="68">
        <v>1</v>
      </c>
      <c r="E1862" s="68">
        <v>7</v>
      </c>
      <c r="F1862" s="69" t="s">
        <v>1628</v>
      </c>
      <c r="G1862" s="67" t="s">
        <v>581</v>
      </c>
      <c r="H1862" s="70">
        <v>136600</v>
      </c>
      <c r="I1862" s="71">
        <v>73200</v>
      </c>
      <c r="J1862" s="57">
        <f t="shared" si="56"/>
        <v>63400</v>
      </c>
      <c r="K1862" s="72">
        <v>73200</v>
      </c>
      <c r="L1862" s="44">
        <f t="shared" si="57"/>
        <v>0</v>
      </c>
    </row>
    <row r="1863" spans="1:12" ht="47.25">
      <c r="A1863" s="66" t="s">
        <v>421</v>
      </c>
      <c r="B1863" s="59">
        <v>200</v>
      </c>
      <c r="C1863" s="67">
        <v>916</v>
      </c>
      <c r="D1863" s="68">
        <v>1</v>
      </c>
      <c r="E1863" s="68">
        <v>7</v>
      </c>
      <c r="F1863" s="69" t="s">
        <v>1628</v>
      </c>
      <c r="G1863" s="67" t="s">
        <v>422</v>
      </c>
      <c r="H1863" s="70">
        <v>80000</v>
      </c>
      <c r="I1863" s="71">
        <v>47000</v>
      </c>
      <c r="J1863" s="57">
        <f t="shared" si="56"/>
        <v>33000</v>
      </c>
      <c r="K1863" s="72">
        <v>47000</v>
      </c>
      <c r="L1863" s="44">
        <f t="shared" si="57"/>
        <v>0</v>
      </c>
    </row>
    <row r="1864" spans="1:12" ht="31.5">
      <c r="A1864" s="73" t="s">
        <v>1629</v>
      </c>
      <c r="B1864" s="59">
        <v>200</v>
      </c>
      <c r="C1864" s="60">
        <v>916</v>
      </c>
      <c r="D1864" s="61">
        <v>1</v>
      </c>
      <c r="E1864" s="61">
        <v>7</v>
      </c>
      <c r="F1864" s="62" t="s">
        <v>1630</v>
      </c>
      <c r="G1864" s="60" t="s">
        <v>395</v>
      </c>
      <c r="H1864" s="63">
        <v>12465118</v>
      </c>
      <c r="I1864" s="64">
        <v>5326610.33</v>
      </c>
      <c r="J1864" s="57">
        <f t="shared" ref="J1864:J1927" si="58">H1864-I1864</f>
        <v>7138507.6699999999</v>
      </c>
      <c r="K1864" s="74">
        <v>5326610.33</v>
      </c>
      <c r="L1864" s="44">
        <f t="shared" si="57"/>
        <v>0</v>
      </c>
    </row>
    <row r="1865" spans="1:12" ht="31.5">
      <c r="A1865" s="66" t="s">
        <v>578</v>
      </c>
      <c r="B1865" s="59">
        <v>200</v>
      </c>
      <c r="C1865" s="67">
        <v>916</v>
      </c>
      <c r="D1865" s="68">
        <v>1</v>
      </c>
      <c r="E1865" s="68">
        <v>7</v>
      </c>
      <c r="F1865" s="69" t="s">
        <v>1630</v>
      </c>
      <c r="G1865" s="67" t="s">
        <v>579</v>
      </c>
      <c r="H1865" s="70">
        <v>9827500</v>
      </c>
      <c r="I1865" s="71">
        <v>4080762.8799999999</v>
      </c>
      <c r="J1865" s="57">
        <f t="shared" si="58"/>
        <v>5746737.1200000001</v>
      </c>
      <c r="K1865" s="72">
        <v>4080762.8799999999</v>
      </c>
      <c r="L1865" s="44">
        <f t="shared" ref="L1865:L1928" si="59">I1865-K1865</f>
        <v>0</v>
      </c>
    </row>
    <row r="1866" spans="1:12" ht="63">
      <c r="A1866" s="66" t="s">
        <v>582</v>
      </c>
      <c r="B1866" s="59">
        <v>200</v>
      </c>
      <c r="C1866" s="67">
        <v>916</v>
      </c>
      <c r="D1866" s="68">
        <v>1</v>
      </c>
      <c r="E1866" s="68">
        <v>7</v>
      </c>
      <c r="F1866" s="69" t="s">
        <v>1630</v>
      </c>
      <c r="G1866" s="67" t="s">
        <v>583</v>
      </c>
      <c r="H1866" s="70">
        <v>2637618</v>
      </c>
      <c r="I1866" s="71">
        <v>1245847.45</v>
      </c>
      <c r="J1866" s="57">
        <f t="shared" si="58"/>
        <v>1391770.55</v>
      </c>
      <c r="K1866" s="72">
        <v>1245847.45</v>
      </c>
      <c r="L1866" s="44">
        <f t="shared" si="59"/>
        <v>0</v>
      </c>
    </row>
    <row r="1867" spans="1:12" ht="31.5">
      <c r="A1867" s="73" t="s">
        <v>1631</v>
      </c>
      <c r="B1867" s="59">
        <v>200</v>
      </c>
      <c r="C1867" s="60">
        <v>916</v>
      </c>
      <c r="D1867" s="61">
        <v>1</v>
      </c>
      <c r="E1867" s="61">
        <v>7</v>
      </c>
      <c r="F1867" s="62" t="s">
        <v>1632</v>
      </c>
      <c r="G1867" s="60" t="s">
        <v>395</v>
      </c>
      <c r="H1867" s="63">
        <v>2352030</v>
      </c>
      <c r="I1867" s="64">
        <v>784750.89</v>
      </c>
      <c r="J1867" s="57">
        <f t="shared" si="58"/>
        <v>1567279.1099999999</v>
      </c>
      <c r="K1867" s="74">
        <v>784750.89</v>
      </c>
      <c r="L1867" s="44">
        <f t="shared" si="59"/>
        <v>0</v>
      </c>
    </row>
    <row r="1868" spans="1:12" ht="47.25">
      <c r="A1868" s="66" t="s">
        <v>580</v>
      </c>
      <c r="B1868" s="59">
        <v>200</v>
      </c>
      <c r="C1868" s="67">
        <v>916</v>
      </c>
      <c r="D1868" s="68">
        <v>1</v>
      </c>
      <c r="E1868" s="68">
        <v>7</v>
      </c>
      <c r="F1868" s="69" t="s">
        <v>1632</v>
      </c>
      <c r="G1868" s="67" t="s">
        <v>581</v>
      </c>
      <c r="H1868" s="70">
        <v>132000</v>
      </c>
      <c r="I1868" s="71">
        <v>44334.8</v>
      </c>
      <c r="J1868" s="57">
        <f t="shared" si="58"/>
        <v>87665.2</v>
      </c>
      <c r="K1868" s="72">
        <v>44334.8</v>
      </c>
      <c r="L1868" s="44">
        <f t="shared" si="59"/>
        <v>0</v>
      </c>
    </row>
    <row r="1869" spans="1:12" ht="31.5">
      <c r="A1869" s="66" t="s">
        <v>556</v>
      </c>
      <c r="B1869" s="59">
        <v>200</v>
      </c>
      <c r="C1869" s="67">
        <v>916</v>
      </c>
      <c r="D1869" s="68">
        <v>1</v>
      </c>
      <c r="E1869" s="68">
        <v>7</v>
      </c>
      <c r="F1869" s="69" t="s">
        <v>1632</v>
      </c>
      <c r="G1869" s="67" t="s">
        <v>557</v>
      </c>
      <c r="H1869" s="70">
        <v>1329130</v>
      </c>
      <c r="I1869" s="71">
        <v>225372.79</v>
      </c>
      <c r="J1869" s="57">
        <f t="shared" si="58"/>
        <v>1103757.21</v>
      </c>
      <c r="K1869" s="72">
        <v>225372.79</v>
      </c>
      <c r="L1869" s="44">
        <f t="shared" si="59"/>
        <v>0</v>
      </c>
    </row>
    <row r="1870" spans="1:12" ht="47.25">
      <c r="A1870" s="66" t="s">
        <v>421</v>
      </c>
      <c r="B1870" s="59">
        <v>200</v>
      </c>
      <c r="C1870" s="67">
        <v>916</v>
      </c>
      <c r="D1870" s="68">
        <v>1</v>
      </c>
      <c r="E1870" s="68">
        <v>7</v>
      </c>
      <c r="F1870" s="69" t="s">
        <v>1632</v>
      </c>
      <c r="G1870" s="67" t="s">
        <v>422</v>
      </c>
      <c r="H1870" s="70">
        <v>879900</v>
      </c>
      <c r="I1870" s="71">
        <v>512424.3</v>
      </c>
      <c r="J1870" s="57">
        <f t="shared" si="58"/>
        <v>367475.7</v>
      </c>
      <c r="K1870" s="72">
        <v>512424.3</v>
      </c>
      <c r="L1870" s="44">
        <f t="shared" si="59"/>
        <v>0</v>
      </c>
    </row>
    <row r="1871" spans="1:12" ht="31.5">
      <c r="A1871" s="66" t="s">
        <v>558</v>
      </c>
      <c r="B1871" s="59">
        <v>200</v>
      </c>
      <c r="C1871" s="67">
        <v>916</v>
      </c>
      <c r="D1871" s="68">
        <v>1</v>
      </c>
      <c r="E1871" s="68">
        <v>7</v>
      </c>
      <c r="F1871" s="69" t="s">
        <v>1632</v>
      </c>
      <c r="G1871" s="67" t="s">
        <v>559</v>
      </c>
      <c r="H1871" s="70">
        <v>2200</v>
      </c>
      <c r="I1871" s="71">
        <v>0</v>
      </c>
      <c r="J1871" s="57">
        <f t="shared" si="58"/>
        <v>2200</v>
      </c>
      <c r="K1871" s="72">
        <v>0</v>
      </c>
      <c r="L1871" s="44">
        <f t="shared" si="59"/>
        <v>0</v>
      </c>
    </row>
    <row r="1872" spans="1:12">
      <c r="A1872" s="66" t="s">
        <v>560</v>
      </c>
      <c r="B1872" s="59">
        <v>200</v>
      </c>
      <c r="C1872" s="67">
        <v>916</v>
      </c>
      <c r="D1872" s="68">
        <v>1</v>
      </c>
      <c r="E1872" s="68">
        <v>7</v>
      </c>
      <c r="F1872" s="69" t="s">
        <v>1632</v>
      </c>
      <c r="G1872" s="67" t="s">
        <v>561</v>
      </c>
      <c r="H1872" s="70">
        <v>8800</v>
      </c>
      <c r="I1872" s="71">
        <v>2619</v>
      </c>
      <c r="J1872" s="57">
        <f t="shared" si="58"/>
        <v>6181</v>
      </c>
      <c r="K1872" s="72">
        <v>2619</v>
      </c>
      <c r="L1872" s="44">
        <f t="shared" si="59"/>
        <v>0</v>
      </c>
    </row>
    <row r="1873" spans="1:12" ht="31.5">
      <c r="A1873" s="58" t="s">
        <v>172</v>
      </c>
      <c r="B1873" s="59">
        <v>200</v>
      </c>
      <c r="C1873" s="60">
        <v>917</v>
      </c>
      <c r="D1873" s="61" t="s">
        <v>390</v>
      </c>
      <c r="E1873" s="61" t="s">
        <v>390</v>
      </c>
      <c r="F1873" s="62" t="s">
        <v>390</v>
      </c>
      <c r="G1873" s="60" t="s">
        <v>390</v>
      </c>
      <c r="H1873" s="63">
        <v>111288400</v>
      </c>
      <c r="I1873" s="64">
        <v>49830088.719999999</v>
      </c>
      <c r="J1873" s="57">
        <f t="shared" si="58"/>
        <v>61458311.280000001</v>
      </c>
      <c r="K1873" s="74">
        <v>49830088.719999999</v>
      </c>
      <c r="L1873" s="44">
        <f t="shared" si="59"/>
        <v>0</v>
      </c>
    </row>
    <row r="1874" spans="1:12">
      <c r="A1874" s="66" t="s">
        <v>718</v>
      </c>
      <c r="B1874" s="59">
        <v>200</v>
      </c>
      <c r="C1874" s="67">
        <v>917</v>
      </c>
      <c r="D1874" s="68">
        <v>1</v>
      </c>
      <c r="E1874" s="68" t="s">
        <v>390</v>
      </c>
      <c r="F1874" s="69" t="s">
        <v>390</v>
      </c>
      <c r="G1874" s="67" t="s">
        <v>390</v>
      </c>
      <c r="H1874" s="70">
        <v>111258400</v>
      </c>
      <c r="I1874" s="71">
        <v>49825188.719999999</v>
      </c>
      <c r="J1874" s="57">
        <f t="shared" si="58"/>
        <v>61433211.280000001</v>
      </c>
      <c r="K1874" s="72">
        <v>49825188.719999999</v>
      </c>
      <c r="L1874" s="44">
        <f t="shared" si="59"/>
        <v>0</v>
      </c>
    </row>
    <row r="1875" spans="1:12" ht="63">
      <c r="A1875" s="66" t="s">
        <v>1633</v>
      </c>
      <c r="B1875" s="59">
        <v>200</v>
      </c>
      <c r="C1875" s="67">
        <v>917</v>
      </c>
      <c r="D1875" s="68">
        <v>1</v>
      </c>
      <c r="E1875" s="68">
        <v>3</v>
      </c>
      <c r="F1875" s="69" t="s">
        <v>390</v>
      </c>
      <c r="G1875" s="67" t="s">
        <v>390</v>
      </c>
      <c r="H1875" s="70">
        <v>58823100</v>
      </c>
      <c r="I1875" s="71">
        <v>27162493.470000003</v>
      </c>
      <c r="J1875" s="57">
        <f t="shared" si="58"/>
        <v>31660606.529999997</v>
      </c>
      <c r="K1875" s="72">
        <v>27162493.470000003</v>
      </c>
      <c r="L1875" s="44">
        <f t="shared" si="59"/>
        <v>0</v>
      </c>
    </row>
    <row r="1876" spans="1:12">
      <c r="A1876" s="73" t="s">
        <v>855</v>
      </c>
      <c r="B1876" s="59">
        <v>200</v>
      </c>
      <c r="C1876" s="60">
        <v>917</v>
      </c>
      <c r="D1876" s="61">
        <v>1</v>
      </c>
      <c r="E1876" s="61">
        <v>3</v>
      </c>
      <c r="F1876" s="62" t="s">
        <v>856</v>
      </c>
      <c r="G1876" s="60" t="s">
        <v>395</v>
      </c>
      <c r="H1876" s="63">
        <v>58823100</v>
      </c>
      <c r="I1876" s="64">
        <v>27162493.470000003</v>
      </c>
      <c r="J1876" s="57">
        <f t="shared" si="58"/>
        <v>31660606.529999997</v>
      </c>
      <c r="K1876" s="74">
        <v>27162493.470000003</v>
      </c>
      <c r="L1876" s="44">
        <f t="shared" si="59"/>
        <v>0</v>
      </c>
    </row>
    <row r="1877" spans="1:12" ht="31.5">
      <c r="A1877" s="73" t="s">
        <v>1604</v>
      </c>
      <c r="B1877" s="59">
        <v>200</v>
      </c>
      <c r="C1877" s="60">
        <v>917</v>
      </c>
      <c r="D1877" s="61">
        <v>1</v>
      </c>
      <c r="E1877" s="61">
        <v>3</v>
      </c>
      <c r="F1877" s="62" t="s">
        <v>1605</v>
      </c>
      <c r="G1877" s="60" t="s">
        <v>395</v>
      </c>
      <c r="H1877" s="63">
        <v>58823100</v>
      </c>
      <c r="I1877" s="64">
        <v>27162493.470000003</v>
      </c>
      <c r="J1877" s="57">
        <f t="shared" si="58"/>
        <v>31660606.529999997</v>
      </c>
      <c r="K1877" s="74">
        <v>27162493.470000003</v>
      </c>
      <c r="L1877" s="44">
        <f t="shared" si="59"/>
        <v>0</v>
      </c>
    </row>
    <row r="1878" spans="1:12" ht="47.25">
      <c r="A1878" s="73" t="s">
        <v>1634</v>
      </c>
      <c r="B1878" s="59">
        <v>200</v>
      </c>
      <c r="C1878" s="60">
        <v>917</v>
      </c>
      <c r="D1878" s="61">
        <v>1</v>
      </c>
      <c r="E1878" s="61">
        <v>3</v>
      </c>
      <c r="F1878" s="62" t="s">
        <v>1635</v>
      </c>
      <c r="G1878" s="60" t="s">
        <v>395</v>
      </c>
      <c r="H1878" s="63">
        <v>454000</v>
      </c>
      <c r="I1878" s="64">
        <v>144238</v>
      </c>
      <c r="J1878" s="57">
        <f t="shared" si="58"/>
        <v>309762</v>
      </c>
      <c r="K1878" s="74">
        <v>144238</v>
      </c>
      <c r="L1878" s="44">
        <f t="shared" si="59"/>
        <v>0</v>
      </c>
    </row>
    <row r="1879" spans="1:12" ht="47.25">
      <c r="A1879" s="66" t="s">
        <v>580</v>
      </c>
      <c r="B1879" s="59">
        <v>200</v>
      </c>
      <c r="C1879" s="67">
        <v>917</v>
      </c>
      <c r="D1879" s="68">
        <v>1</v>
      </c>
      <c r="E1879" s="68">
        <v>3</v>
      </c>
      <c r="F1879" s="69" t="s">
        <v>1635</v>
      </c>
      <c r="G1879" s="67" t="s">
        <v>581</v>
      </c>
      <c r="H1879" s="70">
        <v>164000</v>
      </c>
      <c r="I1879" s="71">
        <v>59170</v>
      </c>
      <c r="J1879" s="57">
        <f t="shared" si="58"/>
        <v>104830</v>
      </c>
      <c r="K1879" s="72">
        <v>59170</v>
      </c>
      <c r="L1879" s="44">
        <f t="shared" si="59"/>
        <v>0</v>
      </c>
    </row>
    <row r="1880" spans="1:12" ht="47.25">
      <c r="A1880" s="66" t="s">
        <v>421</v>
      </c>
      <c r="B1880" s="59">
        <v>200</v>
      </c>
      <c r="C1880" s="67">
        <v>917</v>
      </c>
      <c r="D1880" s="68">
        <v>1</v>
      </c>
      <c r="E1880" s="68">
        <v>3</v>
      </c>
      <c r="F1880" s="69" t="s">
        <v>1635</v>
      </c>
      <c r="G1880" s="67" t="s">
        <v>422</v>
      </c>
      <c r="H1880" s="70">
        <v>290000</v>
      </c>
      <c r="I1880" s="71">
        <v>85068</v>
      </c>
      <c r="J1880" s="57">
        <f t="shared" si="58"/>
        <v>204932</v>
      </c>
      <c r="K1880" s="72">
        <v>85068</v>
      </c>
      <c r="L1880" s="44">
        <f t="shared" si="59"/>
        <v>0</v>
      </c>
    </row>
    <row r="1881" spans="1:12" ht="47.25">
      <c r="A1881" s="73" t="s">
        <v>1636</v>
      </c>
      <c r="B1881" s="59">
        <v>200</v>
      </c>
      <c r="C1881" s="60">
        <v>917</v>
      </c>
      <c r="D1881" s="61">
        <v>1</v>
      </c>
      <c r="E1881" s="61">
        <v>3</v>
      </c>
      <c r="F1881" s="62" t="s">
        <v>1637</v>
      </c>
      <c r="G1881" s="60" t="s">
        <v>395</v>
      </c>
      <c r="H1881" s="63">
        <v>30809100</v>
      </c>
      <c r="I1881" s="64">
        <v>14859519.66</v>
      </c>
      <c r="J1881" s="57">
        <f t="shared" si="58"/>
        <v>15949580.34</v>
      </c>
      <c r="K1881" s="74">
        <v>14859519.66</v>
      </c>
      <c r="L1881" s="44">
        <f t="shared" si="59"/>
        <v>0</v>
      </c>
    </row>
    <row r="1882" spans="1:12" ht="31.5">
      <c r="A1882" s="66" t="s">
        <v>578</v>
      </c>
      <c r="B1882" s="59">
        <v>200</v>
      </c>
      <c r="C1882" s="67">
        <v>917</v>
      </c>
      <c r="D1882" s="68">
        <v>1</v>
      </c>
      <c r="E1882" s="68">
        <v>3</v>
      </c>
      <c r="F1882" s="69" t="s">
        <v>1637</v>
      </c>
      <c r="G1882" s="67" t="s">
        <v>579</v>
      </c>
      <c r="H1882" s="70">
        <v>23662900</v>
      </c>
      <c r="I1882" s="71">
        <v>11385935.109999999</v>
      </c>
      <c r="J1882" s="57">
        <f t="shared" si="58"/>
        <v>12276964.890000001</v>
      </c>
      <c r="K1882" s="72">
        <v>11385935.109999999</v>
      </c>
      <c r="L1882" s="44">
        <f t="shared" si="59"/>
        <v>0</v>
      </c>
    </row>
    <row r="1883" spans="1:12" ht="63">
      <c r="A1883" s="66" t="s">
        <v>582</v>
      </c>
      <c r="B1883" s="59">
        <v>200</v>
      </c>
      <c r="C1883" s="67">
        <v>917</v>
      </c>
      <c r="D1883" s="68">
        <v>1</v>
      </c>
      <c r="E1883" s="68">
        <v>3</v>
      </c>
      <c r="F1883" s="69" t="s">
        <v>1637</v>
      </c>
      <c r="G1883" s="67" t="s">
        <v>583</v>
      </c>
      <c r="H1883" s="70">
        <v>7146200</v>
      </c>
      <c r="I1883" s="71">
        <v>3473584.55</v>
      </c>
      <c r="J1883" s="57">
        <f t="shared" si="58"/>
        <v>3672615.45</v>
      </c>
      <c r="K1883" s="72">
        <v>3473584.55</v>
      </c>
      <c r="L1883" s="44">
        <f t="shared" si="59"/>
        <v>0</v>
      </c>
    </row>
    <row r="1884" spans="1:12" ht="31.5">
      <c r="A1884" s="73" t="s">
        <v>1638</v>
      </c>
      <c r="B1884" s="59">
        <v>200</v>
      </c>
      <c r="C1884" s="60">
        <v>917</v>
      </c>
      <c r="D1884" s="61">
        <v>1</v>
      </c>
      <c r="E1884" s="61">
        <v>3</v>
      </c>
      <c r="F1884" s="62" t="s">
        <v>1639</v>
      </c>
      <c r="G1884" s="60" t="s">
        <v>395</v>
      </c>
      <c r="H1884" s="63">
        <v>8260000</v>
      </c>
      <c r="I1884" s="64">
        <v>3256444.14</v>
      </c>
      <c r="J1884" s="57">
        <f t="shared" si="58"/>
        <v>5003555.8599999994</v>
      </c>
      <c r="K1884" s="74">
        <v>3256444.14</v>
      </c>
      <c r="L1884" s="44">
        <f t="shared" si="59"/>
        <v>0</v>
      </c>
    </row>
    <row r="1885" spans="1:12" ht="47.25">
      <c r="A1885" s="66" t="s">
        <v>580</v>
      </c>
      <c r="B1885" s="59">
        <v>200</v>
      </c>
      <c r="C1885" s="67">
        <v>917</v>
      </c>
      <c r="D1885" s="68">
        <v>1</v>
      </c>
      <c r="E1885" s="68">
        <v>3</v>
      </c>
      <c r="F1885" s="69" t="s">
        <v>1639</v>
      </c>
      <c r="G1885" s="67" t="s">
        <v>581</v>
      </c>
      <c r="H1885" s="70">
        <v>2180000</v>
      </c>
      <c r="I1885" s="71">
        <v>572000</v>
      </c>
      <c r="J1885" s="57">
        <f t="shared" si="58"/>
        <v>1608000</v>
      </c>
      <c r="K1885" s="72">
        <v>572000</v>
      </c>
      <c r="L1885" s="44">
        <f t="shared" si="59"/>
        <v>0</v>
      </c>
    </row>
    <row r="1886" spans="1:12" ht="63">
      <c r="A1886" s="66" t="s">
        <v>1640</v>
      </c>
      <c r="B1886" s="59">
        <v>200</v>
      </c>
      <c r="C1886" s="67">
        <v>917</v>
      </c>
      <c r="D1886" s="68">
        <v>1</v>
      </c>
      <c r="E1886" s="68">
        <v>3</v>
      </c>
      <c r="F1886" s="69" t="s">
        <v>1639</v>
      </c>
      <c r="G1886" s="67" t="s">
        <v>1641</v>
      </c>
      <c r="H1886" s="70">
        <v>4080000</v>
      </c>
      <c r="I1886" s="71">
        <v>1890000</v>
      </c>
      <c r="J1886" s="57">
        <f t="shared" si="58"/>
        <v>2190000</v>
      </c>
      <c r="K1886" s="72">
        <v>1890000</v>
      </c>
      <c r="L1886" s="44">
        <f t="shared" si="59"/>
        <v>0</v>
      </c>
    </row>
    <row r="1887" spans="1:12" ht="31.5">
      <c r="A1887" s="66" t="s">
        <v>556</v>
      </c>
      <c r="B1887" s="59">
        <v>200</v>
      </c>
      <c r="C1887" s="67">
        <v>917</v>
      </c>
      <c r="D1887" s="68">
        <v>1</v>
      </c>
      <c r="E1887" s="68">
        <v>3</v>
      </c>
      <c r="F1887" s="69" t="s">
        <v>1639</v>
      </c>
      <c r="G1887" s="67" t="s">
        <v>557</v>
      </c>
      <c r="H1887" s="70">
        <v>200000</v>
      </c>
      <c r="I1887" s="71">
        <v>124704</v>
      </c>
      <c r="J1887" s="57">
        <f t="shared" si="58"/>
        <v>75296</v>
      </c>
      <c r="K1887" s="72">
        <v>124704</v>
      </c>
      <c r="L1887" s="44">
        <f t="shared" si="59"/>
        <v>0</v>
      </c>
    </row>
    <row r="1888" spans="1:12" ht="47.25">
      <c r="A1888" s="66" t="s">
        <v>421</v>
      </c>
      <c r="B1888" s="59">
        <v>200</v>
      </c>
      <c r="C1888" s="67">
        <v>917</v>
      </c>
      <c r="D1888" s="68">
        <v>1</v>
      </c>
      <c r="E1888" s="68">
        <v>3</v>
      </c>
      <c r="F1888" s="69" t="s">
        <v>1639</v>
      </c>
      <c r="G1888" s="67" t="s">
        <v>422</v>
      </c>
      <c r="H1888" s="70">
        <v>1800000</v>
      </c>
      <c r="I1888" s="71">
        <v>669740.14</v>
      </c>
      <c r="J1888" s="57">
        <f t="shared" si="58"/>
        <v>1130259.8599999999</v>
      </c>
      <c r="K1888" s="72">
        <v>669740.14</v>
      </c>
      <c r="L1888" s="44">
        <f t="shared" si="59"/>
        <v>0</v>
      </c>
    </row>
    <row r="1889" spans="1:12" ht="47.25">
      <c r="A1889" s="73" t="s">
        <v>1642</v>
      </c>
      <c r="B1889" s="59">
        <v>200</v>
      </c>
      <c r="C1889" s="60">
        <v>917</v>
      </c>
      <c r="D1889" s="61">
        <v>1</v>
      </c>
      <c r="E1889" s="61">
        <v>3</v>
      </c>
      <c r="F1889" s="62" t="s">
        <v>1643</v>
      </c>
      <c r="G1889" s="60" t="s">
        <v>395</v>
      </c>
      <c r="H1889" s="63">
        <v>2720300</v>
      </c>
      <c r="I1889" s="64">
        <v>1343027.7000000002</v>
      </c>
      <c r="J1889" s="57">
        <f t="shared" si="58"/>
        <v>1377272.2999999998</v>
      </c>
      <c r="K1889" s="74">
        <v>1343027.7000000002</v>
      </c>
      <c r="L1889" s="44">
        <f t="shared" si="59"/>
        <v>0</v>
      </c>
    </row>
    <row r="1890" spans="1:12" ht="31.5">
      <c r="A1890" s="66" t="s">
        <v>578</v>
      </c>
      <c r="B1890" s="59">
        <v>200</v>
      </c>
      <c r="C1890" s="67">
        <v>917</v>
      </c>
      <c r="D1890" s="68">
        <v>1</v>
      </c>
      <c r="E1890" s="68">
        <v>3</v>
      </c>
      <c r="F1890" s="69" t="s">
        <v>1643</v>
      </c>
      <c r="G1890" s="67" t="s">
        <v>579</v>
      </c>
      <c r="H1890" s="70">
        <v>2089300</v>
      </c>
      <c r="I1890" s="71">
        <v>1054651.08</v>
      </c>
      <c r="J1890" s="57">
        <f t="shared" si="58"/>
        <v>1034648.9199999999</v>
      </c>
      <c r="K1890" s="72">
        <v>1054651.08</v>
      </c>
      <c r="L1890" s="44">
        <f t="shared" si="59"/>
        <v>0</v>
      </c>
    </row>
    <row r="1891" spans="1:12" ht="63">
      <c r="A1891" s="66" t="s">
        <v>582</v>
      </c>
      <c r="B1891" s="59">
        <v>200</v>
      </c>
      <c r="C1891" s="67">
        <v>917</v>
      </c>
      <c r="D1891" s="68">
        <v>1</v>
      </c>
      <c r="E1891" s="68">
        <v>3</v>
      </c>
      <c r="F1891" s="69" t="s">
        <v>1643</v>
      </c>
      <c r="G1891" s="67" t="s">
        <v>583</v>
      </c>
      <c r="H1891" s="70">
        <v>631000</v>
      </c>
      <c r="I1891" s="71">
        <v>288376.62</v>
      </c>
      <c r="J1891" s="57">
        <f t="shared" si="58"/>
        <v>342623.38</v>
      </c>
      <c r="K1891" s="72">
        <v>288376.62</v>
      </c>
      <c r="L1891" s="44">
        <f t="shared" si="59"/>
        <v>0</v>
      </c>
    </row>
    <row r="1892" spans="1:12" ht="78.75">
      <c r="A1892" s="73" t="s">
        <v>1644</v>
      </c>
      <c r="B1892" s="59">
        <v>200</v>
      </c>
      <c r="C1892" s="60">
        <v>917</v>
      </c>
      <c r="D1892" s="61">
        <v>1</v>
      </c>
      <c r="E1892" s="61">
        <v>3</v>
      </c>
      <c r="F1892" s="62" t="s">
        <v>1645</v>
      </c>
      <c r="G1892" s="60" t="s">
        <v>395</v>
      </c>
      <c r="H1892" s="63">
        <v>16579700</v>
      </c>
      <c r="I1892" s="64">
        <v>7559263.9699999997</v>
      </c>
      <c r="J1892" s="57">
        <f t="shared" si="58"/>
        <v>9020436.0300000012</v>
      </c>
      <c r="K1892" s="74">
        <v>7559263.9699999997</v>
      </c>
      <c r="L1892" s="44">
        <f t="shared" si="59"/>
        <v>0</v>
      </c>
    </row>
    <row r="1893" spans="1:12" ht="31.5">
      <c r="A1893" s="66" t="s">
        <v>578</v>
      </c>
      <c r="B1893" s="59">
        <v>200</v>
      </c>
      <c r="C1893" s="67">
        <v>917</v>
      </c>
      <c r="D1893" s="68">
        <v>1</v>
      </c>
      <c r="E1893" s="68">
        <v>3</v>
      </c>
      <c r="F1893" s="69" t="s">
        <v>1645</v>
      </c>
      <c r="G1893" s="67" t="s">
        <v>579</v>
      </c>
      <c r="H1893" s="70">
        <v>12734000</v>
      </c>
      <c r="I1893" s="71">
        <v>5814719.8099999996</v>
      </c>
      <c r="J1893" s="57">
        <f t="shared" si="58"/>
        <v>6919280.1900000004</v>
      </c>
      <c r="K1893" s="72">
        <v>5814719.8099999996</v>
      </c>
      <c r="L1893" s="44">
        <f t="shared" si="59"/>
        <v>0</v>
      </c>
    </row>
    <row r="1894" spans="1:12" ht="63">
      <c r="A1894" s="66" t="s">
        <v>582</v>
      </c>
      <c r="B1894" s="59">
        <v>200</v>
      </c>
      <c r="C1894" s="67">
        <v>917</v>
      </c>
      <c r="D1894" s="68">
        <v>1</v>
      </c>
      <c r="E1894" s="68">
        <v>3</v>
      </c>
      <c r="F1894" s="69" t="s">
        <v>1645</v>
      </c>
      <c r="G1894" s="67" t="s">
        <v>583</v>
      </c>
      <c r="H1894" s="70">
        <v>3845700</v>
      </c>
      <c r="I1894" s="71">
        <v>1744544.16</v>
      </c>
      <c r="J1894" s="57">
        <f t="shared" si="58"/>
        <v>2101155.8399999999</v>
      </c>
      <c r="K1894" s="72">
        <v>1744544.16</v>
      </c>
      <c r="L1894" s="44">
        <f t="shared" si="59"/>
        <v>0</v>
      </c>
    </row>
    <row r="1895" spans="1:12">
      <c r="A1895" s="66" t="s">
        <v>735</v>
      </c>
      <c r="B1895" s="59">
        <v>200</v>
      </c>
      <c r="C1895" s="67">
        <v>917</v>
      </c>
      <c r="D1895" s="68">
        <v>1</v>
      </c>
      <c r="E1895" s="68">
        <v>13</v>
      </c>
      <c r="F1895" s="69" t="s">
        <v>390</v>
      </c>
      <c r="G1895" s="67" t="s">
        <v>390</v>
      </c>
      <c r="H1895" s="70">
        <v>52435300</v>
      </c>
      <c r="I1895" s="71">
        <v>22662695.250000004</v>
      </c>
      <c r="J1895" s="57">
        <f t="shared" si="58"/>
        <v>29772604.749999996</v>
      </c>
      <c r="K1895" s="72">
        <v>22662695.250000004</v>
      </c>
      <c r="L1895" s="44">
        <f t="shared" si="59"/>
        <v>0</v>
      </c>
    </row>
    <row r="1896" spans="1:12">
      <c r="A1896" s="73" t="s">
        <v>855</v>
      </c>
      <c r="B1896" s="59">
        <v>200</v>
      </c>
      <c r="C1896" s="60">
        <v>917</v>
      </c>
      <c r="D1896" s="61">
        <v>1</v>
      </c>
      <c r="E1896" s="61">
        <v>13</v>
      </c>
      <c r="F1896" s="62" t="s">
        <v>856</v>
      </c>
      <c r="G1896" s="60" t="s">
        <v>395</v>
      </c>
      <c r="H1896" s="63">
        <v>52435300</v>
      </c>
      <c r="I1896" s="64">
        <v>22662695.250000004</v>
      </c>
      <c r="J1896" s="57">
        <f t="shared" si="58"/>
        <v>29772604.749999996</v>
      </c>
      <c r="K1896" s="74">
        <v>22662695.250000004</v>
      </c>
      <c r="L1896" s="44">
        <f t="shared" si="59"/>
        <v>0</v>
      </c>
    </row>
    <row r="1897" spans="1:12" ht="47.25">
      <c r="A1897" s="73" t="s">
        <v>1646</v>
      </c>
      <c r="B1897" s="59">
        <v>200</v>
      </c>
      <c r="C1897" s="60">
        <v>917</v>
      </c>
      <c r="D1897" s="61">
        <v>1</v>
      </c>
      <c r="E1897" s="61">
        <v>13</v>
      </c>
      <c r="F1897" s="62" t="s">
        <v>1647</v>
      </c>
      <c r="G1897" s="60" t="s">
        <v>395</v>
      </c>
      <c r="H1897" s="63">
        <v>52435300</v>
      </c>
      <c r="I1897" s="64">
        <v>22662695.250000004</v>
      </c>
      <c r="J1897" s="57">
        <f t="shared" si="58"/>
        <v>29772604.749999996</v>
      </c>
      <c r="K1897" s="74">
        <v>22662695.250000004</v>
      </c>
      <c r="L1897" s="44">
        <f t="shared" si="59"/>
        <v>0</v>
      </c>
    </row>
    <row r="1898" spans="1:12" ht="63">
      <c r="A1898" s="73" t="s">
        <v>1648</v>
      </c>
      <c r="B1898" s="59">
        <v>200</v>
      </c>
      <c r="C1898" s="60">
        <v>917</v>
      </c>
      <c r="D1898" s="61">
        <v>1</v>
      </c>
      <c r="E1898" s="61">
        <v>13</v>
      </c>
      <c r="F1898" s="62" t="s">
        <v>1649</v>
      </c>
      <c r="G1898" s="60" t="s">
        <v>395</v>
      </c>
      <c r="H1898" s="63">
        <v>15070400</v>
      </c>
      <c r="I1898" s="64">
        <v>7274872.8399999999</v>
      </c>
      <c r="J1898" s="57">
        <f t="shared" si="58"/>
        <v>7795527.1600000001</v>
      </c>
      <c r="K1898" s="74">
        <v>7274872.8399999999</v>
      </c>
      <c r="L1898" s="44">
        <f t="shared" si="59"/>
        <v>0</v>
      </c>
    </row>
    <row r="1899" spans="1:12">
      <c r="A1899" s="66" t="s">
        <v>550</v>
      </c>
      <c r="B1899" s="59">
        <v>200</v>
      </c>
      <c r="C1899" s="67">
        <v>917</v>
      </c>
      <c r="D1899" s="68">
        <v>1</v>
      </c>
      <c r="E1899" s="68">
        <v>13</v>
      </c>
      <c r="F1899" s="69" t="s">
        <v>1649</v>
      </c>
      <c r="G1899" s="67" t="s">
        <v>551</v>
      </c>
      <c r="H1899" s="70">
        <v>11574800</v>
      </c>
      <c r="I1899" s="71">
        <v>5600633.8499999996</v>
      </c>
      <c r="J1899" s="57">
        <f t="shared" si="58"/>
        <v>5974166.1500000004</v>
      </c>
      <c r="K1899" s="72">
        <v>5600633.8499999996</v>
      </c>
      <c r="L1899" s="44">
        <f t="shared" si="59"/>
        <v>0</v>
      </c>
    </row>
    <row r="1900" spans="1:12" ht="63">
      <c r="A1900" s="66" t="s">
        <v>552</v>
      </c>
      <c r="B1900" s="59">
        <v>200</v>
      </c>
      <c r="C1900" s="67">
        <v>917</v>
      </c>
      <c r="D1900" s="68">
        <v>1</v>
      </c>
      <c r="E1900" s="68">
        <v>13</v>
      </c>
      <c r="F1900" s="69" t="s">
        <v>1649</v>
      </c>
      <c r="G1900" s="67" t="s">
        <v>553</v>
      </c>
      <c r="H1900" s="70">
        <v>3495600</v>
      </c>
      <c r="I1900" s="71">
        <v>1674238.99</v>
      </c>
      <c r="J1900" s="57">
        <f t="shared" si="58"/>
        <v>1821361.01</v>
      </c>
      <c r="K1900" s="72">
        <v>1674238.99</v>
      </c>
      <c r="L1900" s="44">
        <f t="shared" si="59"/>
        <v>0</v>
      </c>
    </row>
    <row r="1901" spans="1:12" ht="47.25">
      <c r="A1901" s="73" t="s">
        <v>1650</v>
      </c>
      <c r="B1901" s="59">
        <v>200</v>
      </c>
      <c r="C1901" s="60">
        <v>917</v>
      </c>
      <c r="D1901" s="61">
        <v>1</v>
      </c>
      <c r="E1901" s="61">
        <v>13</v>
      </c>
      <c r="F1901" s="62" t="s">
        <v>1651</v>
      </c>
      <c r="G1901" s="60" t="s">
        <v>395</v>
      </c>
      <c r="H1901" s="63">
        <v>28182600</v>
      </c>
      <c r="I1901" s="64">
        <v>11143489.470000001</v>
      </c>
      <c r="J1901" s="57">
        <f t="shared" si="58"/>
        <v>17039110.530000001</v>
      </c>
      <c r="K1901" s="74">
        <v>11143489.470000001</v>
      </c>
      <c r="L1901" s="44">
        <f t="shared" si="59"/>
        <v>0</v>
      </c>
    </row>
    <row r="1902" spans="1:12" ht="31.5">
      <c r="A1902" s="66" t="s">
        <v>419</v>
      </c>
      <c r="B1902" s="59">
        <v>200</v>
      </c>
      <c r="C1902" s="67">
        <v>917</v>
      </c>
      <c r="D1902" s="68">
        <v>1</v>
      </c>
      <c r="E1902" s="68">
        <v>13</v>
      </c>
      <c r="F1902" s="69" t="s">
        <v>1651</v>
      </c>
      <c r="G1902" s="67" t="s">
        <v>420</v>
      </c>
      <c r="H1902" s="70">
        <v>350000</v>
      </c>
      <c r="I1902" s="71">
        <v>148000</v>
      </c>
      <c r="J1902" s="57">
        <f t="shared" si="58"/>
        <v>202000</v>
      </c>
      <c r="K1902" s="72">
        <v>148000</v>
      </c>
      <c r="L1902" s="44">
        <f t="shared" si="59"/>
        <v>0</v>
      </c>
    </row>
    <row r="1903" spans="1:12" ht="31.5">
      <c r="A1903" s="66" t="s">
        <v>556</v>
      </c>
      <c r="B1903" s="59">
        <v>200</v>
      </c>
      <c r="C1903" s="67">
        <v>917</v>
      </c>
      <c r="D1903" s="68">
        <v>1</v>
      </c>
      <c r="E1903" s="68">
        <v>13</v>
      </c>
      <c r="F1903" s="69" t="s">
        <v>1651</v>
      </c>
      <c r="G1903" s="67" t="s">
        <v>557</v>
      </c>
      <c r="H1903" s="70">
        <v>4330000</v>
      </c>
      <c r="I1903" s="71">
        <v>1262564.6399999999</v>
      </c>
      <c r="J1903" s="57">
        <f t="shared" si="58"/>
        <v>3067435.3600000003</v>
      </c>
      <c r="K1903" s="72">
        <v>1262564.6399999999</v>
      </c>
      <c r="L1903" s="44">
        <f t="shared" si="59"/>
        <v>0</v>
      </c>
    </row>
    <row r="1904" spans="1:12" ht="47.25">
      <c r="A1904" s="66" t="s">
        <v>810</v>
      </c>
      <c r="B1904" s="59">
        <v>200</v>
      </c>
      <c r="C1904" s="67">
        <v>917</v>
      </c>
      <c r="D1904" s="68">
        <v>1</v>
      </c>
      <c r="E1904" s="68">
        <v>13</v>
      </c>
      <c r="F1904" s="69" t="s">
        <v>1651</v>
      </c>
      <c r="G1904" s="67" t="s">
        <v>811</v>
      </c>
      <c r="H1904" s="70">
        <v>2000000</v>
      </c>
      <c r="I1904" s="71">
        <v>0</v>
      </c>
      <c r="J1904" s="57">
        <f t="shared" si="58"/>
        <v>2000000</v>
      </c>
      <c r="K1904" s="72">
        <v>0</v>
      </c>
      <c r="L1904" s="44">
        <f t="shared" si="59"/>
        <v>0</v>
      </c>
    </row>
    <row r="1905" spans="1:12" ht="47.25">
      <c r="A1905" s="66" t="s">
        <v>421</v>
      </c>
      <c r="B1905" s="59">
        <v>200</v>
      </c>
      <c r="C1905" s="67">
        <v>917</v>
      </c>
      <c r="D1905" s="68">
        <v>1</v>
      </c>
      <c r="E1905" s="68">
        <v>13</v>
      </c>
      <c r="F1905" s="69" t="s">
        <v>1651</v>
      </c>
      <c r="G1905" s="67" t="s">
        <v>422</v>
      </c>
      <c r="H1905" s="70">
        <v>19782600</v>
      </c>
      <c r="I1905" s="71">
        <v>8985853.8300000001</v>
      </c>
      <c r="J1905" s="57">
        <f t="shared" si="58"/>
        <v>10796746.17</v>
      </c>
      <c r="K1905" s="72">
        <v>8985853.8300000001</v>
      </c>
      <c r="L1905" s="44">
        <f t="shared" si="59"/>
        <v>0</v>
      </c>
    </row>
    <row r="1906" spans="1:12" ht="47.25">
      <c r="A1906" s="66" t="s">
        <v>609</v>
      </c>
      <c r="B1906" s="59">
        <v>200</v>
      </c>
      <c r="C1906" s="67">
        <v>917</v>
      </c>
      <c r="D1906" s="68">
        <v>1</v>
      </c>
      <c r="E1906" s="68">
        <v>13</v>
      </c>
      <c r="F1906" s="69" t="s">
        <v>1651</v>
      </c>
      <c r="G1906" s="67" t="s">
        <v>610</v>
      </c>
      <c r="H1906" s="70">
        <v>80000</v>
      </c>
      <c r="I1906" s="71">
        <v>3000</v>
      </c>
      <c r="J1906" s="57">
        <f t="shared" si="58"/>
        <v>77000</v>
      </c>
      <c r="K1906" s="72">
        <v>3000</v>
      </c>
      <c r="L1906" s="44">
        <f t="shared" si="59"/>
        <v>0</v>
      </c>
    </row>
    <row r="1907" spans="1:12">
      <c r="A1907" s="66" t="s">
        <v>788</v>
      </c>
      <c r="B1907" s="59">
        <v>200</v>
      </c>
      <c r="C1907" s="67">
        <v>917</v>
      </c>
      <c r="D1907" s="68">
        <v>1</v>
      </c>
      <c r="E1907" s="68">
        <v>13</v>
      </c>
      <c r="F1907" s="69" t="s">
        <v>1651</v>
      </c>
      <c r="G1907" s="67" t="s">
        <v>789</v>
      </c>
      <c r="H1907" s="70">
        <v>40000</v>
      </c>
      <c r="I1907" s="71">
        <v>40000</v>
      </c>
      <c r="J1907" s="57">
        <f t="shared" si="58"/>
        <v>0</v>
      </c>
      <c r="K1907" s="72">
        <v>40000</v>
      </c>
      <c r="L1907" s="44">
        <f t="shared" si="59"/>
        <v>0</v>
      </c>
    </row>
    <row r="1908" spans="1:12" ht="31.5">
      <c r="A1908" s="66" t="s">
        <v>558</v>
      </c>
      <c r="B1908" s="59">
        <v>200</v>
      </c>
      <c r="C1908" s="67">
        <v>917</v>
      </c>
      <c r="D1908" s="68">
        <v>1</v>
      </c>
      <c r="E1908" s="68">
        <v>13</v>
      </c>
      <c r="F1908" s="69" t="s">
        <v>1651</v>
      </c>
      <c r="G1908" s="67" t="s">
        <v>559</v>
      </c>
      <c r="H1908" s="70">
        <v>1450000</v>
      </c>
      <c r="I1908" s="71">
        <v>640174</v>
      </c>
      <c r="J1908" s="57">
        <f t="shared" si="58"/>
        <v>809826</v>
      </c>
      <c r="K1908" s="72">
        <v>640174</v>
      </c>
      <c r="L1908" s="44">
        <f t="shared" si="59"/>
        <v>0</v>
      </c>
    </row>
    <row r="1909" spans="1:12">
      <c r="A1909" s="66" t="s">
        <v>560</v>
      </c>
      <c r="B1909" s="59">
        <v>200</v>
      </c>
      <c r="C1909" s="67">
        <v>917</v>
      </c>
      <c r="D1909" s="68">
        <v>1</v>
      </c>
      <c r="E1909" s="68">
        <v>13</v>
      </c>
      <c r="F1909" s="69" t="s">
        <v>1651</v>
      </c>
      <c r="G1909" s="67" t="s">
        <v>561</v>
      </c>
      <c r="H1909" s="70">
        <v>150000</v>
      </c>
      <c r="I1909" s="71">
        <v>63897</v>
      </c>
      <c r="J1909" s="57">
        <f t="shared" si="58"/>
        <v>86103</v>
      </c>
      <c r="K1909" s="72">
        <v>63897</v>
      </c>
      <c r="L1909" s="44">
        <f t="shared" si="59"/>
        <v>0</v>
      </c>
    </row>
    <row r="1910" spans="1:12" ht="63">
      <c r="A1910" s="73" t="s">
        <v>1652</v>
      </c>
      <c r="B1910" s="59">
        <v>200</v>
      </c>
      <c r="C1910" s="60">
        <v>917</v>
      </c>
      <c r="D1910" s="61">
        <v>1</v>
      </c>
      <c r="E1910" s="61">
        <v>13</v>
      </c>
      <c r="F1910" s="62" t="s">
        <v>1653</v>
      </c>
      <c r="G1910" s="60" t="s">
        <v>395</v>
      </c>
      <c r="H1910" s="63">
        <v>8082300</v>
      </c>
      <c r="I1910" s="64">
        <v>3700712.94</v>
      </c>
      <c r="J1910" s="57">
        <f t="shared" si="58"/>
        <v>4381587.0600000005</v>
      </c>
      <c r="K1910" s="74">
        <v>3700712.94</v>
      </c>
      <c r="L1910" s="44">
        <f t="shared" si="59"/>
        <v>0</v>
      </c>
    </row>
    <row r="1911" spans="1:12" ht="47.25">
      <c r="A1911" s="66" t="s">
        <v>421</v>
      </c>
      <c r="B1911" s="59">
        <v>200</v>
      </c>
      <c r="C1911" s="67">
        <v>917</v>
      </c>
      <c r="D1911" s="68">
        <v>1</v>
      </c>
      <c r="E1911" s="68">
        <v>13</v>
      </c>
      <c r="F1911" s="69" t="s">
        <v>1653</v>
      </c>
      <c r="G1911" s="67" t="s">
        <v>422</v>
      </c>
      <c r="H1911" s="70">
        <v>8082300</v>
      </c>
      <c r="I1911" s="71">
        <v>3700712.94</v>
      </c>
      <c r="J1911" s="57">
        <f t="shared" si="58"/>
        <v>4381587.0600000005</v>
      </c>
      <c r="K1911" s="72">
        <v>3700712.94</v>
      </c>
      <c r="L1911" s="44">
        <f t="shared" si="59"/>
        <v>0</v>
      </c>
    </row>
    <row r="1912" spans="1:12" ht="47.25">
      <c r="A1912" s="73" t="s">
        <v>564</v>
      </c>
      <c r="B1912" s="59">
        <v>200</v>
      </c>
      <c r="C1912" s="60">
        <v>917</v>
      </c>
      <c r="D1912" s="61">
        <v>1</v>
      </c>
      <c r="E1912" s="61">
        <v>13</v>
      </c>
      <c r="F1912" s="62" t="s">
        <v>1654</v>
      </c>
      <c r="G1912" s="60" t="s">
        <v>395</v>
      </c>
      <c r="H1912" s="63">
        <v>1100000</v>
      </c>
      <c r="I1912" s="64">
        <v>543620</v>
      </c>
      <c r="J1912" s="57">
        <f t="shared" si="58"/>
        <v>556380</v>
      </c>
      <c r="K1912" s="74">
        <v>543620</v>
      </c>
      <c r="L1912" s="44">
        <f t="shared" si="59"/>
        <v>0</v>
      </c>
    </row>
    <row r="1913" spans="1:12" ht="31.5">
      <c r="A1913" s="66" t="s">
        <v>556</v>
      </c>
      <c r="B1913" s="59">
        <v>200</v>
      </c>
      <c r="C1913" s="67">
        <v>917</v>
      </c>
      <c r="D1913" s="68">
        <v>1</v>
      </c>
      <c r="E1913" s="68">
        <v>13</v>
      </c>
      <c r="F1913" s="69" t="s">
        <v>1654</v>
      </c>
      <c r="G1913" s="67" t="s">
        <v>557</v>
      </c>
      <c r="H1913" s="70">
        <v>520000</v>
      </c>
      <c r="I1913" s="71">
        <v>249125</v>
      </c>
      <c r="J1913" s="57">
        <f t="shared" si="58"/>
        <v>270875</v>
      </c>
      <c r="K1913" s="72">
        <v>249125</v>
      </c>
      <c r="L1913" s="44">
        <f t="shared" si="59"/>
        <v>0</v>
      </c>
    </row>
    <row r="1914" spans="1:12" ht="47.25">
      <c r="A1914" s="66" t="s">
        <v>421</v>
      </c>
      <c r="B1914" s="59">
        <v>200</v>
      </c>
      <c r="C1914" s="67">
        <v>917</v>
      </c>
      <c r="D1914" s="68">
        <v>1</v>
      </c>
      <c r="E1914" s="68">
        <v>13</v>
      </c>
      <c r="F1914" s="69" t="s">
        <v>1654</v>
      </c>
      <c r="G1914" s="67" t="s">
        <v>422</v>
      </c>
      <c r="H1914" s="70">
        <v>580000</v>
      </c>
      <c r="I1914" s="71">
        <v>294495</v>
      </c>
      <c r="J1914" s="57">
        <f t="shared" si="58"/>
        <v>285505</v>
      </c>
      <c r="K1914" s="72">
        <v>294495</v>
      </c>
      <c r="L1914" s="44">
        <f t="shared" si="59"/>
        <v>0</v>
      </c>
    </row>
    <row r="1915" spans="1:12">
      <c r="A1915" s="66" t="s">
        <v>391</v>
      </c>
      <c r="B1915" s="59">
        <v>200</v>
      </c>
      <c r="C1915" s="67">
        <v>917</v>
      </c>
      <c r="D1915" s="68">
        <v>7</v>
      </c>
      <c r="E1915" s="68" t="s">
        <v>390</v>
      </c>
      <c r="F1915" s="69" t="s">
        <v>390</v>
      </c>
      <c r="G1915" s="67" t="s">
        <v>390</v>
      </c>
      <c r="H1915" s="70">
        <v>30000</v>
      </c>
      <c r="I1915" s="71">
        <v>4900</v>
      </c>
      <c r="J1915" s="57">
        <f t="shared" si="58"/>
        <v>25100</v>
      </c>
      <c r="K1915" s="72">
        <v>4900</v>
      </c>
      <c r="L1915" s="44">
        <f t="shared" si="59"/>
        <v>0</v>
      </c>
    </row>
    <row r="1916" spans="1:12" ht="31.5">
      <c r="A1916" s="66" t="s">
        <v>406</v>
      </c>
      <c r="B1916" s="59">
        <v>200</v>
      </c>
      <c r="C1916" s="67">
        <v>917</v>
      </c>
      <c r="D1916" s="68">
        <v>7</v>
      </c>
      <c r="E1916" s="68">
        <v>5</v>
      </c>
      <c r="F1916" s="69" t="s">
        <v>390</v>
      </c>
      <c r="G1916" s="67" t="s">
        <v>390</v>
      </c>
      <c r="H1916" s="70">
        <v>30000</v>
      </c>
      <c r="I1916" s="71">
        <v>4900</v>
      </c>
      <c r="J1916" s="57">
        <f t="shared" si="58"/>
        <v>25100</v>
      </c>
      <c r="K1916" s="72">
        <v>4900</v>
      </c>
      <c r="L1916" s="44">
        <f t="shared" si="59"/>
        <v>0</v>
      </c>
    </row>
    <row r="1917" spans="1:12">
      <c r="A1917" s="73" t="s">
        <v>855</v>
      </c>
      <c r="B1917" s="59">
        <v>200</v>
      </c>
      <c r="C1917" s="60">
        <v>917</v>
      </c>
      <c r="D1917" s="61">
        <v>7</v>
      </c>
      <c r="E1917" s="61">
        <v>5</v>
      </c>
      <c r="F1917" s="62" t="s">
        <v>856</v>
      </c>
      <c r="G1917" s="60" t="s">
        <v>395</v>
      </c>
      <c r="H1917" s="63">
        <v>30000</v>
      </c>
      <c r="I1917" s="64">
        <v>4900</v>
      </c>
      <c r="J1917" s="57">
        <f t="shared" si="58"/>
        <v>25100</v>
      </c>
      <c r="K1917" s="74">
        <v>4900</v>
      </c>
      <c r="L1917" s="44">
        <f t="shared" si="59"/>
        <v>0</v>
      </c>
    </row>
    <row r="1918" spans="1:12" ht="47.25">
      <c r="A1918" s="73" t="s">
        <v>1646</v>
      </c>
      <c r="B1918" s="59">
        <v>200</v>
      </c>
      <c r="C1918" s="60">
        <v>917</v>
      </c>
      <c r="D1918" s="61">
        <v>7</v>
      </c>
      <c r="E1918" s="61">
        <v>5</v>
      </c>
      <c r="F1918" s="62" t="s">
        <v>1647</v>
      </c>
      <c r="G1918" s="60" t="s">
        <v>395</v>
      </c>
      <c r="H1918" s="63">
        <v>30000</v>
      </c>
      <c r="I1918" s="64">
        <v>4900</v>
      </c>
      <c r="J1918" s="57">
        <f t="shared" si="58"/>
        <v>25100</v>
      </c>
      <c r="K1918" s="74">
        <v>4900</v>
      </c>
      <c r="L1918" s="44">
        <f t="shared" si="59"/>
        <v>0</v>
      </c>
    </row>
    <row r="1919" spans="1:12" ht="63">
      <c r="A1919" s="73" t="s">
        <v>1655</v>
      </c>
      <c r="B1919" s="59">
        <v>200</v>
      </c>
      <c r="C1919" s="60">
        <v>917</v>
      </c>
      <c r="D1919" s="61">
        <v>7</v>
      </c>
      <c r="E1919" s="61">
        <v>5</v>
      </c>
      <c r="F1919" s="62" t="s">
        <v>1656</v>
      </c>
      <c r="G1919" s="60" t="s">
        <v>395</v>
      </c>
      <c r="H1919" s="63">
        <v>30000</v>
      </c>
      <c r="I1919" s="64">
        <v>4900</v>
      </c>
      <c r="J1919" s="57">
        <f t="shared" si="58"/>
        <v>25100</v>
      </c>
      <c r="K1919" s="74">
        <v>4900</v>
      </c>
      <c r="L1919" s="44">
        <f t="shared" si="59"/>
        <v>0</v>
      </c>
    </row>
    <row r="1920" spans="1:12" ht="31.5">
      <c r="A1920" s="66" t="s">
        <v>419</v>
      </c>
      <c r="B1920" s="59">
        <v>200</v>
      </c>
      <c r="C1920" s="67">
        <v>917</v>
      </c>
      <c r="D1920" s="68">
        <v>7</v>
      </c>
      <c r="E1920" s="68">
        <v>5</v>
      </c>
      <c r="F1920" s="69" t="s">
        <v>1656</v>
      </c>
      <c r="G1920" s="67" t="s">
        <v>420</v>
      </c>
      <c r="H1920" s="70">
        <v>10000</v>
      </c>
      <c r="I1920" s="71">
        <v>0</v>
      </c>
      <c r="J1920" s="57">
        <f t="shared" si="58"/>
        <v>10000</v>
      </c>
      <c r="K1920" s="72">
        <v>0</v>
      </c>
      <c r="L1920" s="44">
        <f t="shared" si="59"/>
        <v>0</v>
      </c>
    </row>
    <row r="1921" spans="1:12" ht="47.25">
      <c r="A1921" s="66" t="s">
        <v>421</v>
      </c>
      <c r="B1921" s="59">
        <v>200</v>
      </c>
      <c r="C1921" s="67">
        <v>917</v>
      </c>
      <c r="D1921" s="68">
        <v>7</v>
      </c>
      <c r="E1921" s="68">
        <v>5</v>
      </c>
      <c r="F1921" s="69" t="s">
        <v>1656</v>
      </c>
      <c r="G1921" s="67" t="s">
        <v>422</v>
      </c>
      <c r="H1921" s="70">
        <v>20000</v>
      </c>
      <c r="I1921" s="71">
        <v>4900</v>
      </c>
      <c r="J1921" s="57">
        <f t="shared" si="58"/>
        <v>15100</v>
      </c>
      <c r="K1921" s="72">
        <v>4900</v>
      </c>
      <c r="L1921" s="44">
        <f t="shared" si="59"/>
        <v>0</v>
      </c>
    </row>
    <row r="1922" spans="1:12">
      <c r="A1922" s="58" t="s">
        <v>163</v>
      </c>
      <c r="B1922" s="59">
        <v>200</v>
      </c>
      <c r="C1922" s="60">
        <v>918</v>
      </c>
      <c r="D1922" s="61" t="s">
        <v>390</v>
      </c>
      <c r="E1922" s="61" t="s">
        <v>390</v>
      </c>
      <c r="F1922" s="62" t="s">
        <v>390</v>
      </c>
      <c r="G1922" s="60" t="s">
        <v>390</v>
      </c>
      <c r="H1922" s="63">
        <v>237339743.01999998</v>
      </c>
      <c r="I1922" s="64">
        <v>100865660.18999998</v>
      </c>
      <c r="J1922" s="57">
        <f t="shared" si="58"/>
        <v>136474082.82999998</v>
      </c>
      <c r="K1922" s="74">
        <v>100865660.18999998</v>
      </c>
      <c r="L1922" s="44">
        <f t="shared" si="59"/>
        <v>0</v>
      </c>
    </row>
    <row r="1923" spans="1:12">
      <c r="A1923" s="66" t="s">
        <v>718</v>
      </c>
      <c r="B1923" s="59">
        <v>200</v>
      </c>
      <c r="C1923" s="67">
        <v>918</v>
      </c>
      <c r="D1923" s="68">
        <v>1</v>
      </c>
      <c r="E1923" s="68" t="s">
        <v>390</v>
      </c>
      <c r="F1923" s="69" t="s">
        <v>390</v>
      </c>
      <c r="G1923" s="67" t="s">
        <v>390</v>
      </c>
      <c r="H1923" s="70">
        <v>211593513.01999998</v>
      </c>
      <c r="I1923" s="71">
        <v>88235188.189999983</v>
      </c>
      <c r="J1923" s="57">
        <f t="shared" si="58"/>
        <v>123358324.83</v>
      </c>
      <c r="K1923" s="72">
        <v>88235188.189999983</v>
      </c>
      <c r="L1923" s="44">
        <f t="shared" si="59"/>
        <v>0</v>
      </c>
    </row>
    <row r="1924" spans="1:12" ht="63">
      <c r="A1924" s="66" t="s">
        <v>1633</v>
      </c>
      <c r="B1924" s="59">
        <v>200</v>
      </c>
      <c r="C1924" s="67">
        <v>918</v>
      </c>
      <c r="D1924" s="68">
        <v>1</v>
      </c>
      <c r="E1924" s="68">
        <v>3</v>
      </c>
      <c r="F1924" s="69" t="s">
        <v>390</v>
      </c>
      <c r="G1924" s="67" t="s">
        <v>390</v>
      </c>
      <c r="H1924" s="70">
        <v>9011100</v>
      </c>
      <c r="I1924" s="71">
        <v>5321914.75</v>
      </c>
      <c r="J1924" s="57">
        <f t="shared" si="58"/>
        <v>3689185.25</v>
      </c>
      <c r="K1924" s="72">
        <v>5321914.75</v>
      </c>
      <c r="L1924" s="44">
        <f t="shared" si="59"/>
        <v>0</v>
      </c>
    </row>
    <row r="1925" spans="1:12">
      <c r="A1925" s="73" t="s">
        <v>855</v>
      </c>
      <c r="B1925" s="59">
        <v>200</v>
      </c>
      <c r="C1925" s="60">
        <v>918</v>
      </c>
      <c r="D1925" s="61">
        <v>1</v>
      </c>
      <c r="E1925" s="61">
        <v>3</v>
      </c>
      <c r="F1925" s="62" t="s">
        <v>856</v>
      </c>
      <c r="G1925" s="60" t="s">
        <v>395</v>
      </c>
      <c r="H1925" s="63">
        <v>9011100</v>
      </c>
      <c r="I1925" s="64">
        <v>5321914.75</v>
      </c>
      <c r="J1925" s="57">
        <f t="shared" si="58"/>
        <v>3689185.25</v>
      </c>
      <c r="K1925" s="74">
        <v>5321914.75</v>
      </c>
      <c r="L1925" s="44">
        <f t="shared" si="59"/>
        <v>0</v>
      </c>
    </row>
    <row r="1926" spans="1:12" ht="47.25">
      <c r="A1926" s="73" t="s">
        <v>1657</v>
      </c>
      <c r="B1926" s="59">
        <v>200</v>
      </c>
      <c r="C1926" s="60">
        <v>918</v>
      </c>
      <c r="D1926" s="61">
        <v>1</v>
      </c>
      <c r="E1926" s="61">
        <v>3</v>
      </c>
      <c r="F1926" s="62" t="s">
        <v>1658</v>
      </c>
      <c r="G1926" s="60" t="s">
        <v>395</v>
      </c>
      <c r="H1926" s="63">
        <v>5021100</v>
      </c>
      <c r="I1926" s="64">
        <v>3052017.65</v>
      </c>
      <c r="J1926" s="57">
        <f t="shared" si="58"/>
        <v>1969082.35</v>
      </c>
      <c r="K1926" s="74">
        <v>3052017.65</v>
      </c>
      <c r="L1926" s="44">
        <f t="shared" si="59"/>
        <v>0</v>
      </c>
    </row>
    <row r="1927" spans="1:12" ht="31.5">
      <c r="A1927" s="66" t="s">
        <v>578</v>
      </c>
      <c r="B1927" s="59">
        <v>200</v>
      </c>
      <c r="C1927" s="67">
        <v>918</v>
      </c>
      <c r="D1927" s="68">
        <v>1</v>
      </c>
      <c r="E1927" s="68">
        <v>3</v>
      </c>
      <c r="F1927" s="69" t="s">
        <v>1658</v>
      </c>
      <c r="G1927" s="67" t="s">
        <v>579</v>
      </c>
      <c r="H1927" s="70">
        <v>2722000</v>
      </c>
      <c r="I1927" s="71">
        <v>2068307.54</v>
      </c>
      <c r="J1927" s="57">
        <f t="shared" si="58"/>
        <v>653692.46</v>
      </c>
      <c r="K1927" s="72">
        <v>2068307.54</v>
      </c>
      <c r="L1927" s="44">
        <f t="shared" si="59"/>
        <v>0</v>
      </c>
    </row>
    <row r="1928" spans="1:12" ht="47.25">
      <c r="A1928" s="66" t="s">
        <v>580</v>
      </c>
      <c r="B1928" s="59">
        <v>200</v>
      </c>
      <c r="C1928" s="67">
        <v>918</v>
      </c>
      <c r="D1928" s="68">
        <v>1</v>
      </c>
      <c r="E1928" s="68">
        <v>3</v>
      </c>
      <c r="F1928" s="69" t="s">
        <v>1658</v>
      </c>
      <c r="G1928" s="67" t="s">
        <v>581</v>
      </c>
      <c r="H1928" s="70">
        <v>207000</v>
      </c>
      <c r="I1928" s="71">
        <v>0</v>
      </c>
      <c r="J1928" s="57">
        <f t="shared" ref="J1928:J1991" si="60">H1928-I1928</f>
        <v>207000</v>
      </c>
      <c r="K1928" s="72">
        <v>0</v>
      </c>
      <c r="L1928" s="44">
        <f t="shared" si="59"/>
        <v>0</v>
      </c>
    </row>
    <row r="1929" spans="1:12" ht="63">
      <c r="A1929" s="66" t="s">
        <v>582</v>
      </c>
      <c r="B1929" s="59">
        <v>200</v>
      </c>
      <c r="C1929" s="67">
        <v>918</v>
      </c>
      <c r="D1929" s="68">
        <v>1</v>
      </c>
      <c r="E1929" s="68">
        <v>3</v>
      </c>
      <c r="F1929" s="69" t="s">
        <v>1658</v>
      </c>
      <c r="G1929" s="67" t="s">
        <v>583</v>
      </c>
      <c r="H1929" s="70">
        <v>822100</v>
      </c>
      <c r="I1929" s="71">
        <v>624628.89</v>
      </c>
      <c r="J1929" s="57">
        <f t="shared" si="60"/>
        <v>197471.11</v>
      </c>
      <c r="K1929" s="72">
        <v>624628.89</v>
      </c>
      <c r="L1929" s="44">
        <f t="shared" ref="L1929:L1992" si="61">I1929-K1929</f>
        <v>0</v>
      </c>
    </row>
    <row r="1930" spans="1:12" ht="31.5">
      <c r="A1930" s="66" t="s">
        <v>556</v>
      </c>
      <c r="B1930" s="59">
        <v>200</v>
      </c>
      <c r="C1930" s="67">
        <v>918</v>
      </c>
      <c r="D1930" s="68">
        <v>1</v>
      </c>
      <c r="E1930" s="68">
        <v>3</v>
      </c>
      <c r="F1930" s="69" t="s">
        <v>1658</v>
      </c>
      <c r="G1930" s="67" t="s">
        <v>557</v>
      </c>
      <c r="H1930" s="70">
        <v>200000</v>
      </c>
      <c r="I1930" s="71">
        <v>51172.51</v>
      </c>
      <c r="J1930" s="57">
        <f t="shared" si="60"/>
        <v>148827.49</v>
      </c>
      <c r="K1930" s="72">
        <v>51172.51</v>
      </c>
      <c r="L1930" s="44">
        <f t="shared" si="61"/>
        <v>0</v>
      </c>
    </row>
    <row r="1931" spans="1:12" ht="47.25">
      <c r="A1931" s="66" t="s">
        <v>421</v>
      </c>
      <c r="B1931" s="59">
        <v>200</v>
      </c>
      <c r="C1931" s="67">
        <v>918</v>
      </c>
      <c r="D1931" s="68">
        <v>1</v>
      </c>
      <c r="E1931" s="68">
        <v>3</v>
      </c>
      <c r="F1931" s="69" t="s">
        <v>1658</v>
      </c>
      <c r="G1931" s="67" t="s">
        <v>422</v>
      </c>
      <c r="H1931" s="70">
        <v>1070000</v>
      </c>
      <c r="I1931" s="71">
        <v>307908.71000000002</v>
      </c>
      <c r="J1931" s="57">
        <f t="shared" si="60"/>
        <v>762091.29</v>
      </c>
      <c r="K1931" s="72">
        <v>307908.71000000002</v>
      </c>
      <c r="L1931" s="44">
        <f t="shared" si="61"/>
        <v>0</v>
      </c>
    </row>
    <row r="1932" spans="1:12" ht="31.5">
      <c r="A1932" s="73" t="s">
        <v>1659</v>
      </c>
      <c r="B1932" s="59">
        <v>200</v>
      </c>
      <c r="C1932" s="60">
        <v>918</v>
      </c>
      <c r="D1932" s="61">
        <v>1</v>
      </c>
      <c r="E1932" s="61">
        <v>3</v>
      </c>
      <c r="F1932" s="62" t="s">
        <v>1660</v>
      </c>
      <c r="G1932" s="60" t="s">
        <v>395</v>
      </c>
      <c r="H1932" s="63">
        <v>3990000</v>
      </c>
      <c r="I1932" s="64">
        <v>2269897.1</v>
      </c>
      <c r="J1932" s="57">
        <f t="shared" si="60"/>
        <v>1720102.9</v>
      </c>
      <c r="K1932" s="74">
        <v>2269897.1</v>
      </c>
      <c r="L1932" s="44">
        <f t="shared" si="61"/>
        <v>0</v>
      </c>
    </row>
    <row r="1933" spans="1:12" ht="31.5">
      <c r="A1933" s="66" t="s">
        <v>578</v>
      </c>
      <c r="B1933" s="59">
        <v>200</v>
      </c>
      <c r="C1933" s="67">
        <v>918</v>
      </c>
      <c r="D1933" s="68">
        <v>1</v>
      </c>
      <c r="E1933" s="68">
        <v>3</v>
      </c>
      <c r="F1933" s="69" t="s">
        <v>1660</v>
      </c>
      <c r="G1933" s="67" t="s">
        <v>579</v>
      </c>
      <c r="H1933" s="70">
        <v>2649800</v>
      </c>
      <c r="I1933" s="71">
        <v>1647302.56</v>
      </c>
      <c r="J1933" s="57">
        <f t="shared" si="60"/>
        <v>1002497.44</v>
      </c>
      <c r="K1933" s="72">
        <v>1647302.56</v>
      </c>
      <c r="L1933" s="44">
        <f t="shared" si="61"/>
        <v>0</v>
      </c>
    </row>
    <row r="1934" spans="1:12" ht="47.25">
      <c r="A1934" s="66" t="s">
        <v>580</v>
      </c>
      <c r="B1934" s="59">
        <v>200</v>
      </c>
      <c r="C1934" s="67">
        <v>918</v>
      </c>
      <c r="D1934" s="68">
        <v>1</v>
      </c>
      <c r="E1934" s="68">
        <v>3</v>
      </c>
      <c r="F1934" s="69" t="s">
        <v>1660</v>
      </c>
      <c r="G1934" s="67" t="s">
        <v>581</v>
      </c>
      <c r="H1934" s="70">
        <v>40000</v>
      </c>
      <c r="I1934" s="71">
        <v>0</v>
      </c>
      <c r="J1934" s="57">
        <f t="shared" si="60"/>
        <v>40000</v>
      </c>
      <c r="K1934" s="72">
        <v>0</v>
      </c>
      <c r="L1934" s="44">
        <f t="shared" si="61"/>
        <v>0</v>
      </c>
    </row>
    <row r="1935" spans="1:12" ht="63">
      <c r="A1935" s="66" t="s">
        <v>582</v>
      </c>
      <c r="B1935" s="59">
        <v>200</v>
      </c>
      <c r="C1935" s="67">
        <v>918</v>
      </c>
      <c r="D1935" s="68">
        <v>1</v>
      </c>
      <c r="E1935" s="68">
        <v>3</v>
      </c>
      <c r="F1935" s="69" t="s">
        <v>1660</v>
      </c>
      <c r="G1935" s="67" t="s">
        <v>583</v>
      </c>
      <c r="H1935" s="70">
        <v>800200</v>
      </c>
      <c r="I1935" s="71">
        <v>491638.4</v>
      </c>
      <c r="J1935" s="57">
        <f t="shared" si="60"/>
        <v>308561.59999999998</v>
      </c>
      <c r="K1935" s="72">
        <v>491638.4</v>
      </c>
      <c r="L1935" s="44">
        <f t="shared" si="61"/>
        <v>0</v>
      </c>
    </row>
    <row r="1936" spans="1:12" ht="31.5">
      <c r="A1936" s="66" t="s">
        <v>556</v>
      </c>
      <c r="B1936" s="59">
        <v>200</v>
      </c>
      <c r="C1936" s="67">
        <v>918</v>
      </c>
      <c r="D1936" s="68">
        <v>1</v>
      </c>
      <c r="E1936" s="68">
        <v>3</v>
      </c>
      <c r="F1936" s="69" t="s">
        <v>1660</v>
      </c>
      <c r="G1936" s="67" t="s">
        <v>557</v>
      </c>
      <c r="H1936" s="70">
        <v>210400</v>
      </c>
      <c r="I1936" s="71">
        <v>29671.52</v>
      </c>
      <c r="J1936" s="57">
        <f t="shared" si="60"/>
        <v>180728.48</v>
      </c>
      <c r="K1936" s="72">
        <v>29671.52</v>
      </c>
      <c r="L1936" s="44">
        <f t="shared" si="61"/>
        <v>0</v>
      </c>
    </row>
    <row r="1937" spans="1:12" ht="47.25">
      <c r="A1937" s="66" t="s">
        <v>421</v>
      </c>
      <c r="B1937" s="59">
        <v>200</v>
      </c>
      <c r="C1937" s="67">
        <v>918</v>
      </c>
      <c r="D1937" s="68">
        <v>1</v>
      </c>
      <c r="E1937" s="68">
        <v>3</v>
      </c>
      <c r="F1937" s="69" t="s">
        <v>1660</v>
      </c>
      <c r="G1937" s="67" t="s">
        <v>422</v>
      </c>
      <c r="H1937" s="70">
        <v>289600</v>
      </c>
      <c r="I1937" s="71">
        <v>101284.62</v>
      </c>
      <c r="J1937" s="57">
        <f t="shared" si="60"/>
        <v>188315.38</v>
      </c>
      <c r="K1937" s="72">
        <v>101284.62</v>
      </c>
      <c r="L1937" s="44">
        <f t="shared" si="61"/>
        <v>0</v>
      </c>
    </row>
    <row r="1938" spans="1:12" ht="63">
      <c r="A1938" s="66" t="s">
        <v>719</v>
      </c>
      <c r="B1938" s="59">
        <v>200</v>
      </c>
      <c r="C1938" s="67">
        <v>918</v>
      </c>
      <c r="D1938" s="68">
        <v>1</v>
      </c>
      <c r="E1938" s="68">
        <v>4</v>
      </c>
      <c r="F1938" s="69" t="s">
        <v>390</v>
      </c>
      <c r="G1938" s="67" t="s">
        <v>390</v>
      </c>
      <c r="H1938" s="70">
        <v>87390400</v>
      </c>
      <c r="I1938" s="71">
        <v>38574760.579999998</v>
      </c>
      <c r="J1938" s="57">
        <f t="shared" si="60"/>
        <v>48815639.420000002</v>
      </c>
      <c r="K1938" s="72">
        <v>38574760.579999998</v>
      </c>
      <c r="L1938" s="44">
        <f t="shared" si="61"/>
        <v>0</v>
      </c>
    </row>
    <row r="1939" spans="1:12" ht="78.75">
      <c r="A1939" s="73" t="s">
        <v>591</v>
      </c>
      <c r="B1939" s="59">
        <v>200</v>
      </c>
      <c r="C1939" s="60">
        <v>918</v>
      </c>
      <c r="D1939" s="61">
        <v>1</v>
      </c>
      <c r="E1939" s="61">
        <v>4</v>
      </c>
      <c r="F1939" s="62" t="s">
        <v>592</v>
      </c>
      <c r="G1939" s="60" t="s">
        <v>395</v>
      </c>
      <c r="H1939" s="63">
        <v>40000</v>
      </c>
      <c r="I1939" s="64">
        <v>0</v>
      </c>
      <c r="J1939" s="57">
        <f t="shared" si="60"/>
        <v>40000</v>
      </c>
      <c r="K1939" s="74">
        <v>0</v>
      </c>
      <c r="L1939" s="44">
        <f t="shared" si="61"/>
        <v>0</v>
      </c>
    </row>
    <row r="1940" spans="1:12" ht="94.5">
      <c r="A1940" s="73" t="s">
        <v>597</v>
      </c>
      <c r="B1940" s="59">
        <v>200</v>
      </c>
      <c r="C1940" s="60">
        <v>918</v>
      </c>
      <c r="D1940" s="61">
        <v>1</v>
      </c>
      <c r="E1940" s="61">
        <v>4</v>
      </c>
      <c r="F1940" s="62" t="s">
        <v>598</v>
      </c>
      <c r="G1940" s="60" t="s">
        <v>395</v>
      </c>
      <c r="H1940" s="63">
        <v>40000</v>
      </c>
      <c r="I1940" s="64">
        <v>0</v>
      </c>
      <c r="J1940" s="57">
        <f t="shared" si="60"/>
        <v>40000</v>
      </c>
      <c r="K1940" s="74">
        <v>0</v>
      </c>
      <c r="L1940" s="44">
        <f t="shared" si="61"/>
        <v>0</v>
      </c>
    </row>
    <row r="1941" spans="1:12" ht="63">
      <c r="A1941" s="73" t="s">
        <v>599</v>
      </c>
      <c r="B1941" s="59">
        <v>200</v>
      </c>
      <c r="C1941" s="60">
        <v>918</v>
      </c>
      <c r="D1941" s="61">
        <v>1</v>
      </c>
      <c r="E1941" s="61">
        <v>4</v>
      </c>
      <c r="F1941" s="62" t="s">
        <v>600</v>
      </c>
      <c r="G1941" s="60" t="s">
        <v>395</v>
      </c>
      <c r="H1941" s="63">
        <v>40000</v>
      </c>
      <c r="I1941" s="64">
        <v>0</v>
      </c>
      <c r="J1941" s="57">
        <f t="shared" si="60"/>
        <v>40000</v>
      </c>
      <c r="K1941" s="74">
        <v>0</v>
      </c>
      <c r="L1941" s="44">
        <f t="shared" si="61"/>
        <v>0</v>
      </c>
    </row>
    <row r="1942" spans="1:12" ht="63">
      <c r="A1942" s="73" t="s">
        <v>601</v>
      </c>
      <c r="B1942" s="59">
        <v>200</v>
      </c>
      <c r="C1942" s="60">
        <v>918</v>
      </c>
      <c r="D1942" s="61">
        <v>1</v>
      </c>
      <c r="E1942" s="61">
        <v>4</v>
      </c>
      <c r="F1942" s="62" t="s">
        <v>602</v>
      </c>
      <c r="G1942" s="60" t="s">
        <v>395</v>
      </c>
      <c r="H1942" s="63">
        <v>40000</v>
      </c>
      <c r="I1942" s="64">
        <v>0</v>
      </c>
      <c r="J1942" s="57">
        <f t="shared" si="60"/>
        <v>40000</v>
      </c>
      <c r="K1942" s="74">
        <v>0</v>
      </c>
      <c r="L1942" s="44">
        <f t="shared" si="61"/>
        <v>0</v>
      </c>
    </row>
    <row r="1943" spans="1:12" ht="47.25">
      <c r="A1943" s="66" t="s">
        <v>421</v>
      </c>
      <c r="B1943" s="59">
        <v>200</v>
      </c>
      <c r="C1943" s="67">
        <v>918</v>
      </c>
      <c r="D1943" s="68">
        <v>1</v>
      </c>
      <c r="E1943" s="68">
        <v>4</v>
      </c>
      <c r="F1943" s="69" t="s">
        <v>602</v>
      </c>
      <c r="G1943" s="67" t="s">
        <v>422</v>
      </c>
      <c r="H1943" s="70">
        <v>40000</v>
      </c>
      <c r="I1943" s="71">
        <v>0</v>
      </c>
      <c r="J1943" s="57">
        <f t="shared" si="60"/>
        <v>40000</v>
      </c>
      <c r="K1943" s="72">
        <v>0</v>
      </c>
      <c r="L1943" s="44">
        <f t="shared" si="61"/>
        <v>0</v>
      </c>
    </row>
    <row r="1944" spans="1:12">
      <c r="A1944" s="73" t="s">
        <v>855</v>
      </c>
      <c r="B1944" s="59">
        <v>200</v>
      </c>
      <c r="C1944" s="60">
        <v>918</v>
      </c>
      <c r="D1944" s="61">
        <v>1</v>
      </c>
      <c r="E1944" s="61">
        <v>4</v>
      </c>
      <c r="F1944" s="62" t="s">
        <v>856</v>
      </c>
      <c r="G1944" s="60" t="s">
        <v>395</v>
      </c>
      <c r="H1944" s="63">
        <v>87350400</v>
      </c>
      <c r="I1944" s="64">
        <v>38574760.579999998</v>
      </c>
      <c r="J1944" s="57">
        <f t="shared" si="60"/>
        <v>48775639.420000002</v>
      </c>
      <c r="K1944" s="74">
        <v>38574760.579999998</v>
      </c>
      <c r="L1944" s="44">
        <f t="shared" si="61"/>
        <v>0</v>
      </c>
    </row>
    <row r="1945" spans="1:12" ht="31.5">
      <c r="A1945" s="73" t="s">
        <v>1661</v>
      </c>
      <c r="B1945" s="59">
        <v>200</v>
      </c>
      <c r="C1945" s="60">
        <v>918</v>
      </c>
      <c r="D1945" s="61">
        <v>1</v>
      </c>
      <c r="E1945" s="61">
        <v>4</v>
      </c>
      <c r="F1945" s="62" t="s">
        <v>1662</v>
      </c>
      <c r="G1945" s="60" t="s">
        <v>395</v>
      </c>
      <c r="H1945" s="63">
        <v>17618800</v>
      </c>
      <c r="I1945" s="64">
        <v>7430656.8200000003</v>
      </c>
      <c r="J1945" s="57">
        <f t="shared" si="60"/>
        <v>10188143.18</v>
      </c>
      <c r="K1945" s="74">
        <v>7430656.8200000003</v>
      </c>
      <c r="L1945" s="44">
        <f t="shared" si="61"/>
        <v>0</v>
      </c>
    </row>
    <row r="1946" spans="1:12" ht="31.5">
      <c r="A1946" s="66" t="s">
        <v>578</v>
      </c>
      <c r="B1946" s="59">
        <v>200</v>
      </c>
      <c r="C1946" s="67">
        <v>918</v>
      </c>
      <c r="D1946" s="68">
        <v>1</v>
      </c>
      <c r="E1946" s="68">
        <v>4</v>
      </c>
      <c r="F1946" s="69" t="s">
        <v>1662</v>
      </c>
      <c r="G1946" s="67" t="s">
        <v>579</v>
      </c>
      <c r="H1946" s="70">
        <v>13532100</v>
      </c>
      <c r="I1946" s="71">
        <v>5735798.7599999998</v>
      </c>
      <c r="J1946" s="57">
        <f t="shared" si="60"/>
        <v>7796301.2400000002</v>
      </c>
      <c r="K1946" s="72">
        <v>5735798.7599999998</v>
      </c>
      <c r="L1946" s="44">
        <f t="shared" si="61"/>
        <v>0</v>
      </c>
    </row>
    <row r="1947" spans="1:12" ht="63">
      <c r="A1947" s="66" t="s">
        <v>582</v>
      </c>
      <c r="B1947" s="59">
        <v>200</v>
      </c>
      <c r="C1947" s="67">
        <v>918</v>
      </c>
      <c r="D1947" s="68">
        <v>1</v>
      </c>
      <c r="E1947" s="68">
        <v>4</v>
      </c>
      <c r="F1947" s="69" t="s">
        <v>1662</v>
      </c>
      <c r="G1947" s="67" t="s">
        <v>583</v>
      </c>
      <c r="H1947" s="70">
        <v>4086700</v>
      </c>
      <c r="I1947" s="71">
        <v>1694858.06</v>
      </c>
      <c r="J1947" s="57">
        <f t="shared" si="60"/>
        <v>2391841.94</v>
      </c>
      <c r="K1947" s="72">
        <v>1694858.06</v>
      </c>
      <c r="L1947" s="44">
        <f t="shared" si="61"/>
        <v>0</v>
      </c>
    </row>
    <row r="1948" spans="1:12" ht="31.5">
      <c r="A1948" s="73" t="s">
        <v>1604</v>
      </c>
      <c r="B1948" s="59">
        <v>200</v>
      </c>
      <c r="C1948" s="60">
        <v>918</v>
      </c>
      <c r="D1948" s="61">
        <v>1</v>
      </c>
      <c r="E1948" s="61">
        <v>4</v>
      </c>
      <c r="F1948" s="62" t="s">
        <v>1605</v>
      </c>
      <c r="G1948" s="60" t="s">
        <v>395</v>
      </c>
      <c r="H1948" s="63">
        <v>69731600</v>
      </c>
      <c r="I1948" s="64">
        <v>31144103.760000002</v>
      </c>
      <c r="J1948" s="57">
        <f t="shared" si="60"/>
        <v>38587496.239999995</v>
      </c>
      <c r="K1948" s="74">
        <v>31144103.760000002</v>
      </c>
      <c r="L1948" s="44">
        <f t="shared" si="61"/>
        <v>0</v>
      </c>
    </row>
    <row r="1949" spans="1:12" ht="31.5">
      <c r="A1949" s="73" t="s">
        <v>1663</v>
      </c>
      <c r="B1949" s="59">
        <v>200</v>
      </c>
      <c r="C1949" s="60">
        <v>918</v>
      </c>
      <c r="D1949" s="61">
        <v>1</v>
      </c>
      <c r="E1949" s="61">
        <v>4</v>
      </c>
      <c r="F1949" s="62" t="s">
        <v>1664</v>
      </c>
      <c r="G1949" s="60" t="s">
        <v>395</v>
      </c>
      <c r="H1949" s="63">
        <v>1960000</v>
      </c>
      <c r="I1949" s="64">
        <v>772144.5</v>
      </c>
      <c r="J1949" s="57">
        <f t="shared" si="60"/>
        <v>1187855.5</v>
      </c>
      <c r="K1949" s="74">
        <v>772144.5</v>
      </c>
      <c r="L1949" s="44">
        <f t="shared" si="61"/>
        <v>0</v>
      </c>
    </row>
    <row r="1950" spans="1:12" ht="47.25">
      <c r="A1950" s="66" t="s">
        <v>580</v>
      </c>
      <c r="B1950" s="59">
        <v>200</v>
      </c>
      <c r="C1950" s="67">
        <v>918</v>
      </c>
      <c r="D1950" s="68">
        <v>1</v>
      </c>
      <c r="E1950" s="68">
        <v>4</v>
      </c>
      <c r="F1950" s="69" t="s">
        <v>1664</v>
      </c>
      <c r="G1950" s="67" t="s">
        <v>581</v>
      </c>
      <c r="H1950" s="70">
        <v>1200000</v>
      </c>
      <c r="I1950" s="71">
        <v>465144.5</v>
      </c>
      <c r="J1950" s="57">
        <f t="shared" si="60"/>
        <v>734855.5</v>
      </c>
      <c r="K1950" s="72">
        <v>465144.5</v>
      </c>
      <c r="L1950" s="44">
        <f t="shared" si="61"/>
        <v>0</v>
      </c>
    </row>
    <row r="1951" spans="1:12" ht="47.25">
      <c r="A1951" s="66" t="s">
        <v>421</v>
      </c>
      <c r="B1951" s="59">
        <v>200</v>
      </c>
      <c r="C1951" s="67">
        <v>918</v>
      </c>
      <c r="D1951" s="68">
        <v>1</v>
      </c>
      <c r="E1951" s="68">
        <v>4</v>
      </c>
      <c r="F1951" s="69" t="s">
        <v>1664</v>
      </c>
      <c r="G1951" s="67" t="s">
        <v>422</v>
      </c>
      <c r="H1951" s="70">
        <v>760000</v>
      </c>
      <c r="I1951" s="71">
        <v>307000</v>
      </c>
      <c r="J1951" s="57">
        <f t="shared" si="60"/>
        <v>453000</v>
      </c>
      <c r="K1951" s="72">
        <v>307000</v>
      </c>
      <c r="L1951" s="44">
        <f t="shared" si="61"/>
        <v>0</v>
      </c>
    </row>
    <row r="1952" spans="1:12" ht="31.5">
      <c r="A1952" s="73" t="s">
        <v>1665</v>
      </c>
      <c r="B1952" s="59">
        <v>200</v>
      </c>
      <c r="C1952" s="60">
        <v>918</v>
      </c>
      <c r="D1952" s="61">
        <v>1</v>
      </c>
      <c r="E1952" s="61">
        <v>4</v>
      </c>
      <c r="F1952" s="62" t="s">
        <v>1666</v>
      </c>
      <c r="G1952" s="60" t="s">
        <v>395</v>
      </c>
      <c r="H1952" s="63">
        <v>54074200</v>
      </c>
      <c r="I1952" s="64">
        <v>26251680.210000001</v>
      </c>
      <c r="J1952" s="57">
        <f t="shared" si="60"/>
        <v>27822519.789999999</v>
      </c>
      <c r="K1952" s="74">
        <v>26251680.210000001</v>
      </c>
      <c r="L1952" s="44">
        <f t="shared" si="61"/>
        <v>0</v>
      </c>
    </row>
    <row r="1953" spans="1:12" ht="31.5">
      <c r="A1953" s="66" t="s">
        <v>578</v>
      </c>
      <c r="B1953" s="59">
        <v>200</v>
      </c>
      <c r="C1953" s="67">
        <v>918</v>
      </c>
      <c r="D1953" s="68">
        <v>1</v>
      </c>
      <c r="E1953" s="68">
        <v>4</v>
      </c>
      <c r="F1953" s="69" t="s">
        <v>1666</v>
      </c>
      <c r="G1953" s="67" t="s">
        <v>579</v>
      </c>
      <c r="H1953" s="70">
        <v>41531700</v>
      </c>
      <c r="I1953" s="71">
        <v>20223729.890000001</v>
      </c>
      <c r="J1953" s="57">
        <f t="shared" si="60"/>
        <v>21307970.109999999</v>
      </c>
      <c r="K1953" s="72">
        <v>20223729.890000001</v>
      </c>
      <c r="L1953" s="44">
        <f t="shared" si="61"/>
        <v>0</v>
      </c>
    </row>
    <row r="1954" spans="1:12" ht="63">
      <c r="A1954" s="66" t="s">
        <v>582</v>
      </c>
      <c r="B1954" s="59">
        <v>200</v>
      </c>
      <c r="C1954" s="67">
        <v>918</v>
      </c>
      <c r="D1954" s="68">
        <v>1</v>
      </c>
      <c r="E1954" s="68">
        <v>4</v>
      </c>
      <c r="F1954" s="69" t="s">
        <v>1666</v>
      </c>
      <c r="G1954" s="67" t="s">
        <v>583</v>
      </c>
      <c r="H1954" s="70">
        <v>12542500</v>
      </c>
      <c r="I1954" s="71">
        <v>6027950.3200000003</v>
      </c>
      <c r="J1954" s="57">
        <f t="shared" si="60"/>
        <v>6514549.6799999997</v>
      </c>
      <c r="K1954" s="72">
        <v>6027950.3200000003</v>
      </c>
      <c r="L1954" s="44">
        <f t="shared" si="61"/>
        <v>0</v>
      </c>
    </row>
    <row r="1955" spans="1:12" ht="31.5">
      <c r="A1955" s="73" t="s">
        <v>1667</v>
      </c>
      <c r="B1955" s="59">
        <v>200</v>
      </c>
      <c r="C1955" s="60">
        <v>918</v>
      </c>
      <c r="D1955" s="61">
        <v>1</v>
      </c>
      <c r="E1955" s="61">
        <v>4</v>
      </c>
      <c r="F1955" s="62" t="s">
        <v>1668</v>
      </c>
      <c r="G1955" s="60" t="s">
        <v>395</v>
      </c>
      <c r="H1955" s="63">
        <v>13697400</v>
      </c>
      <c r="I1955" s="64">
        <v>4120279.05</v>
      </c>
      <c r="J1955" s="57">
        <f t="shared" si="60"/>
        <v>9577120.9499999993</v>
      </c>
      <c r="K1955" s="74">
        <v>4120279.05</v>
      </c>
      <c r="L1955" s="44">
        <f t="shared" si="61"/>
        <v>0</v>
      </c>
    </row>
    <row r="1956" spans="1:12" ht="47.25">
      <c r="A1956" s="66" t="s">
        <v>580</v>
      </c>
      <c r="B1956" s="59">
        <v>200</v>
      </c>
      <c r="C1956" s="67">
        <v>918</v>
      </c>
      <c r="D1956" s="68">
        <v>1</v>
      </c>
      <c r="E1956" s="68">
        <v>4</v>
      </c>
      <c r="F1956" s="69" t="s">
        <v>1668</v>
      </c>
      <c r="G1956" s="67" t="s">
        <v>581</v>
      </c>
      <c r="H1956" s="70">
        <v>10761400</v>
      </c>
      <c r="I1956" s="71">
        <v>4008329.05</v>
      </c>
      <c r="J1956" s="57">
        <f t="shared" si="60"/>
        <v>6753070.9500000002</v>
      </c>
      <c r="K1956" s="72">
        <v>4008329.05</v>
      </c>
      <c r="L1956" s="44">
        <f t="shared" si="61"/>
        <v>0</v>
      </c>
    </row>
    <row r="1957" spans="1:12" ht="31.5">
      <c r="A1957" s="66" t="s">
        <v>556</v>
      </c>
      <c r="B1957" s="59">
        <v>200</v>
      </c>
      <c r="C1957" s="67">
        <v>918</v>
      </c>
      <c r="D1957" s="68">
        <v>1</v>
      </c>
      <c r="E1957" s="68">
        <v>4</v>
      </c>
      <c r="F1957" s="69" t="s">
        <v>1668</v>
      </c>
      <c r="G1957" s="67" t="s">
        <v>557</v>
      </c>
      <c r="H1957" s="70">
        <v>100000</v>
      </c>
      <c r="I1957" s="71">
        <v>13950</v>
      </c>
      <c r="J1957" s="57">
        <f t="shared" si="60"/>
        <v>86050</v>
      </c>
      <c r="K1957" s="72">
        <v>13950</v>
      </c>
      <c r="L1957" s="44">
        <f t="shared" si="61"/>
        <v>0</v>
      </c>
    </row>
    <row r="1958" spans="1:12" ht="47.25">
      <c r="A1958" s="66" t="s">
        <v>421</v>
      </c>
      <c r="B1958" s="59">
        <v>200</v>
      </c>
      <c r="C1958" s="67">
        <v>918</v>
      </c>
      <c r="D1958" s="68">
        <v>1</v>
      </c>
      <c r="E1958" s="68">
        <v>4</v>
      </c>
      <c r="F1958" s="69" t="s">
        <v>1668</v>
      </c>
      <c r="G1958" s="67" t="s">
        <v>422</v>
      </c>
      <c r="H1958" s="70">
        <v>2800000</v>
      </c>
      <c r="I1958" s="71">
        <v>86000</v>
      </c>
      <c r="J1958" s="57">
        <f t="shared" si="60"/>
        <v>2714000</v>
      </c>
      <c r="K1958" s="72">
        <v>86000</v>
      </c>
      <c r="L1958" s="44">
        <f t="shared" si="61"/>
        <v>0</v>
      </c>
    </row>
    <row r="1959" spans="1:12" ht="47.25">
      <c r="A1959" s="66" t="s">
        <v>609</v>
      </c>
      <c r="B1959" s="59">
        <v>200</v>
      </c>
      <c r="C1959" s="67">
        <v>918</v>
      </c>
      <c r="D1959" s="68">
        <v>1</v>
      </c>
      <c r="E1959" s="68">
        <v>4</v>
      </c>
      <c r="F1959" s="69" t="s">
        <v>1668</v>
      </c>
      <c r="G1959" s="67" t="s">
        <v>610</v>
      </c>
      <c r="H1959" s="70">
        <v>20000</v>
      </c>
      <c r="I1959" s="71">
        <v>12000</v>
      </c>
      <c r="J1959" s="57">
        <f t="shared" si="60"/>
        <v>8000</v>
      </c>
      <c r="K1959" s="72">
        <v>12000</v>
      </c>
      <c r="L1959" s="44">
        <f t="shared" si="61"/>
        <v>0</v>
      </c>
    </row>
    <row r="1960" spans="1:12">
      <c r="A1960" s="66" t="s">
        <v>560</v>
      </c>
      <c r="B1960" s="59">
        <v>200</v>
      </c>
      <c r="C1960" s="67">
        <v>918</v>
      </c>
      <c r="D1960" s="68">
        <v>1</v>
      </c>
      <c r="E1960" s="68">
        <v>4</v>
      </c>
      <c r="F1960" s="69" t="s">
        <v>1668</v>
      </c>
      <c r="G1960" s="67" t="s">
        <v>561</v>
      </c>
      <c r="H1960" s="70">
        <v>16000</v>
      </c>
      <c r="I1960" s="71">
        <v>0</v>
      </c>
      <c r="J1960" s="57">
        <f t="shared" si="60"/>
        <v>16000</v>
      </c>
      <c r="K1960" s="72">
        <v>0</v>
      </c>
      <c r="L1960" s="44">
        <f t="shared" si="61"/>
        <v>0</v>
      </c>
    </row>
    <row r="1961" spans="1:12">
      <c r="A1961" s="66" t="s">
        <v>735</v>
      </c>
      <c r="B1961" s="59">
        <v>200</v>
      </c>
      <c r="C1961" s="67">
        <v>918</v>
      </c>
      <c r="D1961" s="68">
        <v>1</v>
      </c>
      <c r="E1961" s="68">
        <v>13</v>
      </c>
      <c r="F1961" s="69" t="s">
        <v>390</v>
      </c>
      <c r="G1961" s="67" t="s">
        <v>390</v>
      </c>
      <c r="H1961" s="70">
        <v>115192013.02</v>
      </c>
      <c r="I1961" s="71">
        <v>44338512.859999999</v>
      </c>
      <c r="J1961" s="57">
        <f t="shared" si="60"/>
        <v>70853500.159999996</v>
      </c>
      <c r="K1961" s="72">
        <v>44338512.859999999</v>
      </c>
      <c r="L1961" s="44">
        <f t="shared" si="61"/>
        <v>0</v>
      </c>
    </row>
    <row r="1962" spans="1:12" ht="78.75">
      <c r="A1962" s="73" t="s">
        <v>591</v>
      </c>
      <c r="B1962" s="59">
        <v>200</v>
      </c>
      <c r="C1962" s="60">
        <v>918</v>
      </c>
      <c r="D1962" s="61">
        <v>1</v>
      </c>
      <c r="E1962" s="61">
        <v>13</v>
      </c>
      <c r="F1962" s="62" t="s">
        <v>592</v>
      </c>
      <c r="G1962" s="60" t="s">
        <v>395</v>
      </c>
      <c r="H1962" s="63">
        <v>601000</v>
      </c>
      <c r="I1962" s="64">
        <v>0</v>
      </c>
      <c r="J1962" s="57">
        <f t="shared" si="60"/>
        <v>601000</v>
      </c>
      <c r="K1962" s="74">
        <v>0</v>
      </c>
      <c r="L1962" s="44">
        <f t="shared" si="61"/>
        <v>0</v>
      </c>
    </row>
    <row r="1963" spans="1:12" ht="94.5">
      <c r="A1963" s="73" t="s">
        <v>597</v>
      </c>
      <c r="B1963" s="59">
        <v>200</v>
      </c>
      <c r="C1963" s="60">
        <v>918</v>
      </c>
      <c r="D1963" s="61">
        <v>1</v>
      </c>
      <c r="E1963" s="61">
        <v>13</v>
      </c>
      <c r="F1963" s="62" t="s">
        <v>598</v>
      </c>
      <c r="G1963" s="60" t="s">
        <v>395</v>
      </c>
      <c r="H1963" s="63">
        <v>601000</v>
      </c>
      <c r="I1963" s="64">
        <v>0</v>
      </c>
      <c r="J1963" s="57">
        <f t="shared" si="60"/>
        <v>601000</v>
      </c>
      <c r="K1963" s="74">
        <v>0</v>
      </c>
      <c r="L1963" s="44">
        <f t="shared" si="61"/>
        <v>0</v>
      </c>
    </row>
    <row r="1964" spans="1:12" ht="110.25">
      <c r="A1964" s="73" t="s">
        <v>1669</v>
      </c>
      <c r="B1964" s="59">
        <v>200</v>
      </c>
      <c r="C1964" s="60">
        <v>918</v>
      </c>
      <c r="D1964" s="61">
        <v>1</v>
      </c>
      <c r="E1964" s="61">
        <v>13</v>
      </c>
      <c r="F1964" s="62" t="s">
        <v>1670</v>
      </c>
      <c r="G1964" s="60" t="s">
        <v>395</v>
      </c>
      <c r="H1964" s="63">
        <v>500000</v>
      </c>
      <c r="I1964" s="64">
        <v>0</v>
      </c>
      <c r="J1964" s="57">
        <f t="shared" si="60"/>
        <v>500000</v>
      </c>
      <c r="K1964" s="74">
        <v>0</v>
      </c>
      <c r="L1964" s="44">
        <f t="shared" si="61"/>
        <v>0</v>
      </c>
    </row>
    <row r="1965" spans="1:12" ht="47.25">
      <c r="A1965" s="66" t="s">
        <v>421</v>
      </c>
      <c r="B1965" s="59">
        <v>200</v>
      </c>
      <c r="C1965" s="67">
        <v>918</v>
      </c>
      <c r="D1965" s="68">
        <v>1</v>
      </c>
      <c r="E1965" s="68">
        <v>13</v>
      </c>
      <c r="F1965" s="69" t="s">
        <v>1670</v>
      </c>
      <c r="G1965" s="67" t="s">
        <v>422</v>
      </c>
      <c r="H1965" s="70">
        <v>500000</v>
      </c>
      <c r="I1965" s="71">
        <v>0</v>
      </c>
      <c r="J1965" s="57">
        <f t="shared" si="60"/>
        <v>500000</v>
      </c>
      <c r="K1965" s="72">
        <v>0</v>
      </c>
      <c r="L1965" s="44">
        <f t="shared" si="61"/>
        <v>0</v>
      </c>
    </row>
    <row r="1966" spans="1:12" ht="94.5">
      <c r="A1966" s="73" t="s">
        <v>896</v>
      </c>
      <c r="B1966" s="59">
        <v>200</v>
      </c>
      <c r="C1966" s="60">
        <v>918</v>
      </c>
      <c r="D1966" s="61">
        <v>1</v>
      </c>
      <c r="E1966" s="61">
        <v>13</v>
      </c>
      <c r="F1966" s="62" t="s">
        <v>897</v>
      </c>
      <c r="G1966" s="60" t="s">
        <v>395</v>
      </c>
      <c r="H1966" s="63">
        <v>101000</v>
      </c>
      <c r="I1966" s="64">
        <v>0</v>
      </c>
      <c r="J1966" s="57">
        <f t="shared" si="60"/>
        <v>101000</v>
      </c>
      <c r="K1966" s="74">
        <v>0</v>
      </c>
      <c r="L1966" s="44">
        <f t="shared" si="61"/>
        <v>0</v>
      </c>
    </row>
    <row r="1967" spans="1:12" ht="47.25">
      <c r="A1967" s="66" t="s">
        <v>421</v>
      </c>
      <c r="B1967" s="59">
        <v>200</v>
      </c>
      <c r="C1967" s="67">
        <v>918</v>
      </c>
      <c r="D1967" s="68">
        <v>1</v>
      </c>
      <c r="E1967" s="68">
        <v>13</v>
      </c>
      <c r="F1967" s="69" t="s">
        <v>897</v>
      </c>
      <c r="G1967" s="67" t="s">
        <v>422</v>
      </c>
      <c r="H1967" s="70">
        <v>101000</v>
      </c>
      <c r="I1967" s="71">
        <v>0</v>
      </c>
      <c r="J1967" s="57">
        <f t="shared" si="60"/>
        <v>101000</v>
      </c>
      <c r="K1967" s="72">
        <v>0</v>
      </c>
      <c r="L1967" s="44">
        <f t="shared" si="61"/>
        <v>0</v>
      </c>
    </row>
    <row r="1968" spans="1:12">
      <c r="A1968" s="73" t="s">
        <v>855</v>
      </c>
      <c r="B1968" s="59">
        <v>200</v>
      </c>
      <c r="C1968" s="60">
        <v>918</v>
      </c>
      <c r="D1968" s="61">
        <v>1</v>
      </c>
      <c r="E1968" s="61">
        <v>13</v>
      </c>
      <c r="F1968" s="62" t="s">
        <v>856</v>
      </c>
      <c r="G1968" s="60" t="s">
        <v>395</v>
      </c>
      <c r="H1968" s="63">
        <v>114591013.02</v>
      </c>
      <c r="I1968" s="64">
        <v>44338512.859999999</v>
      </c>
      <c r="J1968" s="57">
        <f t="shared" si="60"/>
        <v>70252500.159999996</v>
      </c>
      <c r="K1968" s="74">
        <v>44338512.859999999</v>
      </c>
      <c r="L1968" s="44">
        <f t="shared" si="61"/>
        <v>0</v>
      </c>
    </row>
    <row r="1969" spans="1:12" ht="31.5">
      <c r="A1969" s="73" t="s">
        <v>1671</v>
      </c>
      <c r="B1969" s="59">
        <v>200</v>
      </c>
      <c r="C1969" s="60">
        <v>918</v>
      </c>
      <c r="D1969" s="61">
        <v>1</v>
      </c>
      <c r="E1969" s="61">
        <v>13</v>
      </c>
      <c r="F1969" s="62" t="s">
        <v>1672</v>
      </c>
      <c r="G1969" s="60" t="s">
        <v>395</v>
      </c>
      <c r="H1969" s="63">
        <v>250000</v>
      </c>
      <c r="I1969" s="64">
        <v>0</v>
      </c>
      <c r="J1969" s="57">
        <f t="shared" si="60"/>
        <v>250000</v>
      </c>
      <c r="K1969" s="74">
        <v>0</v>
      </c>
      <c r="L1969" s="44">
        <f t="shared" si="61"/>
        <v>0</v>
      </c>
    </row>
    <row r="1970" spans="1:12" ht="31.5">
      <c r="A1970" s="66" t="s">
        <v>556</v>
      </c>
      <c r="B1970" s="59">
        <v>200</v>
      </c>
      <c r="C1970" s="67">
        <v>918</v>
      </c>
      <c r="D1970" s="68">
        <v>1</v>
      </c>
      <c r="E1970" s="68">
        <v>13</v>
      </c>
      <c r="F1970" s="69" t="s">
        <v>1672</v>
      </c>
      <c r="G1970" s="67" t="s">
        <v>557</v>
      </c>
      <c r="H1970" s="70">
        <v>250000</v>
      </c>
      <c r="I1970" s="71">
        <v>0</v>
      </c>
      <c r="J1970" s="57">
        <f t="shared" si="60"/>
        <v>250000</v>
      </c>
      <c r="K1970" s="72">
        <v>0</v>
      </c>
      <c r="L1970" s="44">
        <f t="shared" si="61"/>
        <v>0</v>
      </c>
    </row>
    <row r="1971" spans="1:12" ht="31.5">
      <c r="A1971" s="73" t="s">
        <v>1604</v>
      </c>
      <c r="B1971" s="59">
        <v>200</v>
      </c>
      <c r="C1971" s="60">
        <v>918</v>
      </c>
      <c r="D1971" s="61">
        <v>1</v>
      </c>
      <c r="E1971" s="61">
        <v>13</v>
      </c>
      <c r="F1971" s="62" t="s">
        <v>1605</v>
      </c>
      <c r="G1971" s="60" t="s">
        <v>395</v>
      </c>
      <c r="H1971" s="63">
        <v>2500000</v>
      </c>
      <c r="I1971" s="64">
        <v>1200000</v>
      </c>
      <c r="J1971" s="57">
        <f t="shared" si="60"/>
        <v>1300000</v>
      </c>
      <c r="K1971" s="74">
        <v>1200000</v>
      </c>
      <c r="L1971" s="44">
        <f t="shared" si="61"/>
        <v>0</v>
      </c>
    </row>
    <row r="1972" spans="1:12" ht="31.5">
      <c r="A1972" s="73" t="s">
        <v>1673</v>
      </c>
      <c r="B1972" s="59">
        <v>200</v>
      </c>
      <c r="C1972" s="60">
        <v>918</v>
      </c>
      <c r="D1972" s="61">
        <v>1</v>
      </c>
      <c r="E1972" s="61">
        <v>13</v>
      </c>
      <c r="F1972" s="62" t="s">
        <v>1674</v>
      </c>
      <c r="G1972" s="60" t="s">
        <v>395</v>
      </c>
      <c r="H1972" s="63">
        <v>0</v>
      </c>
      <c r="I1972" s="64">
        <v>0</v>
      </c>
      <c r="J1972" s="57">
        <f t="shared" si="60"/>
        <v>0</v>
      </c>
      <c r="K1972" s="74">
        <v>0</v>
      </c>
      <c r="L1972" s="44">
        <f t="shared" si="61"/>
        <v>0</v>
      </c>
    </row>
    <row r="1973" spans="1:12">
      <c r="A1973" s="66" t="s">
        <v>774</v>
      </c>
      <c r="B1973" s="59">
        <v>200</v>
      </c>
      <c r="C1973" s="67">
        <v>918</v>
      </c>
      <c r="D1973" s="68">
        <v>1</v>
      </c>
      <c r="E1973" s="68">
        <v>13</v>
      </c>
      <c r="F1973" s="69" t="s">
        <v>1674</v>
      </c>
      <c r="G1973" s="67" t="s">
        <v>775</v>
      </c>
      <c r="H1973" s="70">
        <v>0</v>
      </c>
      <c r="I1973" s="71">
        <v>0</v>
      </c>
      <c r="J1973" s="57">
        <f t="shared" si="60"/>
        <v>0</v>
      </c>
      <c r="K1973" s="72">
        <v>0</v>
      </c>
      <c r="L1973" s="44">
        <f t="shared" si="61"/>
        <v>0</v>
      </c>
    </row>
    <row r="1974" spans="1:12" ht="31.5">
      <c r="A1974" s="73" t="s">
        <v>1667</v>
      </c>
      <c r="B1974" s="59">
        <v>200</v>
      </c>
      <c r="C1974" s="60">
        <v>918</v>
      </c>
      <c r="D1974" s="61">
        <v>1</v>
      </c>
      <c r="E1974" s="61">
        <v>13</v>
      </c>
      <c r="F1974" s="62" t="s">
        <v>1668</v>
      </c>
      <c r="G1974" s="60" t="s">
        <v>395</v>
      </c>
      <c r="H1974" s="63">
        <v>2500000</v>
      </c>
      <c r="I1974" s="64">
        <v>1200000</v>
      </c>
      <c r="J1974" s="57">
        <f t="shared" si="60"/>
        <v>1300000</v>
      </c>
      <c r="K1974" s="74">
        <v>1200000</v>
      </c>
      <c r="L1974" s="44">
        <f t="shared" si="61"/>
        <v>0</v>
      </c>
    </row>
    <row r="1975" spans="1:12">
      <c r="A1975" s="66" t="s">
        <v>774</v>
      </c>
      <c r="B1975" s="59">
        <v>200</v>
      </c>
      <c r="C1975" s="67">
        <v>918</v>
      </c>
      <c r="D1975" s="68">
        <v>1</v>
      </c>
      <c r="E1975" s="68">
        <v>13</v>
      </c>
      <c r="F1975" s="69" t="s">
        <v>1668</v>
      </c>
      <c r="G1975" s="67" t="s">
        <v>775</v>
      </c>
      <c r="H1975" s="70">
        <v>2500000</v>
      </c>
      <c r="I1975" s="71">
        <v>1200000</v>
      </c>
      <c r="J1975" s="57">
        <f t="shared" si="60"/>
        <v>1300000</v>
      </c>
      <c r="K1975" s="72">
        <v>1200000</v>
      </c>
      <c r="L1975" s="44">
        <f t="shared" si="61"/>
        <v>0</v>
      </c>
    </row>
    <row r="1976" spans="1:12" ht="47.25">
      <c r="A1976" s="73" t="s">
        <v>1646</v>
      </c>
      <c r="B1976" s="59">
        <v>200</v>
      </c>
      <c r="C1976" s="60">
        <v>918</v>
      </c>
      <c r="D1976" s="61">
        <v>1</v>
      </c>
      <c r="E1976" s="61">
        <v>13</v>
      </c>
      <c r="F1976" s="62" t="s">
        <v>1647</v>
      </c>
      <c r="G1976" s="60" t="s">
        <v>395</v>
      </c>
      <c r="H1976" s="63">
        <v>111841013.02</v>
      </c>
      <c r="I1976" s="64">
        <v>43138512.859999999</v>
      </c>
      <c r="J1976" s="57">
        <f t="shared" si="60"/>
        <v>68702500.159999996</v>
      </c>
      <c r="K1976" s="74">
        <v>43138512.859999999</v>
      </c>
      <c r="L1976" s="44">
        <f t="shared" si="61"/>
        <v>0</v>
      </c>
    </row>
    <row r="1977" spans="1:12" ht="47.25">
      <c r="A1977" s="73" t="s">
        <v>1675</v>
      </c>
      <c r="B1977" s="59">
        <v>200</v>
      </c>
      <c r="C1977" s="60">
        <v>918</v>
      </c>
      <c r="D1977" s="61">
        <v>1</v>
      </c>
      <c r="E1977" s="61">
        <v>13</v>
      </c>
      <c r="F1977" s="62" t="s">
        <v>1676</v>
      </c>
      <c r="G1977" s="60" t="s">
        <v>395</v>
      </c>
      <c r="H1977" s="63">
        <v>35408100</v>
      </c>
      <c r="I1977" s="64">
        <v>16970197.27</v>
      </c>
      <c r="J1977" s="57">
        <f t="shared" si="60"/>
        <v>18437902.73</v>
      </c>
      <c r="K1977" s="74">
        <v>16970197.27</v>
      </c>
      <c r="L1977" s="44">
        <f t="shared" si="61"/>
        <v>0</v>
      </c>
    </row>
    <row r="1978" spans="1:12">
      <c r="A1978" s="66" t="s">
        <v>550</v>
      </c>
      <c r="B1978" s="59">
        <v>200</v>
      </c>
      <c r="C1978" s="67">
        <v>918</v>
      </c>
      <c r="D1978" s="68">
        <v>1</v>
      </c>
      <c r="E1978" s="68">
        <v>13</v>
      </c>
      <c r="F1978" s="69" t="s">
        <v>1676</v>
      </c>
      <c r="G1978" s="67" t="s">
        <v>551</v>
      </c>
      <c r="H1978" s="70">
        <v>27195200</v>
      </c>
      <c r="I1978" s="71">
        <v>13008261.24</v>
      </c>
      <c r="J1978" s="57">
        <f t="shared" si="60"/>
        <v>14186938.76</v>
      </c>
      <c r="K1978" s="72">
        <v>13008261.24</v>
      </c>
      <c r="L1978" s="44">
        <f t="shared" si="61"/>
        <v>0</v>
      </c>
    </row>
    <row r="1979" spans="1:12" ht="63">
      <c r="A1979" s="66" t="s">
        <v>552</v>
      </c>
      <c r="B1979" s="59">
        <v>200</v>
      </c>
      <c r="C1979" s="67">
        <v>918</v>
      </c>
      <c r="D1979" s="68">
        <v>1</v>
      </c>
      <c r="E1979" s="68">
        <v>13</v>
      </c>
      <c r="F1979" s="69" t="s">
        <v>1676</v>
      </c>
      <c r="G1979" s="67" t="s">
        <v>553</v>
      </c>
      <c r="H1979" s="70">
        <v>8212900</v>
      </c>
      <c r="I1979" s="71">
        <v>3961936.03</v>
      </c>
      <c r="J1979" s="57">
        <f t="shared" si="60"/>
        <v>4250963.9700000007</v>
      </c>
      <c r="K1979" s="72">
        <v>3961936.03</v>
      </c>
      <c r="L1979" s="44">
        <f t="shared" si="61"/>
        <v>0</v>
      </c>
    </row>
    <row r="1980" spans="1:12" ht="31.5">
      <c r="A1980" s="73" t="s">
        <v>1677</v>
      </c>
      <c r="B1980" s="59">
        <v>200</v>
      </c>
      <c r="C1980" s="60">
        <v>918</v>
      </c>
      <c r="D1980" s="61">
        <v>1</v>
      </c>
      <c r="E1980" s="61">
        <v>13</v>
      </c>
      <c r="F1980" s="62" t="s">
        <v>1678</v>
      </c>
      <c r="G1980" s="60" t="s">
        <v>395</v>
      </c>
      <c r="H1980" s="63">
        <v>66796813.020000003</v>
      </c>
      <c r="I1980" s="64">
        <v>22792760.41</v>
      </c>
      <c r="J1980" s="57">
        <f t="shared" si="60"/>
        <v>44004052.609999999</v>
      </c>
      <c r="K1980" s="74">
        <v>22792760.41</v>
      </c>
      <c r="L1980" s="44">
        <f t="shared" si="61"/>
        <v>0</v>
      </c>
    </row>
    <row r="1981" spans="1:12" ht="31.5">
      <c r="A1981" s="66" t="s">
        <v>419</v>
      </c>
      <c r="B1981" s="59">
        <v>200</v>
      </c>
      <c r="C1981" s="67">
        <v>918</v>
      </c>
      <c r="D1981" s="68">
        <v>1</v>
      </c>
      <c r="E1981" s="68">
        <v>13</v>
      </c>
      <c r="F1981" s="69" t="s">
        <v>1678</v>
      </c>
      <c r="G1981" s="67" t="s">
        <v>420</v>
      </c>
      <c r="H1981" s="70">
        <v>1100000</v>
      </c>
      <c r="I1981" s="71">
        <v>669030.25</v>
      </c>
      <c r="J1981" s="57">
        <f t="shared" si="60"/>
        <v>430969.75</v>
      </c>
      <c r="K1981" s="72">
        <v>669030.25</v>
      </c>
      <c r="L1981" s="44">
        <f t="shared" si="61"/>
        <v>0</v>
      </c>
    </row>
    <row r="1982" spans="1:12" ht="31.5">
      <c r="A1982" s="66" t="s">
        <v>556</v>
      </c>
      <c r="B1982" s="59">
        <v>200</v>
      </c>
      <c r="C1982" s="67">
        <v>918</v>
      </c>
      <c r="D1982" s="68">
        <v>1</v>
      </c>
      <c r="E1982" s="68">
        <v>13</v>
      </c>
      <c r="F1982" s="69" t="s">
        <v>1678</v>
      </c>
      <c r="G1982" s="67" t="s">
        <v>557</v>
      </c>
      <c r="H1982" s="70">
        <v>10440568.67</v>
      </c>
      <c r="I1982" s="71">
        <v>4313970.62</v>
      </c>
      <c r="J1982" s="57">
        <f t="shared" si="60"/>
        <v>6126598.0499999998</v>
      </c>
      <c r="K1982" s="72">
        <v>4313970.62</v>
      </c>
      <c r="L1982" s="44">
        <f t="shared" si="61"/>
        <v>0</v>
      </c>
    </row>
    <row r="1983" spans="1:12" ht="47.25">
      <c r="A1983" s="66" t="s">
        <v>421</v>
      </c>
      <c r="B1983" s="59">
        <v>200</v>
      </c>
      <c r="C1983" s="67">
        <v>918</v>
      </c>
      <c r="D1983" s="68">
        <v>1</v>
      </c>
      <c r="E1983" s="68">
        <v>13</v>
      </c>
      <c r="F1983" s="69" t="s">
        <v>1678</v>
      </c>
      <c r="G1983" s="67" t="s">
        <v>422</v>
      </c>
      <c r="H1983" s="70">
        <v>54087344.350000001</v>
      </c>
      <c r="I1983" s="71">
        <v>17085759.539999999</v>
      </c>
      <c r="J1983" s="57">
        <f t="shared" si="60"/>
        <v>37001584.810000002</v>
      </c>
      <c r="K1983" s="72">
        <v>17085759.539999999</v>
      </c>
      <c r="L1983" s="44">
        <f t="shared" si="61"/>
        <v>0</v>
      </c>
    </row>
    <row r="1984" spans="1:12" ht="47.25">
      <c r="A1984" s="66" t="s">
        <v>609</v>
      </c>
      <c r="B1984" s="59">
        <v>200</v>
      </c>
      <c r="C1984" s="67">
        <v>918</v>
      </c>
      <c r="D1984" s="68">
        <v>1</v>
      </c>
      <c r="E1984" s="68">
        <v>13</v>
      </c>
      <c r="F1984" s="69" t="s">
        <v>1678</v>
      </c>
      <c r="G1984" s="67" t="s">
        <v>610</v>
      </c>
      <c r="H1984" s="70">
        <v>80000</v>
      </c>
      <c r="I1984" s="71">
        <v>0</v>
      </c>
      <c r="J1984" s="57">
        <f t="shared" si="60"/>
        <v>80000</v>
      </c>
      <c r="K1984" s="72">
        <v>0</v>
      </c>
      <c r="L1984" s="44">
        <f t="shared" si="61"/>
        <v>0</v>
      </c>
    </row>
    <row r="1985" spans="1:12" ht="31.5">
      <c r="A1985" s="66" t="s">
        <v>558</v>
      </c>
      <c r="B1985" s="59">
        <v>200</v>
      </c>
      <c r="C1985" s="67">
        <v>918</v>
      </c>
      <c r="D1985" s="68">
        <v>1</v>
      </c>
      <c r="E1985" s="68">
        <v>13</v>
      </c>
      <c r="F1985" s="69" t="s">
        <v>1678</v>
      </c>
      <c r="G1985" s="67" t="s">
        <v>559</v>
      </c>
      <c r="H1985" s="70">
        <v>478900</v>
      </c>
      <c r="I1985" s="71">
        <v>378250</v>
      </c>
      <c r="J1985" s="57">
        <f t="shared" si="60"/>
        <v>100650</v>
      </c>
      <c r="K1985" s="72">
        <v>378250</v>
      </c>
      <c r="L1985" s="44">
        <f t="shared" si="61"/>
        <v>0</v>
      </c>
    </row>
    <row r="1986" spans="1:12">
      <c r="A1986" s="66" t="s">
        <v>560</v>
      </c>
      <c r="B1986" s="59">
        <v>200</v>
      </c>
      <c r="C1986" s="67">
        <v>918</v>
      </c>
      <c r="D1986" s="68">
        <v>1</v>
      </c>
      <c r="E1986" s="68">
        <v>13</v>
      </c>
      <c r="F1986" s="69" t="s">
        <v>1678</v>
      </c>
      <c r="G1986" s="67" t="s">
        <v>561</v>
      </c>
      <c r="H1986" s="70">
        <v>560000</v>
      </c>
      <c r="I1986" s="71">
        <v>327750</v>
      </c>
      <c r="J1986" s="57">
        <f t="shared" si="60"/>
        <v>232250</v>
      </c>
      <c r="K1986" s="72">
        <v>327750</v>
      </c>
      <c r="L1986" s="44">
        <f t="shared" si="61"/>
        <v>0</v>
      </c>
    </row>
    <row r="1987" spans="1:12">
      <c r="A1987" s="66" t="s">
        <v>774</v>
      </c>
      <c r="B1987" s="59">
        <v>200</v>
      </c>
      <c r="C1987" s="67">
        <v>918</v>
      </c>
      <c r="D1987" s="68">
        <v>1</v>
      </c>
      <c r="E1987" s="68">
        <v>13</v>
      </c>
      <c r="F1987" s="69" t="s">
        <v>1678</v>
      </c>
      <c r="G1987" s="67" t="s">
        <v>775</v>
      </c>
      <c r="H1987" s="70">
        <v>50000</v>
      </c>
      <c r="I1987" s="71">
        <v>18000</v>
      </c>
      <c r="J1987" s="57">
        <f t="shared" si="60"/>
        <v>32000</v>
      </c>
      <c r="K1987" s="72">
        <v>18000</v>
      </c>
      <c r="L1987" s="44">
        <f t="shared" si="61"/>
        <v>0</v>
      </c>
    </row>
    <row r="1988" spans="1:12" ht="63">
      <c r="A1988" s="73" t="s">
        <v>1679</v>
      </c>
      <c r="B1988" s="59">
        <v>200</v>
      </c>
      <c r="C1988" s="60">
        <v>918</v>
      </c>
      <c r="D1988" s="61">
        <v>1</v>
      </c>
      <c r="E1988" s="61">
        <v>13</v>
      </c>
      <c r="F1988" s="62" t="s">
        <v>1680</v>
      </c>
      <c r="G1988" s="60" t="s">
        <v>395</v>
      </c>
      <c r="H1988" s="63">
        <v>1600000</v>
      </c>
      <c r="I1988" s="64">
        <v>166077.57</v>
      </c>
      <c r="J1988" s="57">
        <f t="shared" si="60"/>
        <v>1433922.43</v>
      </c>
      <c r="K1988" s="74">
        <v>166077.57</v>
      </c>
      <c r="L1988" s="44">
        <f t="shared" si="61"/>
        <v>0</v>
      </c>
    </row>
    <row r="1989" spans="1:12" ht="47.25">
      <c r="A1989" s="66" t="s">
        <v>421</v>
      </c>
      <c r="B1989" s="59">
        <v>200</v>
      </c>
      <c r="C1989" s="67">
        <v>918</v>
      </c>
      <c r="D1989" s="68">
        <v>1</v>
      </c>
      <c r="E1989" s="68">
        <v>13</v>
      </c>
      <c r="F1989" s="69" t="s">
        <v>1680</v>
      </c>
      <c r="G1989" s="67" t="s">
        <v>422</v>
      </c>
      <c r="H1989" s="70">
        <v>1600000</v>
      </c>
      <c r="I1989" s="71">
        <v>166077.57</v>
      </c>
      <c r="J1989" s="57">
        <f t="shared" si="60"/>
        <v>1433922.43</v>
      </c>
      <c r="K1989" s="72">
        <v>166077.57</v>
      </c>
      <c r="L1989" s="44">
        <f t="shared" si="61"/>
        <v>0</v>
      </c>
    </row>
    <row r="1990" spans="1:12" ht="47.25">
      <c r="A1990" s="73" t="s">
        <v>1681</v>
      </c>
      <c r="B1990" s="59">
        <v>200</v>
      </c>
      <c r="C1990" s="60">
        <v>918</v>
      </c>
      <c r="D1990" s="61">
        <v>1</v>
      </c>
      <c r="E1990" s="61">
        <v>13</v>
      </c>
      <c r="F1990" s="62" t="s">
        <v>1682</v>
      </c>
      <c r="G1990" s="60" t="s">
        <v>395</v>
      </c>
      <c r="H1990" s="63">
        <v>8036100</v>
      </c>
      <c r="I1990" s="64">
        <v>3209477.61</v>
      </c>
      <c r="J1990" s="57">
        <f t="shared" si="60"/>
        <v>4826622.3900000006</v>
      </c>
      <c r="K1990" s="74">
        <v>3209477.61</v>
      </c>
      <c r="L1990" s="44">
        <f t="shared" si="61"/>
        <v>0</v>
      </c>
    </row>
    <row r="1991" spans="1:12" ht="47.25">
      <c r="A1991" s="66" t="s">
        <v>421</v>
      </c>
      <c r="B1991" s="59">
        <v>200</v>
      </c>
      <c r="C1991" s="67">
        <v>918</v>
      </c>
      <c r="D1991" s="68">
        <v>1</v>
      </c>
      <c r="E1991" s="68">
        <v>13</v>
      </c>
      <c r="F1991" s="69" t="s">
        <v>1682</v>
      </c>
      <c r="G1991" s="67" t="s">
        <v>422</v>
      </c>
      <c r="H1991" s="70">
        <v>8036100</v>
      </c>
      <c r="I1991" s="71">
        <v>3209477.61</v>
      </c>
      <c r="J1991" s="57">
        <f t="shared" si="60"/>
        <v>4826622.3900000006</v>
      </c>
      <c r="K1991" s="72">
        <v>3209477.61</v>
      </c>
      <c r="L1991" s="44">
        <f t="shared" si="61"/>
        <v>0</v>
      </c>
    </row>
    <row r="1992" spans="1:12">
      <c r="A1992" s="66" t="s">
        <v>1139</v>
      </c>
      <c r="B1992" s="59">
        <v>200</v>
      </c>
      <c r="C1992" s="67">
        <v>918</v>
      </c>
      <c r="D1992" s="68">
        <v>2</v>
      </c>
      <c r="E1992" s="68" t="s">
        <v>390</v>
      </c>
      <c r="F1992" s="69" t="s">
        <v>390</v>
      </c>
      <c r="G1992" s="67" t="s">
        <v>390</v>
      </c>
      <c r="H1992" s="70">
        <v>960000</v>
      </c>
      <c r="I1992" s="71">
        <v>960000</v>
      </c>
      <c r="J1992" s="57">
        <f t="shared" ref="J1992:J2055" si="62">H1992-I1992</f>
        <v>0</v>
      </c>
      <c r="K1992" s="72">
        <v>960000</v>
      </c>
      <c r="L1992" s="44">
        <f t="shared" si="61"/>
        <v>0</v>
      </c>
    </row>
    <row r="1993" spans="1:12">
      <c r="A1993" s="66" t="s">
        <v>1683</v>
      </c>
      <c r="B1993" s="59">
        <v>200</v>
      </c>
      <c r="C1993" s="67">
        <v>918</v>
      </c>
      <c r="D1993" s="68">
        <v>2</v>
      </c>
      <c r="E1993" s="68">
        <v>4</v>
      </c>
      <c r="F1993" s="69" t="s">
        <v>390</v>
      </c>
      <c r="G1993" s="67" t="s">
        <v>390</v>
      </c>
      <c r="H1993" s="70">
        <v>960000</v>
      </c>
      <c r="I1993" s="71">
        <v>960000</v>
      </c>
      <c r="J1993" s="57">
        <f t="shared" si="62"/>
        <v>0</v>
      </c>
      <c r="K1993" s="72">
        <v>960000</v>
      </c>
      <c r="L1993" s="44">
        <f t="shared" ref="L1993:L2056" si="63">I1993-K1993</f>
        <v>0</v>
      </c>
    </row>
    <row r="1994" spans="1:12">
      <c r="A1994" s="73" t="s">
        <v>855</v>
      </c>
      <c r="B1994" s="59">
        <v>200</v>
      </c>
      <c r="C1994" s="60">
        <v>918</v>
      </c>
      <c r="D1994" s="61">
        <v>2</v>
      </c>
      <c r="E1994" s="61">
        <v>4</v>
      </c>
      <c r="F1994" s="62" t="s">
        <v>856</v>
      </c>
      <c r="G1994" s="60" t="s">
        <v>395</v>
      </c>
      <c r="H1994" s="63">
        <v>960000</v>
      </c>
      <c r="I1994" s="64">
        <v>960000</v>
      </c>
      <c r="J1994" s="57">
        <f t="shared" si="62"/>
        <v>0</v>
      </c>
      <c r="K1994" s="74">
        <v>960000</v>
      </c>
      <c r="L1994" s="44">
        <f t="shared" si="63"/>
        <v>0</v>
      </c>
    </row>
    <row r="1995" spans="1:12" ht="31.5">
      <c r="A1995" s="73" t="s">
        <v>1671</v>
      </c>
      <c r="B1995" s="59">
        <v>200</v>
      </c>
      <c r="C1995" s="60">
        <v>918</v>
      </c>
      <c r="D1995" s="61">
        <v>2</v>
      </c>
      <c r="E1995" s="61">
        <v>4</v>
      </c>
      <c r="F1995" s="62" t="s">
        <v>1672</v>
      </c>
      <c r="G1995" s="60" t="s">
        <v>395</v>
      </c>
      <c r="H1995" s="63">
        <v>960000</v>
      </c>
      <c r="I1995" s="64">
        <v>960000</v>
      </c>
      <c r="J1995" s="57">
        <f t="shared" si="62"/>
        <v>0</v>
      </c>
      <c r="K1995" s="74">
        <v>960000</v>
      </c>
      <c r="L1995" s="44">
        <f t="shared" si="63"/>
        <v>0</v>
      </c>
    </row>
    <row r="1996" spans="1:12" ht="47.25">
      <c r="A1996" s="66" t="s">
        <v>421</v>
      </c>
      <c r="B1996" s="59">
        <v>200</v>
      </c>
      <c r="C1996" s="67">
        <v>918</v>
      </c>
      <c r="D1996" s="68">
        <v>2</v>
      </c>
      <c r="E1996" s="68">
        <v>4</v>
      </c>
      <c r="F1996" s="69" t="s">
        <v>1672</v>
      </c>
      <c r="G1996" s="67" t="s">
        <v>422</v>
      </c>
      <c r="H1996" s="70">
        <v>960000</v>
      </c>
      <c r="I1996" s="71">
        <v>960000</v>
      </c>
      <c r="J1996" s="57">
        <f t="shared" si="62"/>
        <v>0</v>
      </c>
      <c r="K1996" s="72">
        <v>960000</v>
      </c>
      <c r="L1996" s="44">
        <f t="shared" si="63"/>
        <v>0</v>
      </c>
    </row>
    <row r="1997" spans="1:12">
      <c r="A1997" s="66" t="s">
        <v>1684</v>
      </c>
      <c r="B1997" s="59">
        <v>200</v>
      </c>
      <c r="C1997" s="67">
        <v>918</v>
      </c>
      <c r="D1997" s="68">
        <v>2</v>
      </c>
      <c r="E1997" s="68">
        <v>4</v>
      </c>
      <c r="F1997" s="69" t="s">
        <v>1672</v>
      </c>
      <c r="G1997" s="67" t="s">
        <v>1685</v>
      </c>
      <c r="H1997" s="70">
        <v>0</v>
      </c>
      <c r="I1997" s="71">
        <v>0</v>
      </c>
      <c r="J1997" s="57">
        <f t="shared" si="62"/>
        <v>0</v>
      </c>
      <c r="K1997" s="72">
        <v>0</v>
      </c>
      <c r="L1997" s="44">
        <f t="shared" si="63"/>
        <v>0</v>
      </c>
    </row>
    <row r="1998" spans="1:12">
      <c r="A1998" s="66" t="s">
        <v>391</v>
      </c>
      <c r="B1998" s="59">
        <v>200</v>
      </c>
      <c r="C1998" s="67">
        <v>918</v>
      </c>
      <c r="D1998" s="68">
        <v>7</v>
      </c>
      <c r="E1998" s="68" t="s">
        <v>390</v>
      </c>
      <c r="F1998" s="69" t="s">
        <v>390</v>
      </c>
      <c r="G1998" s="67" t="s">
        <v>390</v>
      </c>
      <c r="H1998" s="70">
        <v>330000</v>
      </c>
      <c r="I1998" s="71">
        <v>112306</v>
      </c>
      <c r="J1998" s="57">
        <f t="shared" si="62"/>
        <v>217694</v>
      </c>
      <c r="K1998" s="72">
        <v>112306</v>
      </c>
      <c r="L1998" s="44">
        <f t="shared" si="63"/>
        <v>0</v>
      </c>
    </row>
    <row r="1999" spans="1:12" ht="31.5">
      <c r="A1999" s="66" t="s">
        <v>406</v>
      </c>
      <c r="B1999" s="59">
        <v>200</v>
      </c>
      <c r="C1999" s="67">
        <v>918</v>
      </c>
      <c r="D1999" s="68">
        <v>7</v>
      </c>
      <c r="E1999" s="68">
        <v>5</v>
      </c>
      <c r="F1999" s="69" t="s">
        <v>390</v>
      </c>
      <c r="G1999" s="67" t="s">
        <v>390</v>
      </c>
      <c r="H1999" s="70">
        <v>330000</v>
      </c>
      <c r="I1999" s="71">
        <v>112306</v>
      </c>
      <c r="J1999" s="57">
        <f t="shared" si="62"/>
        <v>217694</v>
      </c>
      <c r="K1999" s="72">
        <v>112306</v>
      </c>
      <c r="L1999" s="44">
        <f t="shared" si="63"/>
        <v>0</v>
      </c>
    </row>
    <row r="2000" spans="1:12">
      <c r="A2000" s="73" t="s">
        <v>855</v>
      </c>
      <c r="B2000" s="59">
        <v>200</v>
      </c>
      <c r="C2000" s="60">
        <v>918</v>
      </c>
      <c r="D2000" s="61">
        <v>7</v>
      </c>
      <c r="E2000" s="61">
        <v>5</v>
      </c>
      <c r="F2000" s="62" t="s">
        <v>856</v>
      </c>
      <c r="G2000" s="60" t="s">
        <v>395</v>
      </c>
      <c r="H2000" s="63">
        <v>330000</v>
      </c>
      <c r="I2000" s="64">
        <v>112306</v>
      </c>
      <c r="J2000" s="57">
        <f t="shared" si="62"/>
        <v>217694</v>
      </c>
      <c r="K2000" s="74">
        <v>112306</v>
      </c>
      <c r="L2000" s="44">
        <f t="shared" si="63"/>
        <v>0</v>
      </c>
    </row>
    <row r="2001" spans="1:12" ht="47.25">
      <c r="A2001" s="73" t="s">
        <v>1646</v>
      </c>
      <c r="B2001" s="59">
        <v>200</v>
      </c>
      <c r="C2001" s="60">
        <v>918</v>
      </c>
      <c r="D2001" s="61">
        <v>7</v>
      </c>
      <c r="E2001" s="61">
        <v>5</v>
      </c>
      <c r="F2001" s="62" t="s">
        <v>1647</v>
      </c>
      <c r="G2001" s="60" t="s">
        <v>395</v>
      </c>
      <c r="H2001" s="63">
        <v>330000</v>
      </c>
      <c r="I2001" s="64">
        <v>112306</v>
      </c>
      <c r="J2001" s="57">
        <f t="shared" si="62"/>
        <v>217694</v>
      </c>
      <c r="K2001" s="74">
        <v>112306</v>
      </c>
      <c r="L2001" s="44">
        <f t="shared" si="63"/>
        <v>0</v>
      </c>
    </row>
    <row r="2002" spans="1:12" ht="31.5">
      <c r="A2002" s="73" t="s">
        <v>1686</v>
      </c>
      <c r="B2002" s="59">
        <v>200</v>
      </c>
      <c r="C2002" s="60">
        <v>918</v>
      </c>
      <c r="D2002" s="61">
        <v>7</v>
      </c>
      <c r="E2002" s="61">
        <v>5</v>
      </c>
      <c r="F2002" s="62" t="s">
        <v>1687</v>
      </c>
      <c r="G2002" s="60" t="s">
        <v>395</v>
      </c>
      <c r="H2002" s="63">
        <v>330000</v>
      </c>
      <c r="I2002" s="64">
        <v>112306</v>
      </c>
      <c r="J2002" s="57">
        <f t="shared" si="62"/>
        <v>217694</v>
      </c>
      <c r="K2002" s="74">
        <v>112306</v>
      </c>
      <c r="L2002" s="44">
        <f t="shared" si="63"/>
        <v>0</v>
      </c>
    </row>
    <row r="2003" spans="1:12" ht="31.5">
      <c r="A2003" s="66" t="s">
        <v>419</v>
      </c>
      <c r="B2003" s="59">
        <v>200</v>
      </c>
      <c r="C2003" s="67">
        <v>918</v>
      </c>
      <c r="D2003" s="68">
        <v>7</v>
      </c>
      <c r="E2003" s="68">
        <v>5</v>
      </c>
      <c r="F2003" s="69" t="s">
        <v>1687</v>
      </c>
      <c r="G2003" s="67" t="s">
        <v>420</v>
      </c>
      <c r="H2003" s="70">
        <v>150000</v>
      </c>
      <c r="I2003" s="71">
        <v>49356</v>
      </c>
      <c r="J2003" s="57">
        <f t="shared" si="62"/>
        <v>100644</v>
      </c>
      <c r="K2003" s="72">
        <v>49356</v>
      </c>
      <c r="L2003" s="44">
        <f t="shared" si="63"/>
        <v>0</v>
      </c>
    </row>
    <row r="2004" spans="1:12" ht="47.25">
      <c r="A2004" s="66" t="s">
        <v>421</v>
      </c>
      <c r="B2004" s="59">
        <v>200</v>
      </c>
      <c r="C2004" s="67">
        <v>918</v>
      </c>
      <c r="D2004" s="68">
        <v>7</v>
      </c>
      <c r="E2004" s="68">
        <v>5</v>
      </c>
      <c r="F2004" s="69" t="s">
        <v>1687</v>
      </c>
      <c r="G2004" s="67" t="s">
        <v>422</v>
      </c>
      <c r="H2004" s="70">
        <v>180000</v>
      </c>
      <c r="I2004" s="71">
        <v>62950</v>
      </c>
      <c r="J2004" s="57">
        <f t="shared" si="62"/>
        <v>117050</v>
      </c>
      <c r="K2004" s="72">
        <v>62950</v>
      </c>
      <c r="L2004" s="44">
        <f t="shared" si="63"/>
        <v>0</v>
      </c>
    </row>
    <row r="2005" spans="1:12">
      <c r="A2005" s="66" t="s">
        <v>1688</v>
      </c>
      <c r="B2005" s="59">
        <v>200</v>
      </c>
      <c r="C2005" s="67">
        <v>918</v>
      </c>
      <c r="D2005" s="68">
        <v>12</v>
      </c>
      <c r="E2005" s="68" t="s">
        <v>390</v>
      </c>
      <c r="F2005" s="69" t="s">
        <v>390</v>
      </c>
      <c r="G2005" s="67" t="s">
        <v>390</v>
      </c>
      <c r="H2005" s="70">
        <v>24456230</v>
      </c>
      <c r="I2005" s="71">
        <v>11558166</v>
      </c>
      <c r="J2005" s="57">
        <f t="shared" si="62"/>
        <v>12898064</v>
      </c>
      <c r="K2005" s="72">
        <v>11558166</v>
      </c>
      <c r="L2005" s="44">
        <f t="shared" si="63"/>
        <v>0</v>
      </c>
    </row>
    <row r="2006" spans="1:12">
      <c r="A2006" s="66" t="s">
        <v>1689</v>
      </c>
      <c r="B2006" s="59">
        <v>200</v>
      </c>
      <c r="C2006" s="67">
        <v>918</v>
      </c>
      <c r="D2006" s="68">
        <v>12</v>
      </c>
      <c r="E2006" s="68">
        <v>2</v>
      </c>
      <c r="F2006" s="69" t="s">
        <v>390</v>
      </c>
      <c r="G2006" s="67" t="s">
        <v>390</v>
      </c>
      <c r="H2006" s="70">
        <v>24456230</v>
      </c>
      <c r="I2006" s="71">
        <v>11558166</v>
      </c>
      <c r="J2006" s="57">
        <f t="shared" si="62"/>
        <v>12898064</v>
      </c>
      <c r="K2006" s="72">
        <v>11558166</v>
      </c>
      <c r="L2006" s="44">
        <f t="shared" si="63"/>
        <v>0</v>
      </c>
    </row>
    <row r="2007" spans="1:12" ht="47.25">
      <c r="A2007" s="73" t="s">
        <v>425</v>
      </c>
      <c r="B2007" s="59">
        <v>200</v>
      </c>
      <c r="C2007" s="60">
        <v>918</v>
      </c>
      <c r="D2007" s="61">
        <v>12</v>
      </c>
      <c r="E2007" s="61">
        <v>2</v>
      </c>
      <c r="F2007" s="62" t="s">
        <v>426</v>
      </c>
      <c r="G2007" s="60" t="s">
        <v>395</v>
      </c>
      <c r="H2007" s="63">
        <v>804130</v>
      </c>
      <c r="I2007" s="64">
        <v>137166</v>
      </c>
      <c r="J2007" s="57">
        <f t="shared" si="62"/>
        <v>666964</v>
      </c>
      <c r="K2007" s="74">
        <v>137166</v>
      </c>
      <c r="L2007" s="44">
        <f t="shared" si="63"/>
        <v>0</v>
      </c>
    </row>
    <row r="2008" spans="1:12" ht="78.75">
      <c r="A2008" s="73" t="s">
        <v>427</v>
      </c>
      <c r="B2008" s="59">
        <v>200</v>
      </c>
      <c r="C2008" s="60">
        <v>918</v>
      </c>
      <c r="D2008" s="61">
        <v>12</v>
      </c>
      <c r="E2008" s="61">
        <v>2</v>
      </c>
      <c r="F2008" s="62" t="s">
        <v>428</v>
      </c>
      <c r="G2008" s="60" t="s">
        <v>395</v>
      </c>
      <c r="H2008" s="63">
        <v>804130</v>
      </c>
      <c r="I2008" s="64">
        <v>137166</v>
      </c>
      <c r="J2008" s="57">
        <f t="shared" si="62"/>
        <v>666964</v>
      </c>
      <c r="K2008" s="74">
        <v>137166</v>
      </c>
      <c r="L2008" s="44">
        <f t="shared" si="63"/>
        <v>0</v>
      </c>
    </row>
    <row r="2009" spans="1:12" ht="94.5">
      <c r="A2009" s="73" t="s">
        <v>429</v>
      </c>
      <c r="B2009" s="59">
        <v>200</v>
      </c>
      <c r="C2009" s="60">
        <v>918</v>
      </c>
      <c r="D2009" s="61">
        <v>12</v>
      </c>
      <c r="E2009" s="61">
        <v>2</v>
      </c>
      <c r="F2009" s="62" t="s">
        <v>430</v>
      </c>
      <c r="G2009" s="60" t="s">
        <v>395</v>
      </c>
      <c r="H2009" s="63">
        <v>804130</v>
      </c>
      <c r="I2009" s="64">
        <v>137166</v>
      </c>
      <c r="J2009" s="57">
        <f t="shared" si="62"/>
        <v>666964</v>
      </c>
      <c r="K2009" s="74">
        <v>137166</v>
      </c>
      <c r="L2009" s="44">
        <f t="shared" si="63"/>
        <v>0</v>
      </c>
    </row>
    <row r="2010" spans="1:12" ht="63">
      <c r="A2010" s="73" t="s">
        <v>431</v>
      </c>
      <c r="B2010" s="59">
        <v>200</v>
      </c>
      <c r="C2010" s="60">
        <v>918</v>
      </c>
      <c r="D2010" s="61">
        <v>12</v>
      </c>
      <c r="E2010" s="61">
        <v>2</v>
      </c>
      <c r="F2010" s="62" t="s">
        <v>432</v>
      </c>
      <c r="G2010" s="60" t="s">
        <v>395</v>
      </c>
      <c r="H2010" s="63">
        <v>804130</v>
      </c>
      <c r="I2010" s="64">
        <v>137166</v>
      </c>
      <c r="J2010" s="57">
        <f t="shared" si="62"/>
        <v>666964</v>
      </c>
      <c r="K2010" s="74">
        <v>137166</v>
      </c>
      <c r="L2010" s="44">
        <f t="shared" si="63"/>
        <v>0</v>
      </c>
    </row>
    <row r="2011" spans="1:12" ht="31.5">
      <c r="A2011" s="66" t="s">
        <v>568</v>
      </c>
      <c r="B2011" s="59">
        <v>200</v>
      </c>
      <c r="C2011" s="67">
        <v>918</v>
      </c>
      <c r="D2011" s="68">
        <v>12</v>
      </c>
      <c r="E2011" s="68">
        <v>2</v>
      </c>
      <c r="F2011" s="69" t="s">
        <v>432</v>
      </c>
      <c r="G2011" s="67" t="s">
        <v>569</v>
      </c>
      <c r="H2011" s="70">
        <v>804130</v>
      </c>
      <c r="I2011" s="71">
        <v>137166</v>
      </c>
      <c r="J2011" s="57">
        <f t="shared" si="62"/>
        <v>666964</v>
      </c>
      <c r="K2011" s="72">
        <v>137166</v>
      </c>
      <c r="L2011" s="44">
        <f t="shared" si="63"/>
        <v>0</v>
      </c>
    </row>
    <row r="2012" spans="1:12" ht="31.5">
      <c r="A2012" s="73" t="s">
        <v>626</v>
      </c>
      <c r="B2012" s="59">
        <v>200</v>
      </c>
      <c r="C2012" s="60">
        <v>918</v>
      </c>
      <c r="D2012" s="61">
        <v>12</v>
      </c>
      <c r="E2012" s="61">
        <v>2</v>
      </c>
      <c r="F2012" s="62" t="s">
        <v>627</v>
      </c>
      <c r="G2012" s="60" t="s">
        <v>395</v>
      </c>
      <c r="H2012" s="63">
        <v>17652100</v>
      </c>
      <c r="I2012" s="64">
        <v>8872000</v>
      </c>
      <c r="J2012" s="57">
        <f t="shared" si="62"/>
        <v>8780100</v>
      </c>
      <c r="K2012" s="74">
        <v>8872000</v>
      </c>
      <c r="L2012" s="44">
        <f t="shared" si="63"/>
        <v>0</v>
      </c>
    </row>
    <row r="2013" spans="1:12" ht="78.75">
      <c r="A2013" s="73" t="s">
        <v>693</v>
      </c>
      <c r="B2013" s="59">
        <v>200</v>
      </c>
      <c r="C2013" s="60">
        <v>918</v>
      </c>
      <c r="D2013" s="61">
        <v>12</v>
      </c>
      <c r="E2013" s="61">
        <v>2</v>
      </c>
      <c r="F2013" s="62" t="s">
        <v>694</v>
      </c>
      <c r="G2013" s="60" t="s">
        <v>395</v>
      </c>
      <c r="H2013" s="63">
        <v>17652100</v>
      </c>
      <c r="I2013" s="64">
        <v>8872000</v>
      </c>
      <c r="J2013" s="57">
        <f t="shared" si="62"/>
        <v>8780100</v>
      </c>
      <c r="K2013" s="74">
        <v>8872000</v>
      </c>
      <c r="L2013" s="44">
        <f t="shared" si="63"/>
        <v>0</v>
      </c>
    </row>
    <row r="2014" spans="1:12" ht="31.5">
      <c r="A2014" s="73" t="s">
        <v>701</v>
      </c>
      <c r="B2014" s="59">
        <v>200</v>
      </c>
      <c r="C2014" s="60">
        <v>918</v>
      </c>
      <c r="D2014" s="61">
        <v>12</v>
      </c>
      <c r="E2014" s="61">
        <v>2</v>
      </c>
      <c r="F2014" s="62" t="s">
        <v>702</v>
      </c>
      <c r="G2014" s="60" t="s">
        <v>395</v>
      </c>
      <c r="H2014" s="63">
        <v>17652100</v>
      </c>
      <c r="I2014" s="64">
        <v>8872000</v>
      </c>
      <c r="J2014" s="57">
        <f t="shared" si="62"/>
        <v>8780100</v>
      </c>
      <c r="K2014" s="74">
        <v>8872000</v>
      </c>
      <c r="L2014" s="44">
        <f t="shared" si="63"/>
        <v>0</v>
      </c>
    </row>
    <row r="2015" spans="1:12" ht="78.75">
      <c r="A2015" s="66" t="s">
        <v>532</v>
      </c>
      <c r="B2015" s="59">
        <v>200</v>
      </c>
      <c r="C2015" s="67">
        <v>918</v>
      </c>
      <c r="D2015" s="68">
        <v>12</v>
      </c>
      <c r="E2015" s="68">
        <v>2</v>
      </c>
      <c r="F2015" s="69" t="s">
        <v>702</v>
      </c>
      <c r="G2015" s="67" t="s">
        <v>533</v>
      </c>
      <c r="H2015" s="70">
        <v>0</v>
      </c>
      <c r="I2015" s="71">
        <v>0</v>
      </c>
      <c r="J2015" s="57">
        <f t="shared" si="62"/>
        <v>0</v>
      </c>
      <c r="K2015" s="72">
        <v>0</v>
      </c>
      <c r="L2015" s="44">
        <f t="shared" si="63"/>
        <v>0</v>
      </c>
    </row>
    <row r="2016" spans="1:12" ht="78.75">
      <c r="A2016" s="73" t="s">
        <v>1690</v>
      </c>
      <c r="B2016" s="59">
        <v>200</v>
      </c>
      <c r="C2016" s="60">
        <v>918</v>
      </c>
      <c r="D2016" s="61">
        <v>12</v>
      </c>
      <c r="E2016" s="61">
        <v>2</v>
      </c>
      <c r="F2016" s="62" t="s">
        <v>1691</v>
      </c>
      <c r="G2016" s="60" t="s">
        <v>395</v>
      </c>
      <c r="H2016" s="63">
        <v>4241169</v>
      </c>
      <c r="I2016" s="64">
        <v>2122000</v>
      </c>
      <c r="J2016" s="57">
        <f t="shared" si="62"/>
        <v>2119169</v>
      </c>
      <c r="K2016" s="74">
        <v>2122000</v>
      </c>
      <c r="L2016" s="44">
        <f t="shared" si="63"/>
        <v>0</v>
      </c>
    </row>
    <row r="2017" spans="1:12" ht="78.75">
      <c r="A2017" s="66" t="s">
        <v>532</v>
      </c>
      <c r="B2017" s="59">
        <v>200</v>
      </c>
      <c r="C2017" s="67">
        <v>918</v>
      </c>
      <c r="D2017" s="68">
        <v>12</v>
      </c>
      <c r="E2017" s="68">
        <v>2</v>
      </c>
      <c r="F2017" s="69" t="s">
        <v>1691</v>
      </c>
      <c r="G2017" s="67" t="s">
        <v>533</v>
      </c>
      <c r="H2017" s="70">
        <v>4241169</v>
      </c>
      <c r="I2017" s="71">
        <v>2122000</v>
      </c>
      <c r="J2017" s="57">
        <f t="shared" si="62"/>
        <v>2119169</v>
      </c>
      <c r="K2017" s="72">
        <v>2122000</v>
      </c>
      <c r="L2017" s="44">
        <f t="shared" si="63"/>
        <v>0</v>
      </c>
    </row>
    <row r="2018" spans="1:12" ht="47.25">
      <c r="A2018" s="73" t="s">
        <v>564</v>
      </c>
      <c r="B2018" s="59">
        <v>200</v>
      </c>
      <c r="C2018" s="60">
        <v>918</v>
      </c>
      <c r="D2018" s="61">
        <v>12</v>
      </c>
      <c r="E2018" s="61">
        <v>2</v>
      </c>
      <c r="F2018" s="62" t="s">
        <v>1692</v>
      </c>
      <c r="G2018" s="60" t="s">
        <v>395</v>
      </c>
      <c r="H2018" s="63">
        <v>13410931</v>
      </c>
      <c r="I2018" s="64">
        <v>6750000</v>
      </c>
      <c r="J2018" s="57">
        <f t="shared" si="62"/>
        <v>6660931</v>
      </c>
      <c r="K2018" s="74">
        <v>6750000</v>
      </c>
      <c r="L2018" s="44">
        <f t="shared" si="63"/>
        <v>0</v>
      </c>
    </row>
    <row r="2019" spans="1:12" ht="78.75">
      <c r="A2019" s="66" t="s">
        <v>532</v>
      </c>
      <c r="B2019" s="59">
        <v>200</v>
      </c>
      <c r="C2019" s="67">
        <v>918</v>
      </c>
      <c r="D2019" s="68">
        <v>12</v>
      </c>
      <c r="E2019" s="68">
        <v>2</v>
      </c>
      <c r="F2019" s="69" t="s">
        <v>1692</v>
      </c>
      <c r="G2019" s="67" t="s">
        <v>533</v>
      </c>
      <c r="H2019" s="70">
        <v>13410931</v>
      </c>
      <c r="I2019" s="71">
        <v>6750000</v>
      </c>
      <c r="J2019" s="57">
        <f t="shared" si="62"/>
        <v>6660931</v>
      </c>
      <c r="K2019" s="72">
        <v>6750000</v>
      </c>
      <c r="L2019" s="44">
        <f t="shared" si="63"/>
        <v>0</v>
      </c>
    </row>
    <row r="2020" spans="1:12">
      <c r="A2020" s="73" t="s">
        <v>855</v>
      </c>
      <c r="B2020" s="59">
        <v>200</v>
      </c>
      <c r="C2020" s="60">
        <v>918</v>
      </c>
      <c r="D2020" s="61">
        <v>12</v>
      </c>
      <c r="E2020" s="61">
        <v>2</v>
      </c>
      <c r="F2020" s="62" t="s">
        <v>856</v>
      </c>
      <c r="G2020" s="60" t="s">
        <v>395</v>
      </c>
      <c r="H2020" s="63">
        <v>6000000</v>
      </c>
      <c r="I2020" s="64">
        <v>2549000</v>
      </c>
      <c r="J2020" s="57">
        <f t="shared" si="62"/>
        <v>3451000</v>
      </c>
      <c r="K2020" s="74">
        <v>2549000</v>
      </c>
      <c r="L2020" s="44">
        <f t="shared" si="63"/>
        <v>0</v>
      </c>
    </row>
    <row r="2021" spans="1:12" ht="47.25">
      <c r="A2021" s="73" t="s">
        <v>564</v>
      </c>
      <c r="B2021" s="59">
        <v>200</v>
      </c>
      <c r="C2021" s="60">
        <v>918</v>
      </c>
      <c r="D2021" s="61">
        <v>12</v>
      </c>
      <c r="E2021" s="61">
        <v>2</v>
      </c>
      <c r="F2021" s="62" t="s">
        <v>1693</v>
      </c>
      <c r="G2021" s="60" t="s">
        <v>395</v>
      </c>
      <c r="H2021" s="63">
        <v>6000000</v>
      </c>
      <c r="I2021" s="64">
        <v>2549000</v>
      </c>
      <c r="J2021" s="57">
        <f t="shared" si="62"/>
        <v>3451000</v>
      </c>
      <c r="K2021" s="74">
        <v>2549000</v>
      </c>
      <c r="L2021" s="44">
        <f t="shared" si="63"/>
        <v>0</v>
      </c>
    </row>
    <row r="2022" spans="1:12" ht="31.5">
      <c r="A2022" s="66" t="s">
        <v>568</v>
      </c>
      <c r="B2022" s="59">
        <v>200</v>
      </c>
      <c r="C2022" s="67">
        <v>918</v>
      </c>
      <c r="D2022" s="68">
        <v>12</v>
      </c>
      <c r="E2022" s="68">
        <v>2</v>
      </c>
      <c r="F2022" s="69" t="s">
        <v>1693</v>
      </c>
      <c r="G2022" s="67" t="s">
        <v>569</v>
      </c>
      <c r="H2022" s="70">
        <v>6000000</v>
      </c>
      <c r="I2022" s="71">
        <v>2549000</v>
      </c>
      <c r="J2022" s="57">
        <f t="shared" si="62"/>
        <v>3451000</v>
      </c>
      <c r="K2022" s="72">
        <v>2549000</v>
      </c>
      <c r="L2022" s="44">
        <f t="shared" si="63"/>
        <v>0</v>
      </c>
    </row>
    <row r="2023" spans="1:12" ht="31.5">
      <c r="A2023" s="58" t="s">
        <v>142</v>
      </c>
      <c r="B2023" s="59">
        <v>200</v>
      </c>
      <c r="C2023" s="60">
        <v>919</v>
      </c>
      <c r="D2023" s="61" t="s">
        <v>390</v>
      </c>
      <c r="E2023" s="61" t="s">
        <v>390</v>
      </c>
      <c r="F2023" s="62" t="s">
        <v>390</v>
      </c>
      <c r="G2023" s="60" t="s">
        <v>390</v>
      </c>
      <c r="H2023" s="63">
        <v>562883100</v>
      </c>
      <c r="I2023" s="64">
        <v>328529264.50999999</v>
      </c>
      <c r="J2023" s="57">
        <f t="shared" si="62"/>
        <v>234353835.49000001</v>
      </c>
      <c r="K2023" s="74">
        <v>328529264.50999999</v>
      </c>
      <c r="L2023" s="44">
        <f t="shared" si="63"/>
        <v>0</v>
      </c>
    </row>
    <row r="2024" spans="1:12">
      <c r="A2024" s="66" t="s">
        <v>718</v>
      </c>
      <c r="B2024" s="59">
        <v>200</v>
      </c>
      <c r="C2024" s="67">
        <v>919</v>
      </c>
      <c r="D2024" s="68">
        <v>1</v>
      </c>
      <c r="E2024" s="68" t="s">
        <v>390</v>
      </c>
      <c r="F2024" s="69" t="s">
        <v>390</v>
      </c>
      <c r="G2024" s="67" t="s">
        <v>390</v>
      </c>
      <c r="H2024" s="70">
        <v>5619510</v>
      </c>
      <c r="I2024" s="71">
        <v>3527460</v>
      </c>
      <c r="J2024" s="57">
        <f t="shared" si="62"/>
        <v>2092050</v>
      </c>
      <c r="K2024" s="72">
        <v>3527460</v>
      </c>
      <c r="L2024" s="44">
        <f t="shared" si="63"/>
        <v>0</v>
      </c>
    </row>
    <row r="2025" spans="1:12" ht="31.5">
      <c r="A2025" s="66" t="s">
        <v>726</v>
      </c>
      <c r="B2025" s="59">
        <v>200</v>
      </c>
      <c r="C2025" s="67">
        <v>919</v>
      </c>
      <c r="D2025" s="68">
        <v>1</v>
      </c>
      <c r="E2025" s="68">
        <v>12</v>
      </c>
      <c r="F2025" s="69" t="s">
        <v>390</v>
      </c>
      <c r="G2025" s="67" t="s">
        <v>390</v>
      </c>
      <c r="H2025" s="70">
        <v>1267300</v>
      </c>
      <c r="I2025" s="71">
        <v>626650</v>
      </c>
      <c r="J2025" s="57">
        <f t="shared" si="62"/>
        <v>640650</v>
      </c>
      <c r="K2025" s="72">
        <v>626650</v>
      </c>
      <c r="L2025" s="44">
        <f t="shared" si="63"/>
        <v>0</v>
      </c>
    </row>
    <row r="2026" spans="1:12" ht="47.25">
      <c r="A2026" s="73" t="s">
        <v>1294</v>
      </c>
      <c r="B2026" s="59">
        <v>200</v>
      </c>
      <c r="C2026" s="60">
        <v>919</v>
      </c>
      <c r="D2026" s="61">
        <v>1</v>
      </c>
      <c r="E2026" s="61">
        <v>12</v>
      </c>
      <c r="F2026" s="62" t="s">
        <v>1295</v>
      </c>
      <c r="G2026" s="60" t="s">
        <v>395</v>
      </c>
      <c r="H2026" s="63">
        <v>1267300</v>
      </c>
      <c r="I2026" s="64">
        <v>626650</v>
      </c>
      <c r="J2026" s="57">
        <f t="shared" si="62"/>
        <v>640650</v>
      </c>
      <c r="K2026" s="74">
        <v>626650</v>
      </c>
      <c r="L2026" s="44">
        <f t="shared" si="63"/>
        <v>0</v>
      </c>
    </row>
    <row r="2027" spans="1:12" ht="78.75">
      <c r="A2027" s="73" t="s">
        <v>1296</v>
      </c>
      <c r="B2027" s="59">
        <v>200</v>
      </c>
      <c r="C2027" s="60">
        <v>919</v>
      </c>
      <c r="D2027" s="61">
        <v>1</v>
      </c>
      <c r="E2027" s="61">
        <v>12</v>
      </c>
      <c r="F2027" s="62" t="s">
        <v>1297</v>
      </c>
      <c r="G2027" s="60" t="s">
        <v>395</v>
      </c>
      <c r="H2027" s="63">
        <v>1267300</v>
      </c>
      <c r="I2027" s="64">
        <v>626650</v>
      </c>
      <c r="J2027" s="57">
        <f t="shared" si="62"/>
        <v>640650</v>
      </c>
      <c r="K2027" s="74">
        <v>626650</v>
      </c>
      <c r="L2027" s="44">
        <f t="shared" si="63"/>
        <v>0</v>
      </c>
    </row>
    <row r="2028" spans="1:12" ht="47.25">
      <c r="A2028" s="73" t="s">
        <v>1694</v>
      </c>
      <c r="B2028" s="59">
        <v>200</v>
      </c>
      <c r="C2028" s="60">
        <v>919</v>
      </c>
      <c r="D2028" s="61">
        <v>1</v>
      </c>
      <c r="E2028" s="61">
        <v>12</v>
      </c>
      <c r="F2028" s="62" t="s">
        <v>1695</v>
      </c>
      <c r="G2028" s="60" t="s">
        <v>395</v>
      </c>
      <c r="H2028" s="63">
        <v>1267300</v>
      </c>
      <c r="I2028" s="64">
        <v>626650</v>
      </c>
      <c r="J2028" s="57">
        <f t="shared" si="62"/>
        <v>640650</v>
      </c>
      <c r="K2028" s="74">
        <v>626650</v>
      </c>
      <c r="L2028" s="44">
        <f t="shared" si="63"/>
        <v>0</v>
      </c>
    </row>
    <row r="2029" spans="1:12" ht="78.75">
      <c r="A2029" s="66" t="s">
        <v>532</v>
      </c>
      <c r="B2029" s="59">
        <v>200</v>
      </c>
      <c r="C2029" s="67">
        <v>919</v>
      </c>
      <c r="D2029" s="68">
        <v>1</v>
      </c>
      <c r="E2029" s="68">
        <v>12</v>
      </c>
      <c r="F2029" s="69" t="s">
        <v>1695</v>
      </c>
      <c r="G2029" s="67" t="s">
        <v>533</v>
      </c>
      <c r="H2029" s="70">
        <v>1239300</v>
      </c>
      <c r="I2029" s="71">
        <v>619650</v>
      </c>
      <c r="J2029" s="57">
        <f t="shared" si="62"/>
        <v>619650</v>
      </c>
      <c r="K2029" s="72">
        <v>619650</v>
      </c>
      <c r="L2029" s="44">
        <f t="shared" si="63"/>
        <v>0</v>
      </c>
    </row>
    <row r="2030" spans="1:12" ht="31.5">
      <c r="A2030" s="66" t="s">
        <v>568</v>
      </c>
      <c r="B2030" s="59">
        <v>200</v>
      </c>
      <c r="C2030" s="67">
        <v>919</v>
      </c>
      <c r="D2030" s="68">
        <v>1</v>
      </c>
      <c r="E2030" s="68">
        <v>12</v>
      </c>
      <c r="F2030" s="69" t="s">
        <v>1695</v>
      </c>
      <c r="G2030" s="67" t="s">
        <v>569</v>
      </c>
      <c r="H2030" s="70">
        <v>28000</v>
      </c>
      <c r="I2030" s="71">
        <v>7000</v>
      </c>
      <c r="J2030" s="57">
        <f t="shared" si="62"/>
        <v>21000</v>
      </c>
      <c r="K2030" s="72">
        <v>7000</v>
      </c>
      <c r="L2030" s="44">
        <f t="shared" si="63"/>
        <v>0</v>
      </c>
    </row>
    <row r="2031" spans="1:12">
      <c r="A2031" s="66" t="s">
        <v>735</v>
      </c>
      <c r="B2031" s="59">
        <v>200</v>
      </c>
      <c r="C2031" s="67">
        <v>919</v>
      </c>
      <c r="D2031" s="68">
        <v>1</v>
      </c>
      <c r="E2031" s="68">
        <v>13</v>
      </c>
      <c r="F2031" s="69" t="s">
        <v>390</v>
      </c>
      <c r="G2031" s="67" t="s">
        <v>390</v>
      </c>
      <c r="H2031" s="70">
        <v>4352210</v>
      </c>
      <c r="I2031" s="71">
        <v>2900810</v>
      </c>
      <c r="J2031" s="57">
        <f t="shared" si="62"/>
        <v>1451400</v>
      </c>
      <c r="K2031" s="72">
        <v>2900810</v>
      </c>
      <c r="L2031" s="44">
        <f t="shared" si="63"/>
        <v>0</v>
      </c>
    </row>
    <row r="2032" spans="1:12" ht="47.25">
      <c r="A2032" s="73" t="s">
        <v>1294</v>
      </c>
      <c r="B2032" s="59">
        <v>200</v>
      </c>
      <c r="C2032" s="60">
        <v>919</v>
      </c>
      <c r="D2032" s="61">
        <v>1</v>
      </c>
      <c r="E2032" s="61">
        <v>13</v>
      </c>
      <c r="F2032" s="62" t="s">
        <v>1295</v>
      </c>
      <c r="G2032" s="60" t="s">
        <v>395</v>
      </c>
      <c r="H2032" s="63">
        <v>4352210</v>
      </c>
      <c r="I2032" s="64">
        <v>2900810</v>
      </c>
      <c r="J2032" s="57">
        <f t="shared" si="62"/>
        <v>1451400</v>
      </c>
      <c r="K2032" s="74">
        <v>2900810</v>
      </c>
      <c r="L2032" s="44">
        <f t="shared" si="63"/>
        <v>0</v>
      </c>
    </row>
    <row r="2033" spans="1:12" ht="110.25">
      <c r="A2033" s="73" t="s">
        <v>1696</v>
      </c>
      <c r="B2033" s="59">
        <v>200</v>
      </c>
      <c r="C2033" s="60">
        <v>919</v>
      </c>
      <c r="D2033" s="61">
        <v>1</v>
      </c>
      <c r="E2033" s="61">
        <v>13</v>
      </c>
      <c r="F2033" s="62" t="s">
        <v>1697</v>
      </c>
      <c r="G2033" s="60" t="s">
        <v>395</v>
      </c>
      <c r="H2033" s="63">
        <v>4352210</v>
      </c>
      <c r="I2033" s="64">
        <v>2900810</v>
      </c>
      <c r="J2033" s="57">
        <f t="shared" si="62"/>
        <v>1451400</v>
      </c>
      <c r="K2033" s="74">
        <v>2900810</v>
      </c>
      <c r="L2033" s="44">
        <f t="shared" si="63"/>
        <v>0</v>
      </c>
    </row>
    <row r="2034" spans="1:12" ht="63">
      <c r="A2034" s="73" t="s">
        <v>1698</v>
      </c>
      <c r="B2034" s="59">
        <v>200</v>
      </c>
      <c r="C2034" s="60">
        <v>919</v>
      </c>
      <c r="D2034" s="61">
        <v>1</v>
      </c>
      <c r="E2034" s="61">
        <v>13</v>
      </c>
      <c r="F2034" s="62" t="s">
        <v>1699</v>
      </c>
      <c r="G2034" s="60" t="s">
        <v>395</v>
      </c>
      <c r="H2034" s="63">
        <v>4352210</v>
      </c>
      <c r="I2034" s="64">
        <v>2900810</v>
      </c>
      <c r="J2034" s="57">
        <f t="shared" si="62"/>
        <v>1451400</v>
      </c>
      <c r="K2034" s="74">
        <v>2900810</v>
      </c>
      <c r="L2034" s="44">
        <f t="shared" si="63"/>
        <v>0</v>
      </c>
    </row>
    <row r="2035" spans="1:12" ht="47.25">
      <c r="A2035" s="73" t="s">
        <v>1700</v>
      </c>
      <c r="B2035" s="59">
        <v>200</v>
      </c>
      <c r="C2035" s="60">
        <v>919</v>
      </c>
      <c r="D2035" s="61">
        <v>1</v>
      </c>
      <c r="E2035" s="61">
        <v>13</v>
      </c>
      <c r="F2035" s="62" t="s">
        <v>1701</v>
      </c>
      <c r="G2035" s="60" t="s">
        <v>395</v>
      </c>
      <c r="H2035" s="63">
        <v>1469400</v>
      </c>
      <c r="I2035" s="64">
        <v>318000</v>
      </c>
      <c r="J2035" s="57">
        <f t="shared" si="62"/>
        <v>1151400</v>
      </c>
      <c r="K2035" s="74">
        <v>318000</v>
      </c>
      <c r="L2035" s="44">
        <f t="shared" si="63"/>
        <v>0</v>
      </c>
    </row>
    <row r="2036" spans="1:12" ht="47.25">
      <c r="A2036" s="66" t="s">
        <v>421</v>
      </c>
      <c r="B2036" s="59">
        <v>200</v>
      </c>
      <c r="C2036" s="67">
        <v>919</v>
      </c>
      <c r="D2036" s="68">
        <v>1</v>
      </c>
      <c r="E2036" s="68">
        <v>13</v>
      </c>
      <c r="F2036" s="69" t="s">
        <v>1701</v>
      </c>
      <c r="G2036" s="67" t="s">
        <v>422</v>
      </c>
      <c r="H2036" s="70">
        <v>1469400</v>
      </c>
      <c r="I2036" s="71">
        <v>318000</v>
      </c>
      <c r="J2036" s="57">
        <f t="shared" si="62"/>
        <v>1151400</v>
      </c>
      <c r="K2036" s="72">
        <v>318000</v>
      </c>
      <c r="L2036" s="44">
        <f t="shared" si="63"/>
        <v>0</v>
      </c>
    </row>
    <row r="2037" spans="1:12" ht="47.25">
      <c r="A2037" s="73" t="s">
        <v>1702</v>
      </c>
      <c r="B2037" s="59">
        <v>200</v>
      </c>
      <c r="C2037" s="60">
        <v>919</v>
      </c>
      <c r="D2037" s="61">
        <v>1</v>
      </c>
      <c r="E2037" s="61">
        <v>13</v>
      </c>
      <c r="F2037" s="62" t="s">
        <v>1703</v>
      </c>
      <c r="G2037" s="60" t="s">
        <v>395</v>
      </c>
      <c r="H2037" s="63">
        <v>2882810</v>
      </c>
      <c r="I2037" s="64">
        <v>2582810</v>
      </c>
      <c r="J2037" s="57">
        <f t="shared" si="62"/>
        <v>300000</v>
      </c>
      <c r="K2037" s="74">
        <v>2582810</v>
      </c>
      <c r="L2037" s="44">
        <f t="shared" si="63"/>
        <v>0</v>
      </c>
    </row>
    <row r="2038" spans="1:12" ht="47.25">
      <c r="A2038" s="66" t="s">
        <v>421</v>
      </c>
      <c r="B2038" s="59">
        <v>200</v>
      </c>
      <c r="C2038" s="67">
        <v>919</v>
      </c>
      <c r="D2038" s="68">
        <v>1</v>
      </c>
      <c r="E2038" s="68">
        <v>13</v>
      </c>
      <c r="F2038" s="69" t="s">
        <v>1703</v>
      </c>
      <c r="G2038" s="67" t="s">
        <v>422</v>
      </c>
      <c r="H2038" s="70">
        <v>433920</v>
      </c>
      <c r="I2038" s="71">
        <v>133920</v>
      </c>
      <c r="J2038" s="57">
        <f t="shared" si="62"/>
        <v>300000</v>
      </c>
      <c r="K2038" s="72">
        <v>133920</v>
      </c>
      <c r="L2038" s="44">
        <f t="shared" si="63"/>
        <v>0</v>
      </c>
    </row>
    <row r="2039" spans="1:12" ht="31.5">
      <c r="A2039" s="66" t="s">
        <v>568</v>
      </c>
      <c r="B2039" s="59">
        <v>200</v>
      </c>
      <c r="C2039" s="67">
        <v>919</v>
      </c>
      <c r="D2039" s="68">
        <v>1</v>
      </c>
      <c r="E2039" s="68">
        <v>13</v>
      </c>
      <c r="F2039" s="69" t="s">
        <v>1703</v>
      </c>
      <c r="G2039" s="67" t="s">
        <v>569</v>
      </c>
      <c r="H2039" s="70">
        <v>2448890</v>
      </c>
      <c r="I2039" s="71">
        <v>2448890</v>
      </c>
      <c r="J2039" s="57">
        <f t="shared" si="62"/>
        <v>0</v>
      </c>
      <c r="K2039" s="72">
        <v>2448890</v>
      </c>
      <c r="L2039" s="44">
        <f t="shared" si="63"/>
        <v>0</v>
      </c>
    </row>
    <row r="2040" spans="1:12">
      <c r="A2040" s="66" t="s">
        <v>740</v>
      </c>
      <c r="B2040" s="59">
        <v>200</v>
      </c>
      <c r="C2040" s="67">
        <v>919</v>
      </c>
      <c r="D2040" s="68">
        <v>4</v>
      </c>
      <c r="E2040" s="68" t="s">
        <v>390</v>
      </c>
      <c r="F2040" s="69" t="s">
        <v>390</v>
      </c>
      <c r="G2040" s="67" t="s">
        <v>390</v>
      </c>
      <c r="H2040" s="70">
        <v>513948190</v>
      </c>
      <c r="I2040" s="71">
        <v>295880538.77999997</v>
      </c>
      <c r="J2040" s="57">
        <f t="shared" si="62"/>
        <v>218067651.22000003</v>
      </c>
      <c r="K2040" s="72">
        <v>295880538.77999997</v>
      </c>
      <c r="L2040" s="44">
        <f t="shared" si="63"/>
        <v>0</v>
      </c>
    </row>
    <row r="2041" spans="1:12">
      <c r="A2041" s="66" t="s">
        <v>1704</v>
      </c>
      <c r="B2041" s="59">
        <v>200</v>
      </c>
      <c r="C2041" s="67">
        <v>919</v>
      </c>
      <c r="D2041" s="68">
        <v>4</v>
      </c>
      <c r="E2041" s="68">
        <v>6</v>
      </c>
      <c r="F2041" s="69" t="s">
        <v>390</v>
      </c>
      <c r="G2041" s="67" t="s">
        <v>390</v>
      </c>
      <c r="H2041" s="70">
        <v>151805090</v>
      </c>
      <c r="I2041" s="71">
        <v>43350033.210000001</v>
      </c>
      <c r="J2041" s="57">
        <f t="shared" si="62"/>
        <v>108455056.78999999</v>
      </c>
      <c r="K2041" s="72">
        <v>43350033.210000001</v>
      </c>
      <c r="L2041" s="44">
        <f t="shared" si="63"/>
        <v>0</v>
      </c>
    </row>
    <row r="2042" spans="1:12" ht="47.25">
      <c r="A2042" s="73" t="s">
        <v>1294</v>
      </c>
      <c r="B2042" s="59">
        <v>200</v>
      </c>
      <c r="C2042" s="60">
        <v>919</v>
      </c>
      <c r="D2042" s="61">
        <v>4</v>
      </c>
      <c r="E2042" s="61">
        <v>6</v>
      </c>
      <c r="F2042" s="62" t="s">
        <v>1295</v>
      </c>
      <c r="G2042" s="60" t="s">
        <v>395</v>
      </c>
      <c r="H2042" s="63">
        <v>151805090</v>
      </c>
      <c r="I2042" s="64">
        <v>43350033.210000001</v>
      </c>
      <c r="J2042" s="57">
        <f t="shared" si="62"/>
        <v>108455056.78999999</v>
      </c>
      <c r="K2042" s="74">
        <v>43350033.210000001</v>
      </c>
      <c r="L2042" s="44">
        <f t="shared" si="63"/>
        <v>0</v>
      </c>
    </row>
    <row r="2043" spans="1:12" ht="78.75">
      <c r="A2043" s="73" t="s">
        <v>1705</v>
      </c>
      <c r="B2043" s="59">
        <v>200</v>
      </c>
      <c r="C2043" s="60">
        <v>919</v>
      </c>
      <c r="D2043" s="61">
        <v>4</v>
      </c>
      <c r="E2043" s="61">
        <v>6</v>
      </c>
      <c r="F2043" s="62" t="s">
        <v>1706</v>
      </c>
      <c r="G2043" s="60" t="s">
        <v>395</v>
      </c>
      <c r="H2043" s="63">
        <v>151805090</v>
      </c>
      <c r="I2043" s="64">
        <v>43350033.210000001</v>
      </c>
      <c r="J2043" s="57">
        <f t="shared" si="62"/>
        <v>108455056.78999999</v>
      </c>
      <c r="K2043" s="74">
        <v>43350033.210000001</v>
      </c>
      <c r="L2043" s="44">
        <f t="shared" si="63"/>
        <v>0</v>
      </c>
    </row>
    <row r="2044" spans="1:12" ht="31.5">
      <c r="A2044" s="73" t="s">
        <v>1707</v>
      </c>
      <c r="B2044" s="59">
        <v>200</v>
      </c>
      <c r="C2044" s="60">
        <v>919</v>
      </c>
      <c r="D2044" s="61">
        <v>4</v>
      </c>
      <c r="E2044" s="61">
        <v>6</v>
      </c>
      <c r="F2044" s="62" t="s">
        <v>1708</v>
      </c>
      <c r="G2044" s="60" t="s">
        <v>395</v>
      </c>
      <c r="H2044" s="63">
        <v>151805090</v>
      </c>
      <c r="I2044" s="64">
        <v>43350033.210000001</v>
      </c>
      <c r="J2044" s="57">
        <f t="shared" si="62"/>
        <v>108455056.78999999</v>
      </c>
      <c r="K2044" s="74">
        <v>43350033.210000001</v>
      </c>
      <c r="L2044" s="44">
        <f t="shared" si="63"/>
        <v>0</v>
      </c>
    </row>
    <row r="2045" spans="1:12" ht="31.5">
      <c r="A2045" s="73" t="s">
        <v>1709</v>
      </c>
      <c r="B2045" s="59">
        <v>200</v>
      </c>
      <c r="C2045" s="60">
        <v>919</v>
      </c>
      <c r="D2045" s="61">
        <v>4</v>
      </c>
      <c r="E2045" s="61">
        <v>6</v>
      </c>
      <c r="F2045" s="62" t="s">
        <v>1710</v>
      </c>
      <c r="G2045" s="60" t="s">
        <v>395</v>
      </c>
      <c r="H2045" s="63">
        <v>3888490</v>
      </c>
      <c r="I2045" s="64">
        <v>2230783</v>
      </c>
      <c r="J2045" s="57">
        <f t="shared" si="62"/>
        <v>1657707</v>
      </c>
      <c r="K2045" s="74">
        <v>2230783</v>
      </c>
      <c r="L2045" s="44">
        <f t="shared" si="63"/>
        <v>0</v>
      </c>
    </row>
    <row r="2046" spans="1:12" ht="47.25">
      <c r="A2046" s="66" t="s">
        <v>421</v>
      </c>
      <c r="B2046" s="59">
        <v>200</v>
      </c>
      <c r="C2046" s="67">
        <v>919</v>
      </c>
      <c r="D2046" s="68">
        <v>4</v>
      </c>
      <c r="E2046" s="68">
        <v>6</v>
      </c>
      <c r="F2046" s="69" t="s">
        <v>1710</v>
      </c>
      <c r="G2046" s="67" t="s">
        <v>422</v>
      </c>
      <c r="H2046" s="70">
        <v>1657707</v>
      </c>
      <c r="I2046" s="71">
        <v>0</v>
      </c>
      <c r="J2046" s="57">
        <f t="shared" si="62"/>
        <v>1657707</v>
      </c>
      <c r="K2046" s="72">
        <v>0</v>
      </c>
      <c r="L2046" s="44">
        <f t="shared" si="63"/>
        <v>0</v>
      </c>
    </row>
    <row r="2047" spans="1:12" ht="31.5">
      <c r="A2047" s="66" t="s">
        <v>568</v>
      </c>
      <c r="B2047" s="59">
        <v>200</v>
      </c>
      <c r="C2047" s="67">
        <v>919</v>
      </c>
      <c r="D2047" s="68">
        <v>4</v>
      </c>
      <c r="E2047" s="68">
        <v>6</v>
      </c>
      <c r="F2047" s="69" t="s">
        <v>1710</v>
      </c>
      <c r="G2047" s="67" t="s">
        <v>569</v>
      </c>
      <c r="H2047" s="70">
        <v>2230783</v>
      </c>
      <c r="I2047" s="71">
        <v>2230783</v>
      </c>
      <c r="J2047" s="57">
        <f t="shared" si="62"/>
        <v>0</v>
      </c>
      <c r="K2047" s="72">
        <v>2230783</v>
      </c>
      <c r="L2047" s="44">
        <f t="shared" si="63"/>
        <v>0</v>
      </c>
    </row>
    <row r="2048" spans="1:12" ht="78.75">
      <c r="A2048" s="73" t="s">
        <v>1711</v>
      </c>
      <c r="B2048" s="59">
        <v>200</v>
      </c>
      <c r="C2048" s="60">
        <v>919</v>
      </c>
      <c r="D2048" s="61">
        <v>4</v>
      </c>
      <c r="E2048" s="61">
        <v>6</v>
      </c>
      <c r="F2048" s="62" t="s">
        <v>1712</v>
      </c>
      <c r="G2048" s="60" t="s">
        <v>395</v>
      </c>
      <c r="H2048" s="63">
        <v>1246300</v>
      </c>
      <c r="I2048" s="64">
        <v>0</v>
      </c>
      <c r="J2048" s="57">
        <f t="shared" si="62"/>
        <v>1246300</v>
      </c>
      <c r="K2048" s="74">
        <v>0</v>
      </c>
      <c r="L2048" s="44">
        <f t="shared" si="63"/>
        <v>0</v>
      </c>
    </row>
    <row r="2049" spans="1:12" ht="47.25">
      <c r="A2049" s="66" t="s">
        <v>421</v>
      </c>
      <c r="B2049" s="59">
        <v>200</v>
      </c>
      <c r="C2049" s="67">
        <v>919</v>
      </c>
      <c r="D2049" s="68">
        <v>4</v>
      </c>
      <c r="E2049" s="68">
        <v>6</v>
      </c>
      <c r="F2049" s="69" t="s">
        <v>1712</v>
      </c>
      <c r="G2049" s="67" t="s">
        <v>422</v>
      </c>
      <c r="H2049" s="70">
        <v>1246300</v>
      </c>
      <c r="I2049" s="71">
        <v>0</v>
      </c>
      <c r="J2049" s="57">
        <f t="shared" si="62"/>
        <v>1246300</v>
      </c>
      <c r="K2049" s="72">
        <v>0</v>
      </c>
      <c r="L2049" s="44">
        <f t="shared" si="63"/>
        <v>0</v>
      </c>
    </row>
    <row r="2050" spans="1:12" ht="47.25">
      <c r="A2050" s="73" t="s">
        <v>1713</v>
      </c>
      <c r="B2050" s="59">
        <v>200</v>
      </c>
      <c r="C2050" s="60">
        <v>919</v>
      </c>
      <c r="D2050" s="61">
        <v>4</v>
      </c>
      <c r="E2050" s="61">
        <v>6</v>
      </c>
      <c r="F2050" s="62" t="s">
        <v>1714</v>
      </c>
      <c r="G2050" s="60" t="s">
        <v>395</v>
      </c>
      <c r="H2050" s="63">
        <v>4789070</v>
      </c>
      <c r="I2050" s="64">
        <v>0</v>
      </c>
      <c r="J2050" s="57">
        <f t="shared" si="62"/>
        <v>4789070</v>
      </c>
      <c r="K2050" s="74">
        <v>0</v>
      </c>
      <c r="L2050" s="44">
        <f t="shared" si="63"/>
        <v>0</v>
      </c>
    </row>
    <row r="2051" spans="1:12" ht="47.25">
      <c r="A2051" s="66" t="s">
        <v>421</v>
      </c>
      <c r="B2051" s="59">
        <v>200</v>
      </c>
      <c r="C2051" s="67">
        <v>919</v>
      </c>
      <c r="D2051" s="68">
        <v>4</v>
      </c>
      <c r="E2051" s="68">
        <v>6</v>
      </c>
      <c r="F2051" s="69" t="s">
        <v>1714</v>
      </c>
      <c r="G2051" s="67" t="s">
        <v>422</v>
      </c>
      <c r="H2051" s="70">
        <v>4789070</v>
      </c>
      <c r="I2051" s="71">
        <v>0</v>
      </c>
      <c r="J2051" s="57">
        <f t="shared" si="62"/>
        <v>4789070</v>
      </c>
      <c r="K2051" s="72">
        <v>0</v>
      </c>
      <c r="L2051" s="44">
        <f t="shared" si="63"/>
        <v>0</v>
      </c>
    </row>
    <row r="2052" spans="1:12" ht="31.5">
      <c r="A2052" s="73" t="s">
        <v>1715</v>
      </c>
      <c r="B2052" s="59">
        <v>200</v>
      </c>
      <c r="C2052" s="60">
        <v>919</v>
      </c>
      <c r="D2052" s="61">
        <v>4</v>
      </c>
      <c r="E2052" s="61">
        <v>6</v>
      </c>
      <c r="F2052" s="62" t="s">
        <v>1716</v>
      </c>
      <c r="G2052" s="60" t="s">
        <v>395</v>
      </c>
      <c r="H2052" s="63">
        <v>15305600</v>
      </c>
      <c r="I2052" s="64">
        <v>3224481.21</v>
      </c>
      <c r="J2052" s="57">
        <f t="shared" si="62"/>
        <v>12081118.789999999</v>
      </c>
      <c r="K2052" s="74">
        <v>3224481.21</v>
      </c>
      <c r="L2052" s="44">
        <f t="shared" si="63"/>
        <v>0</v>
      </c>
    </row>
    <row r="2053" spans="1:12" ht="47.25">
      <c r="A2053" s="66" t="s">
        <v>421</v>
      </c>
      <c r="B2053" s="59">
        <v>200</v>
      </c>
      <c r="C2053" s="67">
        <v>919</v>
      </c>
      <c r="D2053" s="68">
        <v>4</v>
      </c>
      <c r="E2053" s="68">
        <v>6</v>
      </c>
      <c r="F2053" s="69" t="s">
        <v>1716</v>
      </c>
      <c r="G2053" s="67" t="s">
        <v>422</v>
      </c>
      <c r="H2053" s="70">
        <v>15305600</v>
      </c>
      <c r="I2053" s="71">
        <v>3224481.21</v>
      </c>
      <c r="J2053" s="57">
        <f t="shared" si="62"/>
        <v>12081118.789999999</v>
      </c>
      <c r="K2053" s="72">
        <v>3224481.21</v>
      </c>
      <c r="L2053" s="44">
        <f t="shared" si="63"/>
        <v>0</v>
      </c>
    </row>
    <row r="2054" spans="1:12" ht="110.25">
      <c r="A2054" s="73" t="s">
        <v>1717</v>
      </c>
      <c r="B2054" s="59">
        <v>200</v>
      </c>
      <c r="C2054" s="60">
        <v>919</v>
      </c>
      <c r="D2054" s="61">
        <v>4</v>
      </c>
      <c r="E2054" s="61">
        <v>6</v>
      </c>
      <c r="F2054" s="62" t="s">
        <v>1718</v>
      </c>
      <c r="G2054" s="60" t="s">
        <v>395</v>
      </c>
      <c r="H2054" s="63">
        <v>1304500</v>
      </c>
      <c r="I2054" s="64">
        <v>0</v>
      </c>
      <c r="J2054" s="57">
        <f t="shared" si="62"/>
        <v>1304500</v>
      </c>
      <c r="K2054" s="74">
        <v>0</v>
      </c>
      <c r="L2054" s="44">
        <f t="shared" si="63"/>
        <v>0</v>
      </c>
    </row>
    <row r="2055" spans="1:12" ht="63">
      <c r="A2055" s="66" t="s">
        <v>634</v>
      </c>
      <c r="B2055" s="59">
        <v>200</v>
      </c>
      <c r="C2055" s="67">
        <v>919</v>
      </c>
      <c r="D2055" s="68">
        <v>4</v>
      </c>
      <c r="E2055" s="68">
        <v>6</v>
      </c>
      <c r="F2055" s="69" t="s">
        <v>1718</v>
      </c>
      <c r="G2055" s="67" t="s">
        <v>635</v>
      </c>
      <c r="H2055" s="70">
        <v>1304500</v>
      </c>
      <c r="I2055" s="71">
        <v>0</v>
      </c>
      <c r="J2055" s="57">
        <f t="shared" si="62"/>
        <v>1304500</v>
      </c>
      <c r="K2055" s="72">
        <v>0</v>
      </c>
      <c r="L2055" s="44">
        <f t="shared" si="63"/>
        <v>0</v>
      </c>
    </row>
    <row r="2056" spans="1:12" ht="126">
      <c r="A2056" s="73" t="s">
        <v>1719</v>
      </c>
      <c r="B2056" s="59">
        <v>200</v>
      </c>
      <c r="C2056" s="60">
        <v>919</v>
      </c>
      <c r="D2056" s="61">
        <v>4</v>
      </c>
      <c r="E2056" s="61">
        <v>6</v>
      </c>
      <c r="F2056" s="62" t="s">
        <v>1720</v>
      </c>
      <c r="G2056" s="60" t="s">
        <v>395</v>
      </c>
      <c r="H2056" s="63">
        <v>21052700</v>
      </c>
      <c r="I2056" s="64">
        <v>0</v>
      </c>
      <c r="J2056" s="57">
        <f t="shared" ref="J2056:J2119" si="64">H2056-I2056</f>
        <v>21052700</v>
      </c>
      <c r="K2056" s="74">
        <v>0</v>
      </c>
      <c r="L2056" s="44">
        <f t="shared" si="63"/>
        <v>0</v>
      </c>
    </row>
    <row r="2057" spans="1:12" ht="47.25">
      <c r="A2057" s="66" t="s">
        <v>421</v>
      </c>
      <c r="B2057" s="59">
        <v>200</v>
      </c>
      <c r="C2057" s="67">
        <v>919</v>
      </c>
      <c r="D2057" s="68">
        <v>4</v>
      </c>
      <c r="E2057" s="68">
        <v>6</v>
      </c>
      <c r="F2057" s="69" t="s">
        <v>1720</v>
      </c>
      <c r="G2057" s="67" t="s">
        <v>422</v>
      </c>
      <c r="H2057" s="70">
        <v>21052700</v>
      </c>
      <c r="I2057" s="71">
        <v>0</v>
      </c>
      <c r="J2057" s="57">
        <f t="shared" si="64"/>
        <v>21052700</v>
      </c>
      <c r="K2057" s="72">
        <v>0</v>
      </c>
      <c r="L2057" s="44">
        <f t="shared" ref="L2057:L2120" si="65">I2057-K2057</f>
        <v>0</v>
      </c>
    </row>
    <row r="2058" spans="1:12" ht="78.75">
      <c r="A2058" s="73" t="s">
        <v>1721</v>
      </c>
      <c r="B2058" s="59">
        <v>200</v>
      </c>
      <c r="C2058" s="60">
        <v>919</v>
      </c>
      <c r="D2058" s="61">
        <v>4</v>
      </c>
      <c r="E2058" s="61">
        <v>6</v>
      </c>
      <c r="F2058" s="62" t="s">
        <v>1722</v>
      </c>
      <c r="G2058" s="60" t="s">
        <v>395</v>
      </c>
      <c r="H2058" s="63">
        <v>104218430</v>
      </c>
      <c r="I2058" s="64">
        <v>37894769</v>
      </c>
      <c r="J2058" s="57">
        <f t="shared" si="64"/>
        <v>66323661</v>
      </c>
      <c r="K2058" s="74">
        <v>37894769</v>
      </c>
      <c r="L2058" s="44">
        <f t="shared" si="65"/>
        <v>0</v>
      </c>
    </row>
    <row r="2059" spans="1:12" ht="47.25">
      <c r="A2059" s="66" t="s">
        <v>656</v>
      </c>
      <c r="B2059" s="59">
        <v>200</v>
      </c>
      <c r="C2059" s="67">
        <v>919</v>
      </c>
      <c r="D2059" s="68">
        <v>4</v>
      </c>
      <c r="E2059" s="68">
        <v>6</v>
      </c>
      <c r="F2059" s="69" t="s">
        <v>1722</v>
      </c>
      <c r="G2059" s="67" t="s">
        <v>657</v>
      </c>
      <c r="H2059" s="70">
        <v>104218430</v>
      </c>
      <c r="I2059" s="71">
        <v>37894769</v>
      </c>
      <c r="J2059" s="57">
        <f t="shared" si="64"/>
        <v>66323661</v>
      </c>
      <c r="K2059" s="72">
        <v>37894769</v>
      </c>
      <c r="L2059" s="44">
        <f t="shared" si="65"/>
        <v>0</v>
      </c>
    </row>
    <row r="2060" spans="1:12">
      <c r="A2060" s="66" t="s">
        <v>1723</v>
      </c>
      <c r="B2060" s="59">
        <v>200</v>
      </c>
      <c r="C2060" s="67">
        <v>919</v>
      </c>
      <c r="D2060" s="68">
        <v>4</v>
      </c>
      <c r="E2060" s="68">
        <v>7</v>
      </c>
      <c r="F2060" s="69" t="s">
        <v>390</v>
      </c>
      <c r="G2060" s="67" t="s">
        <v>390</v>
      </c>
      <c r="H2060" s="70">
        <v>362143100</v>
      </c>
      <c r="I2060" s="71">
        <v>252530505.56999999</v>
      </c>
      <c r="J2060" s="57">
        <f t="shared" si="64"/>
        <v>109612594.43000001</v>
      </c>
      <c r="K2060" s="72">
        <v>252530505.56999999</v>
      </c>
      <c r="L2060" s="44">
        <f t="shared" si="65"/>
        <v>0</v>
      </c>
    </row>
    <row r="2061" spans="1:12" ht="47.25">
      <c r="A2061" s="73" t="s">
        <v>1294</v>
      </c>
      <c r="B2061" s="59">
        <v>200</v>
      </c>
      <c r="C2061" s="60">
        <v>919</v>
      </c>
      <c r="D2061" s="61">
        <v>4</v>
      </c>
      <c r="E2061" s="61">
        <v>7</v>
      </c>
      <c r="F2061" s="62" t="s">
        <v>1295</v>
      </c>
      <c r="G2061" s="60" t="s">
        <v>395</v>
      </c>
      <c r="H2061" s="63">
        <v>362143100</v>
      </c>
      <c r="I2061" s="64">
        <v>252530505.56999999</v>
      </c>
      <c r="J2061" s="57">
        <f t="shared" si="64"/>
        <v>109612594.43000001</v>
      </c>
      <c r="K2061" s="74">
        <v>252530505.56999999</v>
      </c>
      <c r="L2061" s="44">
        <f t="shared" si="65"/>
        <v>0</v>
      </c>
    </row>
    <row r="2062" spans="1:12" ht="63">
      <c r="A2062" s="73" t="s">
        <v>1724</v>
      </c>
      <c r="B2062" s="59">
        <v>200</v>
      </c>
      <c r="C2062" s="60">
        <v>919</v>
      </c>
      <c r="D2062" s="61">
        <v>4</v>
      </c>
      <c r="E2062" s="61">
        <v>7</v>
      </c>
      <c r="F2062" s="62" t="s">
        <v>1725</v>
      </c>
      <c r="G2062" s="60" t="s">
        <v>395</v>
      </c>
      <c r="H2062" s="63">
        <v>362143100</v>
      </c>
      <c r="I2062" s="64">
        <v>252530505.56999999</v>
      </c>
      <c r="J2062" s="57">
        <f t="shared" si="64"/>
        <v>109612594.43000001</v>
      </c>
      <c r="K2062" s="74">
        <v>252530505.56999999</v>
      </c>
      <c r="L2062" s="44">
        <f t="shared" si="65"/>
        <v>0</v>
      </c>
    </row>
    <row r="2063" spans="1:12" ht="31.5">
      <c r="A2063" s="73" t="s">
        <v>1726</v>
      </c>
      <c r="B2063" s="59">
        <v>200</v>
      </c>
      <c r="C2063" s="60">
        <v>919</v>
      </c>
      <c r="D2063" s="61">
        <v>4</v>
      </c>
      <c r="E2063" s="61">
        <v>7</v>
      </c>
      <c r="F2063" s="62" t="s">
        <v>1727</v>
      </c>
      <c r="G2063" s="60" t="s">
        <v>395</v>
      </c>
      <c r="H2063" s="63">
        <v>362143100</v>
      </c>
      <c r="I2063" s="64">
        <v>252530505.56999999</v>
      </c>
      <c r="J2063" s="57">
        <f t="shared" si="64"/>
        <v>109612594.43000001</v>
      </c>
      <c r="K2063" s="74">
        <v>252530505.56999999</v>
      </c>
      <c r="L2063" s="44">
        <f t="shared" si="65"/>
        <v>0</v>
      </c>
    </row>
    <row r="2064" spans="1:12">
      <c r="A2064" s="73" t="s">
        <v>1728</v>
      </c>
      <c r="B2064" s="59">
        <v>200</v>
      </c>
      <c r="C2064" s="60">
        <v>919</v>
      </c>
      <c r="D2064" s="61">
        <v>4</v>
      </c>
      <c r="E2064" s="61">
        <v>7</v>
      </c>
      <c r="F2064" s="62" t="s">
        <v>1729</v>
      </c>
      <c r="G2064" s="60" t="s">
        <v>395</v>
      </c>
      <c r="H2064" s="63">
        <v>24263100</v>
      </c>
      <c r="I2064" s="64">
        <v>23311252.460000001</v>
      </c>
      <c r="J2064" s="57">
        <f t="shared" si="64"/>
        <v>951847.53999999911</v>
      </c>
      <c r="K2064" s="74">
        <v>23311252.460000001</v>
      </c>
      <c r="L2064" s="44">
        <f t="shared" si="65"/>
        <v>0</v>
      </c>
    </row>
    <row r="2065" spans="1:12" ht="31.5">
      <c r="A2065" s="66" t="s">
        <v>568</v>
      </c>
      <c r="B2065" s="59">
        <v>200</v>
      </c>
      <c r="C2065" s="67">
        <v>919</v>
      </c>
      <c r="D2065" s="68">
        <v>4</v>
      </c>
      <c r="E2065" s="68">
        <v>7</v>
      </c>
      <c r="F2065" s="69" t="s">
        <v>1729</v>
      </c>
      <c r="G2065" s="67" t="s">
        <v>569</v>
      </c>
      <c r="H2065" s="70">
        <v>23486100</v>
      </c>
      <c r="I2065" s="71">
        <v>22973021</v>
      </c>
      <c r="J2065" s="57">
        <f t="shared" si="64"/>
        <v>513079</v>
      </c>
      <c r="K2065" s="72">
        <v>22973021</v>
      </c>
      <c r="L2065" s="44">
        <f t="shared" si="65"/>
        <v>0</v>
      </c>
    </row>
    <row r="2066" spans="1:12" ht="31.5">
      <c r="A2066" s="66" t="s">
        <v>558</v>
      </c>
      <c r="B2066" s="59">
        <v>200</v>
      </c>
      <c r="C2066" s="67">
        <v>919</v>
      </c>
      <c r="D2066" s="68">
        <v>4</v>
      </c>
      <c r="E2066" s="68">
        <v>7</v>
      </c>
      <c r="F2066" s="69" t="s">
        <v>1729</v>
      </c>
      <c r="G2066" s="67" t="s">
        <v>559</v>
      </c>
      <c r="H2066" s="70">
        <v>659000</v>
      </c>
      <c r="I2066" s="71">
        <v>276484</v>
      </c>
      <c r="J2066" s="57">
        <f t="shared" si="64"/>
        <v>382516</v>
      </c>
      <c r="K2066" s="72">
        <v>276484</v>
      </c>
      <c r="L2066" s="44">
        <f t="shared" si="65"/>
        <v>0</v>
      </c>
    </row>
    <row r="2067" spans="1:12">
      <c r="A2067" s="66" t="s">
        <v>560</v>
      </c>
      <c r="B2067" s="59">
        <v>200</v>
      </c>
      <c r="C2067" s="67">
        <v>919</v>
      </c>
      <c r="D2067" s="68">
        <v>4</v>
      </c>
      <c r="E2067" s="68">
        <v>7</v>
      </c>
      <c r="F2067" s="69" t="s">
        <v>1729</v>
      </c>
      <c r="G2067" s="67" t="s">
        <v>561</v>
      </c>
      <c r="H2067" s="70">
        <v>83000</v>
      </c>
      <c r="I2067" s="71">
        <v>35518</v>
      </c>
      <c r="J2067" s="57">
        <f t="shared" si="64"/>
        <v>47482</v>
      </c>
      <c r="K2067" s="72">
        <v>35518</v>
      </c>
      <c r="L2067" s="44">
        <f t="shared" si="65"/>
        <v>0</v>
      </c>
    </row>
    <row r="2068" spans="1:12">
      <c r="A2068" s="66" t="s">
        <v>774</v>
      </c>
      <c r="B2068" s="59">
        <v>200</v>
      </c>
      <c r="C2068" s="67">
        <v>919</v>
      </c>
      <c r="D2068" s="68">
        <v>4</v>
      </c>
      <c r="E2068" s="68">
        <v>7</v>
      </c>
      <c r="F2068" s="69" t="s">
        <v>1729</v>
      </c>
      <c r="G2068" s="67" t="s">
        <v>775</v>
      </c>
      <c r="H2068" s="70">
        <v>35000</v>
      </c>
      <c r="I2068" s="71">
        <v>26229.46</v>
      </c>
      <c r="J2068" s="57">
        <f t="shared" si="64"/>
        <v>8770.5400000000009</v>
      </c>
      <c r="K2068" s="72">
        <v>26229.46</v>
      </c>
      <c r="L2068" s="44">
        <f t="shared" si="65"/>
        <v>0</v>
      </c>
    </row>
    <row r="2069" spans="1:12" ht="47.25">
      <c r="A2069" s="73" t="s">
        <v>1730</v>
      </c>
      <c r="B2069" s="59">
        <v>200</v>
      </c>
      <c r="C2069" s="60">
        <v>919</v>
      </c>
      <c r="D2069" s="61">
        <v>4</v>
      </c>
      <c r="E2069" s="61">
        <v>7</v>
      </c>
      <c r="F2069" s="62" t="s">
        <v>1731</v>
      </c>
      <c r="G2069" s="60" t="s">
        <v>395</v>
      </c>
      <c r="H2069" s="63">
        <v>28836600</v>
      </c>
      <c r="I2069" s="64">
        <v>13692686</v>
      </c>
      <c r="J2069" s="57">
        <f t="shared" si="64"/>
        <v>15143914</v>
      </c>
      <c r="K2069" s="74">
        <v>13692686</v>
      </c>
      <c r="L2069" s="44">
        <f t="shared" si="65"/>
        <v>0</v>
      </c>
    </row>
    <row r="2070" spans="1:12" ht="31.5">
      <c r="A2070" s="66" t="s">
        <v>578</v>
      </c>
      <c r="B2070" s="59">
        <v>200</v>
      </c>
      <c r="C2070" s="67">
        <v>919</v>
      </c>
      <c r="D2070" s="68">
        <v>4</v>
      </c>
      <c r="E2070" s="68">
        <v>7</v>
      </c>
      <c r="F2070" s="69" t="s">
        <v>1731</v>
      </c>
      <c r="G2070" s="67" t="s">
        <v>579</v>
      </c>
      <c r="H2070" s="70">
        <v>16418300</v>
      </c>
      <c r="I2070" s="71">
        <v>7673266</v>
      </c>
      <c r="J2070" s="57">
        <f t="shared" si="64"/>
        <v>8745034</v>
      </c>
      <c r="K2070" s="72">
        <v>7673266</v>
      </c>
      <c r="L2070" s="44">
        <f t="shared" si="65"/>
        <v>0</v>
      </c>
    </row>
    <row r="2071" spans="1:12" ht="47.25">
      <c r="A2071" s="66" t="s">
        <v>580</v>
      </c>
      <c r="B2071" s="59">
        <v>200</v>
      </c>
      <c r="C2071" s="67">
        <v>919</v>
      </c>
      <c r="D2071" s="68">
        <v>4</v>
      </c>
      <c r="E2071" s="68">
        <v>7</v>
      </c>
      <c r="F2071" s="69" t="s">
        <v>1731</v>
      </c>
      <c r="G2071" s="67" t="s">
        <v>581</v>
      </c>
      <c r="H2071" s="70">
        <v>1100000</v>
      </c>
      <c r="I2071" s="71">
        <v>460000</v>
      </c>
      <c r="J2071" s="57">
        <f t="shared" si="64"/>
        <v>640000</v>
      </c>
      <c r="K2071" s="72">
        <v>460000</v>
      </c>
      <c r="L2071" s="44">
        <f t="shared" si="65"/>
        <v>0</v>
      </c>
    </row>
    <row r="2072" spans="1:12" ht="63">
      <c r="A2072" s="66" t="s">
        <v>582</v>
      </c>
      <c r="B2072" s="59">
        <v>200</v>
      </c>
      <c r="C2072" s="67">
        <v>919</v>
      </c>
      <c r="D2072" s="68">
        <v>4</v>
      </c>
      <c r="E2072" s="68">
        <v>7</v>
      </c>
      <c r="F2072" s="69" t="s">
        <v>1731</v>
      </c>
      <c r="G2072" s="67" t="s">
        <v>583</v>
      </c>
      <c r="H2072" s="70">
        <v>4958300</v>
      </c>
      <c r="I2072" s="71">
        <v>2519433</v>
      </c>
      <c r="J2072" s="57">
        <f t="shared" si="64"/>
        <v>2438867</v>
      </c>
      <c r="K2072" s="72">
        <v>2519433</v>
      </c>
      <c r="L2072" s="44">
        <f t="shared" si="65"/>
        <v>0</v>
      </c>
    </row>
    <row r="2073" spans="1:12" ht="31.5">
      <c r="A2073" s="66" t="s">
        <v>556</v>
      </c>
      <c r="B2073" s="59">
        <v>200</v>
      </c>
      <c r="C2073" s="67">
        <v>919</v>
      </c>
      <c r="D2073" s="68">
        <v>4</v>
      </c>
      <c r="E2073" s="68">
        <v>7</v>
      </c>
      <c r="F2073" s="69" t="s">
        <v>1731</v>
      </c>
      <c r="G2073" s="67" t="s">
        <v>557</v>
      </c>
      <c r="H2073" s="70">
        <v>2115000</v>
      </c>
      <c r="I2073" s="71">
        <v>1006200</v>
      </c>
      <c r="J2073" s="57">
        <f t="shared" si="64"/>
        <v>1108800</v>
      </c>
      <c r="K2073" s="72">
        <v>1006200</v>
      </c>
      <c r="L2073" s="44">
        <f t="shared" si="65"/>
        <v>0</v>
      </c>
    </row>
    <row r="2074" spans="1:12" ht="47.25">
      <c r="A2074" s="66" t="s">
        <v>421</v>
      </c>
      <c r="B2074" s="59">
        <v>200</v>
      </c>
      <c r="C2074" s="67">
        <v>919</v>
      </c>
      <c r="D2074" s="68">
        <v>4</v>
      </c>
      <c r="E2074" s="68">
        <v>7</v>
      </c>
      <c r="F2074" s="69" t="s">
        <v>1731</v>
      </c>
      <c r="G2074" s="67" t="s">
        <v>422</v>
      </c>
      <c r="H2074" s="70">
        <v>4245000</v>
      </c>
      <c r="I2074" s="71">
        <v>2033787</v>
      </c>
      <c r="J2074" s="57">
        <f t="shared" si="64"/>
        <v>2211213</v>
      </c>
      <c r="K2074" s="72">
        <v>2033787</v>
      </c>
      <c r="L2074" s="44">
        <f t="shared" si="65"/>
        <v>0</v>
      </c>
    </row>
    <row r="2075" spans="1:12" ht="47.25">
      <c r="A2075" s="73" t="s">
        <v>1732</v>
      </c>
      <c r="B2075" s="59">
        <v>200</v>
      </c>
      <c r="C2075" s="60">
        <v>919</v>
      </c>
      <c r="D2075" s="61">
        <v>4</v>
      </c>
      <c r="E2075" s="61">
        <v>7</v>
      </c>
      <c r="F2075" s="62" t="s">
        <v>1733</v>
      </c>
      <c r="G2075" s="60" t="s">
        <v>395</v>
      </c>
      <c r="H2075" s="63">
        <v>208946100</v>
      </c>
      <c r="I2075" s="64">
        <v>121429267.11</v>
      </c>
      <c r="J2075" s="57">
        <f t="shared" si="64"/>
        <v>87516832.890000001</v>
      </c>
      <c r="K2075" s="74">
        <v>121429267.11</v>
      </c>
      <c r="L2075" s="44">
        <f t="shared" si="65"/>
        <v>0</v>
      </c>
    </row>
    <row r="2076" spans="1:12">
      <c r="A2076" s="66" t="s">
        <v>550</v>
      </c>
      <c r="B2076" s="59">
        <v>200</v>
      </c>
      <c r="C2076" s="67">
        <v>919</v>
      </c>
      <c r="D2076" s="68">
        <v>4</v>
      </c>
      <c r="E2076" s="68">
        <v>7</v>
      </c>
      <c r="F2076" s="69" t="s">
        <v>1733</v>
      </c>
      <c r="G2076" s="67" t="s">
        <v>551</v>
      </c>
      <c r="H2076" s="70">
        <v>49359000</v>
      </c>
      <c r="I2076" s="71">
        <v>22761813.170000002</v>
      </c>
      <c r="J2076" s="57">
        <f t="shared" si="64"/>
        <v>26597186.829999998</v>
      </c>
      <c r="K2076" s="72">
        <v>22761813.170000002</v>
      </c>
      <c r="L2076" s="44">
        <f t="shared" si="65"/>
        <v>0</v>
      </c>
    </row>
    <row r="2077" spans="1:12" ht="31.5">
      <c r="A2077" s="66" t="s">
        <v>419</v>
      </c>
      <c r="B2077" s="59">
        <v>200</v>
      </c>
      <c r="C2077" s="67">
        <v>919</v>
      </c>
      <c r="D2077" s="68">
        <v>4</v>
      </c>
      <c r="E2077" s="68">
        <v>7</v>
      </c>
      <c r="F2077" s="69" t="s">
        <v>1733</v>
      </c>
      <c r="G2077" s="67" t="s">
        <v>420</v>
      </c>
      <c r="H2077" s="70">
        <v>427540</v>
      </c>
      <c r="I2077" s="71">
        <v>146764</v>
      </c>
      <c r="J2077" s="57">
        <f t="shared" si="64"/>
        <v>280776</v>
      </c>
      <c r="K2077" s="72">
        <v>146764</v>
      </c>
      <c r="L2077" s="44">
        <f t="shared" si="65"/>
        <v>0</v>
      </c>
    </row>
    <row r="2078" spans="1:12" ht="63">
      <c r="A2078" s="66" t="s">
        <v>552</v>
      </c>
      <c r="B2078" s="59">
        <v>200</v>
      </c>
      <c r="C2078" s="67">
        <v>919</v>
      </c>
      <c r="D2078" s="68">
        <v>4</v>
      </c>
      <c r="E2078" s="68">
        <v>7</v>
      </c>
      <c r="F2078" s="69" t="s">
        <v>1733</v>
      </c>
      <c r="G2078" s="67" t="s">
        <v>553</v>
      </c>
      <c r="H2078" s="70">
        <v>14906500</v>
      </c>
      <c r="I2078" s="71">
        <v>7325446.9699999997</v>
      </c>
      <c r="J2078" s="57">
        <f t="shared" si="64"/>
        <v>7581053.0300000003</v>
      </c>
      <c r="K2078" s="72">
        <v>7325446.9699999997</v>
      </c>
      <c r="L2078" s="44">
        <f t="shared" si="65"/>
        <v>0</v>
      </c>
    </row>
    <row r="2079" spans="1:12" ht="31.5">
      <c r="A2079" s="66" t="s">
        <v>556</v>
      </c>
      <c r="B2079" s="59">
        <v>200</v>
      </c>
      <c r="C2079" s="67">
        <v>919</v>
      </c>
      <c r="D2079" s="68">
        <v>4</v>
      </c>
      <c r="E2079" s="68">
        <v>7</v>
      </c>
      <c r="F2079" s="69" t="s">
        <v>1733</v>
      </c>
      <c r="G2079" s="67" t="s">
        <v>557</v>
      </c>
      <c r="H2079" s="70">
        <v>2114940</v>
      </c>
      <c r="I2079" s="71">
        <v>1134615.97</v>
      </c>
      <c r="J2079" s="57">
        <f t="shared" si="64"/>
        <v>980324.03</v>
      </c>
      <c r="K2079" s="72">
        <v>1134615.97</v>
      </c>
      <c r="L2079" s="44">
        <f t="shared" si="65"/>
        <v>0</v>
      </c>
    </row>
    <row r="2080" spans="1:12" ht="47.25">
      <c r="A2080" s="66" t="s">
        <v>421</v>
      </c>
      <c r="B2080" s="59">
        <v>200</v>
      </c>
      <c r="C2080" s="67">
        <v>919</v>
      </c>
      <c r="D2080" s="68">
        <v>4</v>
      </c>
      <c r="E2080" s="68">
        <v>7</v>
      </c>
      <c r="F2080" s="69" t="s">
        <v>1733</v>
      </c>
      <c r="G2080" s="67" t="s">
        <v>422</v>
      </c>
      <c r="H2080" s="70">
        <v>12331820</v>
      </c>
      <c r="I2080" s="71">
        <v>5419011.5</v>
      </c>
      <c r="J2080" s="57">
        <f t="shared" si="64"/>
        <v>6912808.5</v>
      </c>
      <c r="K2080" s="72">
        <v>5419011.5</v>
      </c>
      <c r="L2080" s="44">
        <f t="shared" si="65"/>
        <v>0</v>
      </c>
    </row>
    <row r="2081" spans="1:12" ht="78.75">
      <c r="A2081" s="66" t="s">
        <v>532</v>
      </c>
      <c r="B2081" s="59">
        <v>200</v>
      </c>
      <c r="C2081" s="67">
        <v>919</v>
      </c>
      <c r="D2081" s="68">
        <v>4</v>
      </c>
      <c r="E2081" s="68">
        <v>7</v>
      </c>
      <c r="F2081" s="69" t="s">
        <v>1733</v>
      </c>
      <c r="G2081" s="67" t="s">
        <v>533</v>
      </c>
      <c r="H2081" s="70">
        <v>129806300</v>
      </c>
      <c r="I2081" s="71">
        <v>84641615.5</v>
      </c>
      <c r="J2081" s="57">
        <f t="shared" si="64"/>
        <v>45164684.5</v>
      </c>
      <c r="K2081" s="72">
        <v>84641615.5</v>
      </c>
      <c r="L2081" s="44">
        <f t="shared" si="65"/>
        <v>0</v>
      </c>
    </row>
    <row r="2082" spans="1:12" ht="78.75">
      <c r="A2082" s="73" t="s">
        <v>1734</v>
      </c>
      <c r="B2082" s="59">
        <v>200</v>
      </c>
      <c r="C2082" s="60">
        <v>919</v>
      </c>
      <c r="D2082" s="61">
        <v>4</v>
      </c>
      <c r="E2082" s="61">
        <v>7</v>
      </c>
      <c r="F2082" s="62" t="s">
        <v>1735</v>
      </c>
      <c r="G2082" s="60" t="s">
        <v>395</v>
      </c>
      <c r="H2082" s="63">
        <v>6000000</v>
      </c>
      <c r="I2082" s="64">
        <v>0</v>
      </c>
      <c r="J2082" s="57">
        <f t="shared" si="64"/>
        <v>6000000</v>
      </c>
      <c r="K2082" s="74">
        <v>0</v>
      </c>
      <c r="L2082" s="44">
        <f t="shared" si="65"/>
        <v>0</v>
      </c>
    </row>
    <row r="2083" spans="1:12" ht="47.25">
      <c r="A2083" s="66" t="s">
        <v>421</v>
      </c>
      <c r="B2083" s="59">
        <v>200</v>
      </c>
      <c r="C2083" s="67">
        <v>919</v>
      </c>
      <c r="D2083" s="68">
        <v>4</v>
      </c>
      <c r="E2083" s="68">
        <v>7</v>
      </c>
      <c r="F2083" s="69" t="s">
        <v>1735</v>
      </c>
      <c r="G2083" s="67" t="s">
        <v>422</v>
      </c>
      <c r="H2083" s="70">
        <v>6000000</v>
      </c>
      <c r="I2083" s="71">
        <v>0</v>
      </c>
      <c r="J2083" s="57">
        <f t="shared" si="64"/>
        <v>6000000</v>
      </c>
      <c r="K2083" s="72">
        <v>0</v>
      </c>
      <c r="L2083" s="44">
        <f t="shared" si="65"/>
        <v>0</v>
      </c>
    </row>
    <row r="2084" spans="1:12" ht="31.5">
      <c r="A2084" s="73" t="s">
        <v>1736</v>
      </c>
      <c r="B2084" s="59">
        <v>200</v>
      </c>
      <c r="C2084" s="60">
        <v>919</v>
      </c>
      <c r="D2084" s="61">
        <v>4</v>
      </c>
      <c r="E2084" s="61">
        <v>7</v>
      </c>
      <c r="F2084" s="62" t="s">
        <v>1737</v>
      </c>
      <c r="G2084" s="60" t="s">
        <v>395</v>
      </c>
      <c r="H2084" s="63">
        <v>80000000</v>
      </c>
      <c r="I2084" s="64">
        <v>80000000</v>
      </c>
      <c r="J2084" s="57">
        <f t="shared" si="64"/>
        <v>0</v>
      </c>
      <c r="K2084" s="74">
        <v>80000000</v>
      </c>
      <c r="L2084" s="44">
        <f t="shared" si="65"/>
        <v>0</v>
      </c>
    </row>
    <row r="2085" spans="1:12" ht="31.5">
      <c r="A2085" s="66" t="s">
        <v>568</v>
      </c>
      <c r="B2085" s="59">
        <v>200</v>
      </c>
      <c r="C2085" s="67">
        <v>919</v>
      </c>
      <c r="D2085" s="68">
        <v>4</v>
      </c>
      <c r="E2085" s="68">
        <v>7</v>
      </c>
      <c r="F2085" s="69" t="s">
        <v>1737</v>
      </c>
      <c r="G2085" s="67" t="s">
        <v>569</v>
      </c>
      <c r="H2085" s="70">
        <v>80000000</v>
      </c>
      <c r="I2085" s="71">
        <v>80000000</v>
      </c>
      <c r="J2085" s="57">
        <f t="shared" si="64"/>
        <v>0</v>
      </c>
      <c r="K2085" s="72">
        <v>80000000</v>
      </c>
      <c r="L2085" s="44">
        <f t="shared" si="65"/>
        <v>0</v>
      </c>
    </row>
    <row r="2086" spans="1:12" ht="31.5">
      <c r="A2086" s="73" t="s">
        <v>1738</v>
      </c>
      <c r="B2086" s="59">
        <v>200</v>
      </c>
      <c r="C2086" s="60">
        <v>919</v>
      </c>
      <c r="D2086" s="61">
        <v>4</v>
      </c>
      <c r="E2086" s="61">
        <v>7</v>
      </c>
      <c r="F2086" s="62" t="s">
        <v>1739</v>
      </c>
      <c r="G2086" s="60" t="s">
        <v>395</v>
      </c>
      <c r="H2086" s="63">
        <v>14097300</v>
      </c>
      <c r="I2086" s="64">
        <v>14097300</v>
      </c>
      <c r="J2086" s="57">
        <f t="shared" si="64"/>
        <v>0</v>
      </c>
      <c r="K2086" s="74">
        <v>14097300</v>
      </c>
      <c r="L2086" s="44">
        <f t="shared" si="65"/>
        <v>0</v>
      </c>
    </row>
    <row r="2087" spans="1:12" ht="31.5">
      <c r="A2087" s="66" t="s">
        <v>568</v>
      </c>
      <c r="B2087" s="59">
        <v>200</v>
      </c>
      <c r="C2087" s="67">
        <v>919</v>
      </c>
      <c r="D2087" s="68">
        <v>4</v>
      </c>
      <c r="E2087" s="68">
        <v>7</v>
      </c>
      <c r="F2087" s="69" t="s">
        <v>1739</v>
      </c>
      <c r="G2087" s="67" t="s">
        <v>569</v>
      </c>
      <c r="H2087" s="70">
        <v>14097300</v>
      </c>
      <c r="I2087" s="71">
        <v>14097300</v>
      </c>
      <c r="J2087" s="57">
        <f t="shared" si="64"/>
        <v>0</v>
      </c>
      <c r="K2087" s="72">
        <v>14097300</v>
      </c>
      <c r="L2087" s="44">
        <f t="shared" si="65"/>
        <v>0</v>
      </c>
    </row>
    <row r="2088" spans="1:12">
      <c r="A2088" s="66" t="s">
        <v>1096</v>
      </c>
      <c r="B2088" s="59">
        <v>200</v>
      </c>
      <c r="C2088" s="67">
        <v>919</v>
      </c>
      <c r="D2088" s="68">
        <v>5</v>
      </c>
      <c r="E2088" s="68" t="s">
        <v>390</v>
      </c>
      <c r="F2088" s="69" t="s">
        <v>390</v>
      </c>
      <c r="G2088" s="67" t="s">
        <v>390</v>
      </c>
      <c r="H2088" s="70">
        <v>490000</v>
      </c>
      <c r="I2088" s="71">
        <v>489938</v>
      </c>
      <c r="J2088" s="57">
        <f t="shared" si="64"/>
        <v>62</v>
      </c>
      <c r="K2088" s="72">
        <v>489938</v>
      </c>
      <c r="L2088" s="44">
        <f t="shared" si="65"/>
        <v>0</v>
      </c>
    </row>
    <row r="2089" spans="1:12">
      <c r="A2089" s="66" t="s">
        <v>1098</v>
      </c>
      <c r="B2089" s="59">
        <v>200</v>
      </c>
      <c r="C2089" s="67">
        <v>919</v>
      </c>
      <c r="D2089" s="68">
        <v>5</v>
      </c>
      <c r="E2089" s="68">
        <v>3</v>
      </c>
      <c r="F2089" s="69" t="s">
        <v>390</v>
      </c>
      <c r="G2089" s="67" t="s">
        <v>390</v>
      </c>
      <c r="H2089" s="70">
        <v>490000</v>
      </c>
      <c r="I2089" s="71">
        <v>489938</v>
      </c>
      <c r="J2089" s="57">
        <f t="shared" si="64"/>
        <v>62</v>
      </c>
      <c r="K2089" s="72">
        <v>489938</v>
      </c>
      <c r="L2089" s="44">
        <f t="shared" si="65"/>
        <v>0</v>
      </c>
    </row>
    <row r="2090" spans="1:12" ht="47.25">
      <c r="A2090" s="73" t="s">
        <v>425</v>
      </c>
      <c r="B2090" s="59">
        <v>200</v>
      </c>
      <c r="C2090" s="60">
        <v>919</v>
      </c>
      <c r="D2090" s="61">
        <v>5</v>
      </c>
      <c r="E2090" s="61">
        <v>3</v>
      </c>
      <c r="F2090" s="62" t="s">
        <v>426</v>
      </c>
      <c r="G2090" s="60" t="s">
        <v>395</v>
      </c>
      <c r="H2090" s="63">
        <v>490000</v>
      </c>
      <c r="I2090" s="64">
        <v>489938</v>
      </c>
      <c r="J2090" s="57">
        <f t="shared" si="64"/>
        <v>62</v>
      </c>
      <c r="K2090" s="74">
        <v>489938</v>
      </c>
      <c r="L2090" s="44">
        <f t="shared" si="65"/>
        <v>0</v>
      </c>
    </row>
    <row r="2091" spans="1:12" ht="78.75">
      <c r="A2091" s="73" t="s">
        <v>427</v>
      </c>
      <c r="B2091" s="59">
        <v>200</v>
      </c>
      <c r="C2091" s="60">
        <v>919</v>
      </c>
      <c r="D2091" s="61">
        <v>5</v>
      </c>
      <c r="E2091" s="61">
        <v>3</v>
      </c>
      <c r="F2091" s="62" t="s">
        <v>428</v>
      </c>
      <c r="G2091" s="60" t="s">
        <v>395</v>
      </c>
      <c r="H2091" s="63">
        <v>490000</v>
      </c>
      <c r="I2091" s="64">
        <v>489938</v>
      </c>
      <c r="J2091" s="57">
        <f t="shared" si="64"/>
        <v>62</v>
      </c>
      <c r="K2091" s="74">
        <v>489938</v>
      </c>
      <c r="L2091" s="44">
        <f t="shared" si="65"/>
        <v>0</v>
      </c>
    </row>
    <row r="2092" spans="1:12" ht="94.5">
      <c r="A2092" s="73" t="s">
        <v>429</v>
      </c>
      <c r="B2092" s="59">
        <v>200</v>
      </c>
      <c r="C2092" s="60">
        <v>919</v>
      </c>
      <c r="D2092" s="61">
        <v>5</v>
      </c>
      <c r="E2092" s="61">
        <v>3</v>
      </c>
      <c r="F2092" s="62" t="s">
        <v>430</v>
      </c>
      <c r="G2092" s="60" t="s">
        <v>395</v>
      </c>
      <c r="H2092" s="63">
        <v>490000</v>
      </c>
      <c r="I2092" s="64">
        <v>489938</v>
      </c>
      <c r="J2092" s="57">
        <f t="shared" si="64"/>
        <v>62</v>
      </c>
      <c r="K2092" s="74">
        <v>489938</v>
      </c>
      <c r="L2092" s="44">
        <f t="shared" si="65"/>
        <v>0</v>
      </c>
    </row>
    <row r="2093" spans="1:12" ht="47.25">
      <c r="A2093" s="73" t="s">
        <v>658</v>
      </c>
      <c r="B2093" s="59">
        <v>200</v>
      </c>
      <c r="C2093" s="60">
        <v>919</v>
      </c>
      <c r="D2093" s="61">
        <v>5</v>
      </c>
      <c r="E2093" s="61">
        <v>3</v>
      </c>
      <c r="F2093" s="62" t="s">
        <v>659</v>
      </c>
      <c r="G2093" s="60" t="s">
        <v>395</v>
      </c>
      <c r="H2093" s="63">
        <v>490000</v>
      </c>
      <c r="I2093" s="64">
        <v>489938</v>
      </c>
      <c r="J2093" s="57">
        <f t="shared" si="64"/>
        <v>62</v>
      </c>
      <c r="K2093" s="74">
        <v>489938</v>
      </c>
      <c r="L2093" s="44">
        <f t="shared" si="65"/>
        <v>0</v>
      </c>
    </row>
    <row r="2094" spans="1:12" ht="63">
      <c r="A2094" s="66" t="s">
        <v>634</v>
      </c>
      <c r="B2094" s="59">
        <v>200</v>
      </c>
      <c r="C2094" s="67">
        <v>919</v>
      </c>
      <c r="D2094" s="68">
        <v>5</v>
      </c>
      <c r="E2094" s="68">
        <v>3</v>
      </c>
      <c r="F2094" s="69" t="s">
        <v>659</v>
      </c>
      <c r="G2094" s="67" t="s">
        <v>635</v>
      </c>
      <c r="H2094" s="70">
        <v>490000</v>
      </c>
      <c r="I2094" s="71">
        <v>489938</v>
      </c>
      <c r="J2094" s="57">
        <f t="shared" si="64"/>
        <v>62</v>
      </c>
      <c r="K2094" s="72">
        <v>489938</v>
      </c>
      <c r="L2094" s="44">
        <f t="shared" si="65"/>
        <v>0</v>
      </c>
    </row>
    <row r="2095" spans="1:12">
      <c r="A2095" s="66" t="s">
        <v>1740</v>
      </c>
      <c r="B2095" s="59">
        <v>200</v>
      </c>
      <c r="C2095" s="67">
        <v>919</v>
      </c>
      <c r="D2095" s="68">
        <v>6</v>
      </c>
      <c r="E2095" s="68" t="s">
        <v>390</v>
      </c>
      <c r="F2095" s="69" t="s">
        <v>390</v>
      </c>
      <c r="G2095" s="67" t="s">
        <v>390</v>
      </c>
      <c r="H2095" s="70">
        <v>42825400</v>
      </c>
      <c r="I2095" s="71">
        <v>28631327.730000004</v>
      </c>
      <c r="J2095" s="57">
        <f t="shared" si="64"/>
        <v>14194072.269999996</v>
      </c>
      <c r="K2095" s="72">
        <v>28631327.730000004</v>
      </c>
      <c r="L2095" s="44">
        <f t="shared" si="65"/>
        <v>0</v>
      </c>
    </row>
    <row r="2096" spans="1:12">
      <c r="A2096" s="66" t="s">
        <v>1741</v>
      </c>
      <c r="B2096" s="59">
        <v>200</v>
      </c>
      <c r="C2096" s="67">
        <v>919</v>
      </c>
      <c r="D2096" s="68">
        <v>6</v>
      </c>
      <c r="E2096" s="68">
        <v>1</v>
      </c>
      <c r="F2096" s="69" t="s">
        <v>390</v>
      </c>
      <c r="G2096" s="67" t="s">
        <v>390</v>
      </c>
      <c r="H2096" s="70">
        <v>400000</v>
      </c>
      <c r="I2096" s="71">
        <v>200000</v>
      </c>
      <c r="J2096" s="57">
        <f t="shared" si="64"/>
        <v>200000</v>
      </c>
      <c r="K2096" s="72">
        <v>200000</v>
      </c>
      <c r="L2096" s="44">
        <f t="shared" si="65"/>
        <v>0</v>
      </c>
    </row>
    <row r="2097" spans="1:12" ht="47.25">
      <c r="A2097" s="73" t="s">
        <v>1294</v>
      </c>
      <c r="B2097" s="59">
        <v>200</v>
      </c>
      <c r="C2097" s="60">
        <v>919</v>
      </c>
      <c r="D2097" s="61">
        <v>6</v>
      </c>
      <c r="E2097" s="61">
        <v>1</v>
      </c>
      <c r="F2097" s="62" t="s">
        <v>1295</v>
      </c>
      <c r="G2097" s="60" t="s">
        <v>395</v>
      </c>
      <c r="H2097" s="63">
        <v>400000</v>
      </c>
      <c r="I2097" s="64">
        <v>200000</v>
      </c>
      <c r="J2097" s="57">
        <f t="shared" si="64"/>
        <v>200000</v>
      </c>
      <c r="K2097" s="74">
        <v>200000</v>
      </c>
      <c r="L2097" s="44">
        <f t="shared" si="65"/>
        <v>0</v>
      </c>
    </row>
    <row r="2098" spans="1:12" ht="78.75">
      <c r="A2098" s="73" t="s">
        <v>1296</v>
      </c>
      <c r="B2098" s="59">
        <v>200</v>
      </c>
      <c r="C2098" s="60">
        <v>919</v>
      </c>
      <c r="D2098" s="61">
        <v>6</v>
      </c>
      <c r="E2098" s="61">
        <v>1</v>
      </c>
      <c r="F2098" s="62" t="s">
        <v>1297</v>
      </c>
      <c r="G2098" s="60" t="s">
        <v>395</v>
      </c>
      <c r="H2098" s="63">
        <v>400000</v>
      </c>
      <c r="I2098" s="64">
        <v>200000</v>
      </c>
      <c r="J2098" s="57">
        <f t="shared" si="64"/>
        <v>200000</v>
      </c>
      <c r="K2098" s="74">
        <v>200000</v>
      </c>
      <c r="L2098" s="44">
        <f t="shared" si="65"/>
        <v>0</v>
      </c>
    </row>
    <row r="2099" spans="1:12" ht="31.5">
      <c r="A2099" s="73" t="s">
        <v>1742</v>
      </c>
      <c r="B2099" s="59">
        <v>200</v>
      </c>
      <c r="C2099" s="60">
        <v>919</v>
      </c>
      <c r="D2099" s="61">
        <v>6</v>
      </c>
      <c r="E2099" s="61">
        <v>1</v>
      </c>
      <c r="F2099" s="62" t="s">
        <v>1743</v>
      </c>
      <c r="G2099" s="60" t="s">
        <v>395</v>
      </c>
      <c r="H2099" s="63">
        <v>400000</v>
      </c>
      <c r="I2099" s="64">
        <v>200000</v>
      </c>
      <c r="J2099" s="57">
        <f t="shared" si="64"/>
        <v>200000</v>
      </c>
      <c r="K2099" s="74">
        <v>200000</v>
      </c>
      <c r="L2099" s="44">
        <f t="shared" si="65"/>
        <v>0</v>
      </c>
    </row>
    <row r="2100" spans="1:12" ht="31.5">
      <c r="A2100" s="73" t="s">
        <v>1744</v>
      </c>
      <c r="B2100" s="59">
        <v>200</v>
      </c>
      <c r="C2100" s="60">
        <v>919</v>
      </c>
      <c r="D2100" s="61">
        <v>6</v>
      </c>
      <c r="E2100" s="61">
        <v>1</v>
      </c>
      <c r="F2100" s="62" t="s">
        <v>1745</v>
      </c>
      <c r="G2100" s="60" t="s">
        <v>395</v>
      </c>
      <c r="H2100" s="63">
        <v>400000</v>
      </c>
      <c r="I2100" s="64">
        <v>200000</v>
      </c>
      <c r="J2100" s="57">
        <f t="shared" si="64"/>
        <v>200000</v>
      </c>
      <c r="K2100" s="74">
        <v>200000</v>
      </c>
      <c r="L2100" s="44">
        <f t="shared" si="65"/>
        <v>0</v>
      </c>
    </row>
    <row r="2101" spans="1:12" ht="31.5">
      <c r="A2101" s="66" t="s">
        <v>568</v>
      </c>
      <c r="B2101" s="59">
        <v>200</v>
      </c>
      <c r="C2101" s="67">
        <v>919</v>
      </c>
      <c r="D2101" s="68">
        <v>6</v>
      </c>
      <c r="E2101" s="68">
        <v>1</v>
      </c>
      <c r="F2101" s="69" t="s">
        <v>1745</v>
      </c>
      <c r="G2101" s="67" t="s">
        <v>569</v>
      </c>
      <c r="H2101" s="70">
        <v>400000</v>
      </c>
      <c r="I2101" s="71">
        <v>200000</v>
      </c>
      <c r="J2101" s="57">
        <f t="shared" si="64"/>
        <v>200000</v>
      </c>
      <c r="K2101" s="72">
        <v>200000</v>
      </c>
      <c r="L2101" s="44">
        <f t="shared" si="65"/>
        <v>0</v>
      </c>
    </row>
    <row r="2102" spans="1:12" ht="31.5">
      <c r="A2102" s="66" t="s">
        <v>1746</v>
      </c>
      <c r="B2102" s="59">
        <v>200</v>
      </c>
      <c r="C2102" s="67">
        <v>919</v>
      </c>
      <c r="D2102" s="68">
        <v>6</v>
      </c>
      <c r="E2102" s="68">
        <v>3</v>
      </c>
      <c r="F2102" s="69" t="s">
        <v>390</v>
      </c>
      <c r="G2102" s="67" t="s">
        <v>390</v>
      </c>
      <c r="H2102" s="70">
        <v>24657900</v>
      </c>
      <c r="I2102" s="71">
        <v>20295729</v>
      </c>
      <c r="J2102" s="57">
        <f t="shared" si="64"/>
        <v>4362171</v>
      </c>
      <c r="K2102" s="72">
        <v>20295729</v>
      </c>
      <c r="L2102" s="44">
        <f t="shared" si="65"/>
        <v>0</v>
      </c>
    </row>
    <row r="2103" spans="1:12" ht="47.25">
      <c r="A2103" s="73" t="s">
        <v>1294</v>
      </c>
      <c r="B2103" s="59">
        <v>200</v>
      </c>
      <c r="C2103" s="60">
        <v>919</v>
      </c>
      <c r="D2103" s="61">
        <v>6</v>
      </c>
      <c r="E2103" s="61">
        <v>3</v>
      </c>
      <c r="F2103" s="62" t="s">
        <v>1295</v>
      </c>
      <c r="G2103" s="60" t="s">
        <v>395</v>
      </c>
      <c r="H2103" s="63">
        <v>24657900</v>
      </c>
      <c r="I2103" s="64">
        <v>20295729</v>
      </c>
      <c r="J2103" s="57">
        <f t="shared" si="64"/>
        <v>4362171</v>
      </c>
      <c r="K2103" s="74">
        <v>20295729</v>
      </c>
      <c r="L2103" s="44">
        <f t="shared" si="65"/>
        <v>0</v>
      </c>
    </row>
    <row r="2104" spans="1:12" ht="78.75">
      <c r="A2104" s="73" t="s">
        <v>1296</v>
      </c>
      <c r="B2104" s="59">
        <v>200</v>
      </c>
      <c r="C2104" s="60">
        <v>919</v>
      </c>
      <c r="D2104" s="61">
        <v>6</v>
      </c>
      <c r="E2104" s="61">
        <v>3</v>
      </c>
      <c r="F2104" s="62" t="s">
        <v>1297</v>
      </c>
      <c r="G2104" s="60" t="s">
        <v>395</v>
      </c>
      <c r="H2104" s="63">
        <v>22657900</v>
      </c>
      <c r="I2104" s="64">
        <v>18295729</v>
      </c>
      <c r="J2104" s="57">
        <f t="shared" si="64"/>
        <v>4362171</v>
      </c>
      <c r="K2104" s="74">
        <v>18295729</v>
      </c>
      <c r="L2104" s="44">
        <f t="shared" si="65"/>
        <v>0</v>
      </c>
    </row>
    <row r="2105" spans="1:12" ht="31.5">
      <c r="A2105" s="73" t="s">
        <v>1742</v>
      </c>
      <c r="B2105" s="59">
        <v>200</v>
      </c>
      <c r="C2105" s="60">
        <v>919</v>
      </c>
      <c r="D2105" s="61">
        <v>6</v>
      </c>
      <c r="E2105" s="61">
        <v>3</v>
      </c>
      <c r="F2105" s="62" t="s">
        <v>1743</v>
      </c>
      <c r="G2105" s="60" t="s">
        <v>395</v>
      </c>
      <c r="H2105" s="63">
        <v>2929000</v>
      </c>
      <c r="I2105" s="64">
        <v>431279</v>
      </c>
      <c r="J2105" s="57">
        <f t="shared" si="64"/>
        <v>2497721</v>
      </c>
      <c r="K2105" s="74">
        <v>431279</v>
      </c>
      <c r="L2105" s="44">
        <f t="shared" si="65"/>
        <v>0</v>
      </c>
    </row>
    <row r="2106" spans="1:12" ht="31.5">
      <c r="A2106" s="73" t="s">
        <v>1744</v>
      </c>
      <c r="B2106" s="59">
        <v>200</v>
      </c>
      <c r="C2106" s="60">
        <v>919</v>
      </c>
      <c r="D2106" s="61">
        <v>6</v>
      </c>
      <c r="E2106" s="61">
        <v>3</v>
      </c>
      <c r="F2106" s="62" t="s">
        <v>1745</v>
      </c>
      <c r="G2106" s="60" t="s">
        <v>395</v>
      </c>
      <c r="H2106" s="63">
        <v>2699000</v>
      </c>
      <c r="I2106" s="64">
        <v>369000</v>
      </c>
      <c r="J2106" s="57">
        <f t="shared" si="64"/>
        <v>2330000</v>
      </c>
      <c r="K2106" s="74">
        <v>369000</v>
      </c>
      <c r="L2106" s="44">
        <f t="shared" si="65"/>
        <v>0</v>
      </c>
    </row>
    <row r="2107" spans="1:12" ht="47.25">
      <c r="A2107" s="66" t="s">
        <v>421</v>
      </c>
      <c r="B2107" s="59">
        <v>200</v>
      </c>
      <c r="C2107" s="67">
        <v>919</v>
      </c>
      <c r="D2107" s="68">
        <v>6</v>
      </c>
      <c r="E2107" s="68">
        <v>3</v>
      </c>
      <c r="F2107" s="69" t="s">
        <v>1745</v>
      </c>
      <c r="G2107" s="67" t="s">
        <v>422</v>
      </c>
      <c r="H2107" s="70">
        <v>2000000</v>
      </c>
      <c r="I2107" s="71">
        <v>0</v>
      </c>
      <c r="J2107" s="57">
        <f t="shared" si="64"/>
        <v>2000000</v>
      </c>
      <c r="K2107" s="72">
        <v>0</v>
      </c>
      <c r="L2107" s="44">
        <f t="shared" si="65"/>
        <v>0</v>
      </c>
    </row>
    <row r="2108" spans="1:12" ht="31.5">
      <c r="A2108" s="66" t="s">
        <v>568</v>
      </c>
      <c r="B2108" s="59">
        <v>200</v>
      </c>
      <c r="C2108" s="67">
        <v>919</v>
      </c>
      <c r="D2108" s="68">
        <v>6</v>
      </c>
      <c r="E2108" s="68">
        <v>3</v>
      </c>
      <c r="F2108" s="69" t="s">
        <v>1745</v>
      </c>
      <c r="G2108" s="67" t="s">
        <v>569</v>
      </c>
      <c r="H2108" s="70">
        <v>699000</v>
      </c>
      <c r="I2108" s="71">
        <v>369000</v>
      </c>
      <c r="J2108" s="57">
        <f t="shared" si="64"/>
        <v>330000</v>
      </c>
      <c r="K2108" s="72">
        <v>369000</v>
      </c>
      <c r="L2108" s="44">
        <f t="shared" si="65"/>
        <v>0</v>
      </c>
    </row>
    <row r="2109" spans="1:12" ht="47.25">
      <c r="A2109" s="73" t="s">
        <v>1747</v>
      </c>
      <c r="B2109" s="59">
        <v>200</v>
      </c>
      <c r="C2109" s="60">
        <v>919</v>
      </c>
      <c r="D2109" s="61">
        <v>6</v>
      </c>
      <c r="E2109" s="61">
        <v>3</v>
      </c>
      <c r="F2109" s="62" t="s">
        <v>1748</v>
      </c>
      <c r="G2109" s="60" t="s">
        <v>395</v>
      </c>
      <c r="H2109" s="63">
        <v>230000</v>
      </c>
      <c r="I2109" s="64">
        <v>62279</v>
      </c>
      <c r="J2109" s="57">
        <f t="shared" si="64"/>
        <v>167721</v>
      </c>
      <c r="K2109" s="74">
        <v>62279</v>
      </c>
      <c r="L2109" s="44">
        <f t="shared" si="65"/>
        <v>0</v>
      </c>
    </row>
    <row r="2110" spans="1:12" ht="31.5">
      <c r="A2110" s="66" t="s">
        <v>556</v>
      </c>
      <c r="B2110" s="59">
        <v>200</v>
      </c>
      <c r="C2110" s="67">
        <v>919</v>
      </c>
      <c r="D2110" s="68">
        <v>6</v>
      </c>
      <c r="E2110" s="68">
        <v>3</v>
      </c>
      <c r="F2110" s="69" t="s">
        <v>1748</v>
      </c>
      <c r="G2110" s="67" t="s">
        <v>557</v>
      </c>
      <c r="H2110" s="70">
        <v>115000</v>
      </c>
      <c r="I2110" s="71">
        <v>0</v>
      </c>
      <c r="J2110" s="57">
        <f t="shared" si="64"/>
        <v>115000</v>
      </c>
      <c r="K2110" s="72">
        <v>0</v>
      </c>
      <c r="L2110" s="44">
        <f t="shared" si="65"/>
        <v>0</v>
      </c>
    </row>
    <row r="2111" spans="1:12" ht="47.25">
      <c r="A2111" s="66" t="s">
        <v>421</v>
      </c>
      <c r="B2111" s="59">
        <v>200</v>
      </c>
      <c r="C2111" s="67">
        <v>919</v>
      </c>
      <c r="D2111" s="68">
        <v>6</v>
      </c>
      <c r="E2111" s="68">
        <v>3</v>
      </c>
      <c r="F2111" s="69" t="s">
        <v>1748</v>
      </c>
      <c r="G2111" s="67" t="s">
        <v>422</v>
      </c>
      <c r="H2111" s="70">
        <v>115000</v>
      </c>
      <c r="I2111" s="71">
        <v>62279</v>
      </c>
      <c r="J2111" s="57">
        <f t="shared" si="64"/>
        <v>52721</v>
      </c>
      <c r="K2111" s="72">
        <v>62279</v>
      </c>
      <c r="L2111" s="44">
        <f t="shared" si="65"/>
        <v>0</v>
      </c>
    </row>
    <row r="2112" spans="1:12" ht="47.25">
      <c r="A2112" s="73" t="s">
        <v>1694</v>
      </c>
      <c r="B2112" s="59">
        <v>200</v>
      </c>
      <c r="C2112" s="60">
        <v>919</v>
      </c>
      <c r="D2112" s="61">
        <v>6</v>
      </c>
      <c r="E2112" s="61">
        <v>3</v>
      </c>
      <c r="F2112" s="62" t="s">
        <v>1695</v>
      </c>
      <c r="G2112" s="60" t="s">
        <v>395</v>
      </c>
      <c r="H2112" s="63">
        <v>19728900</v>
      </c>
      <c r="I2112" s="64">
        <v>17864450</v>
      </c>
      <c r="J2112" s="57">
        <f t="shared" si="64"/>
        <v>1864450</v>
      </c>
      <c r="K2112" s="74">
        <v>17864450</v>
      </c>
      <c r="L2112" s="44">
        <f t="shared" si="65"/>
        <v>0</v>
      </c>
    </row>
    <row r="2113" spans="1:12" ht="78.75">
      <c r="A2113" s="66" t="s">
        <v>402</v>
      </c>
      <c r="B2113" s="59">
        <v>200</v>
      </c>
      <c r="C2113" s="67">
        <v>919</v>
      </c>
      <c r="D2113" s="68">
        <v>6</v>
      </c>
      <c r="E2113" s="68">
        <v>3</v>
      </c>
      <c r="F2113" s="69" t="s">
        <v>1695</v>
      </c>
      <c r="G2113" s="67" t="s">
        <v>403</v>
      </c>
      <c r="H2113" s="70">
        <v>3588900</v>
      </c>
      <c r="I2113" s="71">
        <v>1794450</v>
      </c>
      <c r="J2113" s="57">
        <f t="shared" si="64"/>
        <v>1794450</v>
      </c>
      <c r="K2113" s="72">
        <v>1794450</v>
      </c>
      <c r="L2113" s="44">
        <f t="shared" si="65"/>
        <v>0</v>
      </c>
    </row>
    <row r="2114" spans="1:12">
      <c r="A2114" s="66" t="s">
        <v>404</v>
      </c>
      <c r="B2114" s="59">
        <v>200</v>
      </c>
      <c r="C2114" s="67">
        <v>919</v>
      </c>
      <c r="D2114" s="68">
        <v>6</v>
      </c>
      <c r="E2114" s="68">
        <v>3</v>
      </c>
      <c r="F2114" s="69" t="s">
        <v>1695</v>
      </c>
      <c r="G2114" s="67" t="s">
        <v>405</v>
      </c>
      <c r="H2114" s="70">
        <v>140000</v>
      </c>
      <c r="I2114" s="71">
        <v>70000</v>
      </c>
      <c r="J2114" s="57">
        <f t="shared" si="64"/>
        <v>70000</v>
      </c>
      <c r="K2114" s="72">
        <v>70000</v>
      </c>
      <c r="L2114" s="44">
        <f t="shared" si="65"/>
        <v>0</v>
      </c>
    </row>
    <row r="2115" spans="1:12" ht="31.5">
      <c r="A2115" s="66" t="s">
        <v>568</v>
      </c>
      <c r="B2115" s="59">
        <v>200</v>
      </c>
      <c r="C2115" s="67">
        <v>919</v>
      </c>
      <c r="D2115" s="68">
        <v>6</v>
      </c>
      <c r="E2115" s="68">
        <v>3</v>
      </c>
      <c r="F2115" s="69" t="s">
        <v>1695</v>
      </c>
      <c r="G2115" s="67" t="s">
        <v>569</v>
      </c>
      <c r="H2115" s="70">
        <v>16000000</v>
      </c>
      <c r="I2115" s="71">
        <v>16000000</v>
      </c>
      <c r="J2115" s="57">
        <f t="shared" si="64"/>
        <v>0</v>
      </c>
      <c r="K2115" s="72">
        <v>16000000</v>
      </c>
      <c r="L2115" s="44">
        <f t="shared" si="65"/>
        <v>0</v>
      </c>
    </row>
    <row r="2116" spans="1:12" ht="110.25">
      <c r="A2116" s="73" t="s">
        <v>1696</v>
      </c>
      <c r="B2116" s="59">
        <v>200</v>
      </c>
      <c r="C2116" s="60">
        <v>919</v>
      </c>
      <c r="D2116" s="61">
        <v>6</v>
      </c>
      <c r="E2116" s="61">
        <v>3</v>
      </c>
      <c r="F2116" s="62" t="s">
        <v>1697</v>
      </c>
      <c r="G2116" s="60" t="s">
        <v>395</v>
      </c>
      <c r="H2116" s="63">
        <v>2000000</v>
      </c>
      <c r="I2116" s="64">
        <v>2000000</v>
      </c>
      <c r="J2116" s="57">
        <f t="shared" si="64"/>
        <v>0</v>
      </c>
      <c r="K2116" s="74">
        <v>2000000</v>
      </c>
      <c r="L2116" s="44">
        <f t="shared" si="65"/>
        <v>0</v>
      </c>
    </row>
    <row r="2117" spans="1:12" ht="63">
      <c r="A2117" s="73" t="s">
        <v>1698</v>
      </c>
      <c r="B2117" s="59">
        <v>200</v>
      </c>
      <c r="C2117" s="60">
        <v>919</v>
      </c>
      <c r="D2117" s="61">
        <v>6</v>
      </c>
      <c r="E2117" s="61">
        <v>3</v>
      </c>
      <c r="F2117" s="62" t="s">
        <v>1699</v>
      </c>
      <c r="G2117" s="60" t="s">
        <v>395</v>
      </c>
      <c r="H2117" s="63">
        <v>2000000</v>
      </c>
      <c r="I2117" s="64">
        <v>2000000</v>
      </c>
      <c r="J2117" s="57">
        <f t="shared" si="64"/>
        <v>0</v>
      </c>
      <c r="K2117" s="74">
        <v>2000000</v>
      </c>
      <c r="L2117" s="44">
        <f t="shared" si="65"/>
        <v>0</v>
      </c>
    </row>
    <row r="2118" spans="1:12" ht="47.25">
      <c r="A2118" s="73" t="s">
        <v>1700</v>
      </c>
      <c r="B2118" s="59">
        <v>200</v>
      </c>
      <c r="C2118" s="60">
        <v>919</v>
      </c>
      <c r="D2118" s="61">
        <v>6</v>
      </c>
      <c r="E2118" s="61">
        <v>3</v>
      </c>
      <c r="F2118" s="62" t="s">
        <v>1701</v>
      </c>
      <c r="G2118" s="60" t="s">
        <v>395</v>
      </c>
      <c r="H2118" s="63">
        <v>2000000</v>
      </c>
      <c r="I2118" s="64">
        <v>2000000</v>
      </c>
      <c r="J2118" s="57">
        <f t="shared" si="64"/>
        <v>0</v>
      </c>
      <c r="K2118" s="74">
        <v>2000000</v>
      </c>
      <c r="L2118" s="44">
        <f t="shared" si="65"/>
        <v>0</v>
      </c>
    </row>
    <row r="2119" spans="1:12" ht="47.25">
      <c r="A2119" s="66" t="s">
        <v>421</v>
      </c>
      <c r="B2119" s="59">
        <v>200</v>
      </c>
      <c r="C2119" s="67">
        <v>919</v>
      </c>
      <c r="D2119" s="68">
        <v>6</v>
      </c>
      <c r="E2119" s="68">
        <v>3</v>
      </c>
      <c r="F2119" s="69" t="s">
        <v>1701</v>
      </c>
      <c r="G2119" s="67" t="s">
        <v>422</v>
      </c>
      <c r="H2119" s="70">
        <v>0</v>
      </c>
      <c r="I2119" s="71">
        <v>0</v>
      </c>
      <c r="J2119" s="57">
        <f t="shared" si="64"/>
        <v>0</v>
      </c>
      <c r="K2119" s="72">
        <v>0</v>
      </c>
      <c r="L2119" s="44">
        <f t="shared" si="65"/>
        <v>0</v>
      </c>
    </row>
    <row r="2120" spans="1:12" ht="31.5">
      <c r="A2120" s="66" t="s">
        <v>568</v>
      </c>
      <c r="B2120" s="59">
        <v>200</v>
      </c>
      <c r="C2120" s="67">
        <v>919</v>
      </c>
      <c r="D2120" s="68">
        <v>6</v>
      </c>
      <c r="E2120" s="68">
        <v>3</v>
      </c>
      <c r="F2120" s="69" t="s">
        <v>1701</v>
      </c>
      <c r="G2120" s="67" t="s">
        <v>569</v>
      </c>
      <c r="H2120" s="70">
        <v>2000000</v>
      </c>
      <c r="I2120" s="71">
        <v>2000000</v>
      </c>
      <c r="J2120" s="57">
        <f t="shared" ref="J2120:J2183" si="66">H2120-I2120</f>
        <v>0</v>
      </c>
      <c r="K2120" s="72">
        <v>2000000</v>
      </c>
      <c r="L2120" s="44">
        <f t="shared" si="65"/>
        <v>0</v>
      </c>
    </row>
    <row r="2121" spans="1:12" ht="31.5">
      <c r="A2121" s="66" t="s">
        <v>1749</v>
      </c>
      <c r="B2121" s="59">
        <v>200</v>
      </c>
      <c r="C2121" s="67">
        <v>919</v>
      </c>
      <c r="D2121" s="68">
        <v>6</v>
      </c>
      <c r="E2121" s="68">
        <v>5</v>
      </c>
      <c r="F2121" s="69" t="s">
        <v>390</v>
      </c>
      <c r="G2121" s="67" t="s">
        <v>390</v>
      </c>
      <c r="H2121" s="70">
        <v>17767500</v>
      </c>
      <c r="I2121" s="71">
        <v>8135598.7300000004</v>
      </c>
      <c r="J2121" s="57">
        <f t="shared" si="66"/>
        <v>9631901.2699999996</v>
      </c>
      <c r="K2121" s="72">
        <v>8135598.7300000004</v>
      </c>
      <c r="L2121" s="44">
        <f t="shared" ref="L2121:L2184" si="67">I2121-K2121</f>
        <v>0</v>
      </c>
    </row>
    <row r="2122" spans="1:12" ht="47.25">
      <c r="A2122" s="73" t="s">
        <v>1294</v>
      </c>
      <c r="B2122" s="59">
        <v>200</v>
      </c>
      <c r="C2122" s="60">
        <v>919</v>
      </c>
      <c r="D2122" s="61">
        <v>6</v>
      </c>
      <c r="E2122" s="61">
        <v>5</v>
      </c>
      <c r="F2122" s="62" t="s">
        <v>1295</v>
      </c>
      <c r="G2122" s="60" t="s">
        <v>395</v>
      </c>
      <c r="H2122" s="63">
        <v>17727500</v>
      </c>
      <c r="I2122" s="64">
        <v>8135598.7300000004</v>
      </c>
      <c r="J2122" s="57">
        <f t="shared" si="66"/>
        <v>9591901.2699999996</v>
      </c>
      <c r="K2122" s="74">
        <v>8135598.7300000004</v>
      </c>
      <c r="L2122" s="44">
        <f t="shared" si="67"/>
        <v>0</v>
      </c>
    </row>
    <row r="2123" spans="1:12" ht="63">
      <c r="A2123" s="73" t="s">
        <v>1750</v>
      </c>
      <c r="B2123" s="59">
        <v>200</v>
      </c>
      <c r="C2123" s="60">
        <v>919</v>
      </c>
      <c r="D2123" s="61">
        <v>6</v>
      </c>
      <c r="E2123" s="61">
        <v>5</v>
      </c>
      <c r="F2123" s="62" t="s">
        <v>1751</v>
      </c>
      <c r="G2123" s="60" t="s">
        <v>395</v>
      </c>
      <c r="H2123" s="63">
        <v>17727500</v>
      </c>
      <c r="I2123" s="64">
        <v>8135598.7300000004</v>
      </c>
      <c r="J2123" s="57">
        <f t="shared" si="66"/>
        <v>9591901.2699999996</v>
      </c>
      <c r="K2123" s="74">
        <v>8135598.7300000004</v>
      </c>
      <c r="L2123" s="44">
        <f t="shared" si="67"/>
        <v>0</v>
      </c>
    </row>
    <row r="2124" spans="1:12" ht="47.25">
      <c r="A2124" s="73" t="s">
        <v>1752</v>
      </c>
      <c r="B2124" s="59">
        <v>200</v>
      </c>
      <c r="C2124" s="60">
        <v>919</v>
      </c>
      <c r="D2124" s="61">
        <v>6</v>
      </c>
      <c r="E2124" s="61">
        <v>5</v>
      </c>
      <c r="F2124" s="62" t="s">
        <v>1753</v>
      </c>
      <c r="G2124" s="60" t="s">
        <v>395</v>
      </c>
      <c r="H2124" s="63">
        <v>17727500</v>
      </c>
      <c r="I2124" s="64">
        <v>8135598.7300000004</v>
      </c>
      <c r="J2124" s="57">
        <f t="shared" si="66"/>
        <v>9591901.2699999996</v>
      </c>
      <c r="K2124" s="74">
        <v>8135598.7300000004</v>
      </c>
      <c r="L2124" s="44">
        <f t="shared" si="67"/>
        <v>0</v>
      </c>
    </row>
    <row r="2125" spans="1:12" ht="47.25">
      <c r="A2125" s="73" t="s">
        <v>1754</v>
      </c>
      <c r="B2125" s="59">
        <v>200</v>
      </c>
      <c r="C2125" s="60">
        <v>919</v>
      </c>
      <c r="D2125" s="61">
        <v>6</v>
      </c>
      <c r="E2125" s="61">
        <v>5</v>
      </c>
      <c r="F2125" s="62" t="s">
        <v>1755</v>
      </c>
      <c r="G2125" s="60" t="s">
        <v>395</v>
      </c>
      <c r="H2125" s="63">
        <v>13647000</v>
      </c>
      <c r="I2125" s="64">
        <v>6726887.1000000006</v>
      </c>
      <c r="J2125" s="57">
        <f t="shared" si="66"/>
        <v>6920112.8999999994</v>
      </c>
      <c r="K2125" s="74">
        <v>6726887.1000000006</v>
      </c>
      <c r="L2125" s="44">
        <f t="shared" si="67"/>
        <v>0</v>
      </c>
    </row>
    <row r="2126" spans="1:12" ht="31.5">
      <c r="A2126" s="66" t="s">
        <v>578</v>
      </c>
      <c r="B2126" s="59">
        <v>200</v>
      </c>
      <c r="C2126" s="67">
        <v>919</v>
      </c>
      <c r="D2126" s="68">
        <v>6</v>
      </c>
      <c r="E2126" s="68">
        <v>5</v>
      </c>
      <c r="F2126" s="69" t="s">
        <v>1755</v>
      </c>
      <c r="G2126" s="67" t="s">
        <v>579</v>
      </c>
      <c r="H2126" s="70">
        <v>10481500</v>
      </c>
      <c r="I2126" s="71">
        <v>5077518.9800000004</v>
      </c>
      <c r="J2126" s="57">
        <f t="shared" si="66"/>
        <v>5403981.0199999996</v>
      </c>
      <c r="K2126" s="72">
        <v>5077518.9800000004</v>
      </c>
      <c r="L2126" s="44">
        <f t="shared" si="67"/>
        <v>0</v>
      </c>
    </row>
    <row r="2127" spans="1:12" ht="63">
      <c r="A2127" s="66" t="s">
        <v>582</v>
      </c>
      <c r="B2127" s="59">
        <v>200</v>
      </c>
      <c r="C2127" s="67">
        <v>919</v>
      </c>
      <c r="D2127" s="68">
        <v>6</v>
      </c>
      <c r="E2127" s="68">
        <v>5</v>
      </c>
      <c r="F2127" s="69" t="s">
        <v>1755</v>
      </c>
      <c r="G2127" s="67" t="s">
        <v>583</v>
      </c>
      <c r="H2127" s="70">
        <v>3165500</v>
      </c>
      <c r="I2127" s="71">
        <v>1649368.12</v>
      </c>
      <c r="J2127" s="57">
        <f t="shared" si="66"/>
        <v>1516131.88</v>
      </c>
      <c r="K2127" s="72">
        <v>1649368.12</v>
      </c>
      <c r="L2127" s="44">
        <f t="shared" si="67"/>
        <v>0</v>
      </c>
    </row>
    <row r="2128" spans="1:12" ht="47.25">
      <c r="A2128" s="73" t="s">
        <v>1756</v>
      </c>
      <c r="B2128" s="59">
        <v>200</v>
      </c>
      <c r="C2128" s="60">
        <v>919</v>
      </c>
      <c r="D2128" s="61">
        <v>6</v>
      </c>
      <c r="E2128" s="61">
        <v>5</v>
      </c>
      <c r="F2128" s="62" t="s">
        <v>1757</v>
      </c>
      <c r="G2128" s="60" t="s">
        <v>395</v>
      </c>
      <c r="H2128" s="63">
        <v>4050500</v>
      </c>
      <c r="I2128" s="64">
        <v>1408711.63</v>
      </c>
      <c r="J2128" s="57">
        <f t="shared" si="66"/>
        <v>2641788.37</v>
      </c>
      <c r="K2128" s="74">
        <v>1408711.63</v>
      </c>
      <c r="L2128" s="44">
        <f t="shared" si="67"/>
        <v>0</v>
      </c>
    </row>
    <row r="2129" spans="1:12" ht="47.25">
      <c r="A2129" s="66" t="s">
        <v>580</v>
      </c>
      <c r="B2129" s="59">
        <v>200</v>
      </c>
      <c r="C2129" s="67">
        <v>919</v>
      </c>
      <c r="D2129" s="68">
        <v>6</v>
      </c>
      <c r="E2129" s="68">
        <v>5</v>
      </c>
      <c r="F2129" s="69" t="s">
        <v>1757</v>
      </c>
      <c r="G2129" s="67" t="s">
        <v>581</v>
      </c>
      <c r="H2129" s="70">
        <v>605000</v>
      </c>
      <c r="I2129" s="71">
        <v>340123</v>
      </c>
      <c r="J2129" s="57">
        <f t="shared" si="66"/>
        <v>264877</v>
      </c>
      <c r="K2129" s="72">
        <v>340123</v>
      </c>
      <c r="L2129" s="44">
        <f t="shared" si="67"/>
        <v>0</v>
      </c>
    </row>
    <row r="2130" spans="1:12" ht="31.5">
      <c r="A2130" s="66" t="s">
        <v>556</v>
      </c>
      <c r="B2130" s="59">
        <v>200</v>
      </c>
      <c r="C2130" s="67">
        <v>919</v>
      </c>
      <c r="D2130" s="68">
        <v>6</v>
      </c>
      <c r="E2130" s="68">
        <v>5</v>
      </c>
      <c r="F2130" s="69" t="s">
        <v>1757</v>
      </c>
      <c r="G2130" s="67" t="s">
        <v>557</v>
      </c>
      <c r="H2130" s="70">
        <v>1281200</v>
      </c>
      <c r="I2130" s="71">
        <v>231040.44</v>
      </c>
      <c r="J2130" s="57">
        <f t="shared" si="66"/>
        <v>1050159.56</v>
      </c>
      <c r="K2130" s="72">
        <v>231040.44</v>
      </c>
      <c r="L2130" s="44">
        <f t="shared" si="67"/>
        <v>0</v>
      </c>
    </row>
    <row r="2131" spans="1:12" ht="47.25">
      <c r="A2131" s="66" t="s">
        <v>421</v>
      </c>
      <c r="B2131" s="59">
        <v>200</v>
      </c>
      <c r="C2131" s="67">
        <v>919</v>
      </c>
      <c r="D2131" s="68">
        <v>6</v>
      </c>
      <c r="E2131" s="68">
        <v>5</v>
      </c>
      <c r="F2131" s="69" t="s">
        <v>1757</v>
      </c>
      <c r="G2131" s="67" t="s">
        <v>422</v>
      </c>
      <c r="H2131" s="70">
        <v>2160300</v>
      </c>
      <c r="I2131" s="71">
        <v>837548.19</v>
      </c>
      <c r="J2131" s="57">
        <f t="shared" si="66"/>
        <v>1322751.81</v>
      </c>
      <c r="K2131" s="72">
        <v>837548.19</v>
      </c>
      <c r="L2131" s="44">
        <f t="shared" si="67"/>
        <v>0</v>
      </c>
    </row>
    <row r="2132" spans="1:12">
      <c r="A2132" s="66" t="s">
        <v>560</v>
      </c>
      <c r="B2132" s="59">
        <v>200</v>
      </c>
      <c r="C2132" s="67">
        <v>919</v>
      </c>
      <c r="D2132" s="68">
        <v>6</v>
      </c>
      <c r="E2132" s="68">
        <v>5</v>
      </c>
      <c r="F2132" s="69" t="s">
        <v>1757</v>
      </c>
      <c r="G2132" s="67" t="s">
        <v>561</v>
      </c>
      <c r="H2132" s="70">
        <v>4000</v>
      </c>
      <c r="I2132" s="71">
        <v>0</v>
      </c>
      <c r="J2132" s="57">
        <f t="shared" si="66"/>
        <v>4000</v>
      </c>
      <c r="K2132" s="72">
        <v>0</v>
      </c>
      <c r="L2132" s="44">
        <f t="shared" si="67"/>
        <v>0</v>
      </c>
    </row>
    <row r="2133" spans="1:12" ht="47.25">
      <c r="A2133" s="73" t="s">
        <v>564</v>
      </c>
      <c r="B2133" s="59">
        <v>200</v>
      </c>
      <c r="C2133" s="60">
        <v>919</v>
      </c>
      <c r="D2133" s="61">
        <v>6</v>
      </c>
      <c r="E2133" s="61">
        <v>5</v>
      </c>
      <c r="F2133" s="62" t="s">
        <v>1758</v>
      </c>
      <c r="G2133" s="60" t="s">
        <v>395</v>
      </c>
      <c r="H2133" s="63">
        <v>30000</v>
      </c>
      <c r="I2133" s="64">
        <v>0</v>
      </c>
      <c r="J2133" s="57">
        <f t="shared" si="66"/>
        <v>30000</v>
      </c>
      <c r="K2133" s="74">
        <v>0</v>
      </c>
      <c r="L2133" s="44">
        <f t="shared" si="67"/>
        <v>0</v>
      </c>
    </row>
    <row r="2134" spans="1:12" ht="47.25">
      <c r="A2134" s="66" t="s">
        <v>421</v>
      </c>
      <c r="B2134" s="59">
        <v>200</v>
      </c>
      <c r="C2134" s="67">
        <v>919</v>
      </c>
      <c r="D2134" s="68">
        <v>6</v>
      </c>
      <c r="E2134" s="68">
        <v>5</v>
      </c>
      <c r="F2134" s="69" t="s">
        <v>1758</v>
      </c>
      <c r="G2134" s="67" t="s">
        <v>422</v>
      </c>
      <c r="H2134" s="70">
        <v>30000</v>
      </c>
      <c r="I2134" s="71">
        <v>0</v>
      </c>
      <c r="J2134" s="57">
        <f t="shared" si="66"/>
        <v>30000</v>
      </c>
      <c r="K2134" s="72">
        <v>0</v>
      </c>
      <c r="L2134" s="44">
        <f t="shared" si="67"/>
        <v>0</v>
      </c>
    </row>
    <row r="2135" spans="1:12" ht="78.75">
      <c r="A2135" s="73" t="s">
        <v>591</v>
      </c>
      <c r="B2135" s="59">
        <v>200</v>
      </c>
      <c r="C2135" s="60">
        <v>919</v>
      </c>
      <c r="D2135" s="61">
        <v>6</v>
      </c>
      <c r="E2135" s="61">
        <v>5</v>
      </c>
      <c r="F2135" s="62" t="s">
        <v>592</v>
      </c>
      <c r="G2135" s="60" t="s">
        <v>395</v>
      </c>
      <c r="H2135" s="63">
        <v>40000</v>
      </c>
      <c r="I2135" s="64">
        <v>0</v>
      </c>
      <c r="J2135" s="57">
        <f t="shared" si="66"/>
        <v>40000</v>
      </c>
      <c r="K2135" s="74">
        <v>0</v>
      </c>
      <c r="L2135" s="44">
        <f t="shared" si="67"/>
        <v>0</v>
      </c>
    </row>
    <row r="2136" spans="1:12" ht="94.5">
      <c r="A2136" s="73" t="s">
        <v>597</v>
      </c>
      <c r="B2136" s="59">
        <v>200</v>
      </c>
      <c r="C2136" s="60">
        <v>919</v>
      </c>
      <c r="D2136" s="61">
        <v>6</v>
      </c>
      <c r="E2136" s="61">
        <v>5</v>
      </c>
      <c r="F2136" s="62" t="s">
        <v>598</v>
      </c>
      <c r="G2136" s="60" t="s">
        <v>395</v>
      </c>
      <c r="H2136" s="63">
        <v>40000</v>
      </c>
      <c r="I2136" s="64">
        <v>0</v>
      </c>
      <c r="J2136" s="57">
        <f t="shared" si="66"/>
        <v>40000</v>
      </c>
      <c r="K2136" s="74">
        <v>0</v>
      </c>
      <c r="L2136" s="44">
        <f t="shared" si="67"/>
        <v>0</v>
      </c>
    </row>
    <row r="2137" spans="1:12" ht="63">
      <c r="A2137" s="73" t="s">
        <v>599</v>
      </c>
      <c r="B2137" s="59">
        <v>200</v>
      </c>
      <c r="C2137" s="60">
        <v>919</v>
      </c>
      <c r="D2137" s="61">
        <v>6</v>
      </c>
      <c r="E2137" s="61">
        <v>5</v>
      </c>
      <c r="F2137" s="62" t="s">
        <v>600</v>
      </c>
      <c r="G2137" s="60" t="s">
        <v>395</v>
      </c>
      <c r="H2137" s="63">
        <v>40000</v>
      </c>
      <c r="I2137" s="64">
        <v>0</v>
      </c>
      <c r="J2137" s="57">
        <f t="shared" si="66"/>
        <v>40000</v>
      </c>
      <c r="K2137" s="74">
        <v>0</v>
      </c>
      <c r="L2137" s="44">
        <f t="shared" si="67"/>
        <v>0</v>
      </c>
    </row>
    <row r="2138" spans="1:12" ht="63">
      <c r="A2138" s="73" t="s">
        <v>601</v>
      </c>
      <c r="B2138" s="59">
        <v>200</v>
      </c>
      <c r="C2138" s="60">
        <v>919</v>
      </c>
      <c r="D2138" s="61">
        <v>6</v>
      </c>
      <c r="E2138" s="61">
        <v>5</v>
      </c>
      <c r="F2138" s="62" t="s">
        <v>602</v>
      </c>
      <c r="G2138" s="60" t="s">
        <v>395</v>
      </c>
      <c r="H2138" s="63">
        <v>40000</v>
      </c>
      <c r="I2138" s="64">
        <v>0</v>
      </c>
      <c r="J2138" s="57">
        <f t="shared" si="66"/>
        <v>40000</v>
      </c>
      <c r="K2138" s="74">
        <v>0</v>
      </c>
      <c r="L2138" s="44">
        <f t="shared" si="67"/>
        <v>0</v>
      </c>
    </row>
    <row r="2139" spans="1:12" ht="47.25">
      <c r="A2139" s="66" t="s">
        <v>421</v>
      </c>
      <c r="B2139" s="59">
        <v>200</v>
      </c>
      <c r="C2139" s="67">
        <v>919</v>
      </c>
      <c r="D2139" s="68">
        <v>6</v>
      </c>
      <c r="E2139" s="68">
        <v>5</v>
      </c>
      <c r="F2139" s="69" t="s">
        <v>602</v>
      </c>
      <c r="G2139" s="67" t="s">
        <v>422</v>
      </c>
      <c r="H2139" s="70">
        <v>40000</v>
      </c>
      <c r="I2139" s="71">
        <v>0</v>
      </c>
      <c r="J2139" s="57">
        <f t="shared" si="66"/>
        <v>40000</v>
      </c>
      <c r="K2139" s="72">
        <v>0</v>
      </c>
      <c r="L2139" s="44">
        <f t="shared" si="67"/>
        <v>0</v>
      </c>
    </row>
    <row r="2140" spans="1:12" ht="31.5">
      <c r="A2140" s="58" t="s">
        <v>1759</v>
      </c>
      <c r="B2140" s="59">
        <v>200</v>
      </c>
      <c r="C2140" s="60">
        <v>921</v>
      </c>
      <c r="D2140" s="61" t="s">
        <v>390</v>
      </c>
      <c r="E2140" s="61" t="s">
        <v>390</v>
      </c>
      <c r="F2140" s="62" t="s">
        <v>390</v>
      </c>
      <c r="G2140" s="60" t="s">
        <v>390</v>
      </c>
      <c r="H2140" s="63">
        <v>17082930</v>
      </c>
      <c r="I2140" s="64">
        <v>10442695.379999999</v>
      </c>
      <c r="J2140" s="57">
        <f t="shared" si="66"/>
        <v>6640234.620000001</v>
      </c>
      <c r="K2140" s="74">
        <v>10442695.379999999</v>
      </c>
      <c r="L2140" s="44">
        <f t="shared" si="67"/>
        <v>0</v>
      </c>
    </row>
    <row r="2141" spans="1:12">
      <c r="A2141" s="66" t="s">
        <v>718</v>
      </c>
      <c r="B2141" s="59">
        <v>200</v>
      </c>
      <c r="C2141" s="67">
        <v>921</v>
      </c>
      <c r="D2141" s="68">
        <v>1</v>
      </c>
      <c r="E2141" s="68" t="s">
        <v>390</v>
      </c>
      <c r="F2141" s="69" t="s">
        <v>390</v>
      </c>
      <c r="G2141" s="67" t="s">
        <v>390</v>
      </c>
      <c r="H2141" s="70">
        <v>11063500</v>
      </c>
      <c r="I2141" s="71">
        <v>6677065.1799999997</v>
      </c>
      <c r="J2141" s="57">
        <f t="shared" si="66"/>
        <v>4386434.82</v>
      </c>
      <c r="K2141" s="72">
        <v>6677065.1799999997</v>
      </c>
      <c r="L2141" s="44">
        <f t="shared" si="67"/>
        <v>0</v>
      </c>
    </row>
    <row r="2142" spans="1:12">
      <c r="A2142" s="66" t="s">
        <v>735</v>
      </c>
      <c r="B2142" s="59">
        <v>200</v>
      </c>
      <c r="C2142" s="67">
        <v>921</v>
      </c>
      <c r="D2142" s="68">
        <v>1</v>
      </c>
      <c r="E2142" s="68">
        <v>13</v>
      </c>
      <c r="F2142" s="69" t="s">
        <v>390</v>
      </c>
      <c r="G2142" s="67" t="s">
        <v>390</v>
      </c>
      <c r="H2142" s="70">
        <v>11063500</v>
      </c>
      <c r="I2142" s="71">
        <v>6677065.1799999997</v>
      </c>
      <c r="J2142" s="57">
        <f t="shared" si="66"/>
        <v>4386434.82</v>
      </c>
      <c r="K2142" s="72">
        <v>6677065.1799999997</v>
      </c>
      <c r="L2142" s="44">
        <f t="shared" si="67"/>
        <v>0</v>
      </c>
    </row>
    <row r="2143" spans="1:12" ht="47.25">
      <c r="A2143" s="73" t="s">
        <v>425</v>
      </c>
      <c r="B2143" s="59">
        <v>200</v>
      </c>
      <c r="C2143" s="60">
        <v>921</v>
      </c>
      <c r="D2143" s="61">
        <v>1</v>
      </c>
      <c r="E2143" s="61">
        <v>13</v>
      </c>
      <c r="F2143" s="62" t="s">
        <v>426</v>
      </c>
      <c r="G2143" s="60" t="s">
        <v>395</v>
      </c>
      <c r="H2143" s="63">
        <v>0</v>
      </c>
      <c r="I2143" s="64">
        <v>0</v>
      </c>
      <c r="J2143" s="57">
        <f t="shared" si="66"/>
        <v>0</v>
      </c>
      <c r="K2143" s="74">
        <v>0</v>
      </c>
      <c r="L2143" s="44">
        <f t="shared" si="67"/>
        <v>0</v>
      </c>
    </row>
    <row r="2144" spans="1:12" ht="78.75">
      <c r="A2144" s="73" t="s">
        <v>427</v>
      </c>
      <c r="B2144" s="59">
        <v>200</v>
      </c>
      <c r="C2144" s="60">
        <v>921</v>
      </c>
      <c r="D2144" s="61">
        <v>1</v>
      </c>
      <c r="E2144" s="61">
        <v>13</v>
      </c>
      <c r="F2144" s="62" t="s">
        <v>428</v>
      </c>
      <c r="G2144" s="60" t="s">
        <v>395</v>
      </c>
      <c r="H2144" s="63">
        <v>0</v>
      </c>
      <c r="I2144" s="64">
        <v>0</v>
      </c>
      <c r="J2144" s="57">
        <f t="shared" si="66"/>
        <v>0</v>
      </c>
      <c r="K2144" s="74">
        <v>0</v>
      </c>
      <c r="L2144" s="44">
        <f t="shared" si="67"/>
        <v>0</v>
      </c>
    </row>
    <row r="2145" spans="1:12" ht="94.5">
      <c r="A2145" s="73" t="s">
        <v>429</v>
      </c>
      <c r="B2145" s="59">
        <v>200</v>
      </c>
      <c r="C2145" s="60">
        <v>921</v>
      </c>
      <c r="D2145" s="61">
        <v>1</v>
      </c>
      <c r="E2145" s="61">
        <v>13</v>
      </c>
      <c r="F2145" s="62" t="s">
        <v>430</v>
      </c>
      <c r="G2145" s="60" t="s">
        <v>395</v>
      </c>
      <c r="H2145" s="63">
        <v>0</v>
      </c>
      <c r="I2145" s="64">
        <v>0</v>
      </c>
      <c r="J2145" s="57">
        <f t="shared" si="66"/>
        <v>0</v>
      </c>
      <c r="K2145" s="74">
        <v>0</v>
      </c>
      <c r="L2145" s="44">
        <f t="shared" si="67"/>
        <v>0</v>
      </c>
    </row>
    <row r="2146" spans="1:12" ht="63">
      <c r="A2146" s="73" t="s">
        <v>435</v>
      </c>
      <c r="B2146" s="59">
        <v>200</v>
      </c>
      <c r="C2146" s="60">
        <v>921</v>
      </c>
      <c r="D2146" s="61">
        <v>1</v>
      </c>
      <c r="E2146" s="61">
        <v>13</v>
      </c>
      <c r="F2146" s="62" t="s">
        <v>1760</v>
      </c>
      <c r="G2146" s="60" t="s">
        <v>395</v>
      </c>
      <c r="H2146" s="63">
        <v>0</v>
      </c>
      <c r="I2146" s="64">
        <v>0</v>
      </c>
      <c r="J2146" s="57">
        <f t="shared" si="66"/>
        <v>0</v>
      </c>
      <c r="K2146" s="74">
        <v>0</v>
      </c>
      <c r="L2146" s="44">
        <f t="shared" si="67"/>
        <v>0</v>
      </c>
    </row>
    <row r="2147" spans="1:12" ht="47.25">
      <c r="A2147" s="66" t="s">
        <v>421</v>
      </c>
      <c r="B2147" s="59">
        <v>200</v>
      </c>
      <c r="C2147" s="67">
        <v>921</v>
      </c>
      <c r="D2147" s="68">
        <v>1</v>
      </c>
      <c r="E2147" s="68">
        <v>13</v>
      </c>
      <c r="F2147" s="69" t="s">
        <v>1760</v>
      </c>
      <c r="G2147" s="67" t="s">
        <v>422</v>
      </c>
      <c r="H2147" s="70">
        <v>0</v>
      </c>
      <c r="I2147" s="71">
        <v>0</v>
      </c>
      <c r="J2147" s="57">
        <f t="shared" si="66"/>
        <v>0</v>
      </c>
      <c r="K2147" s="72">
        <v>0</v>
      </c>
      <c r="L2147" s="44">
        <f t="shared" si="67"/>
        <v>0</v>
      </c>
    </row>
    <row r="2148" spans="1:12" ht="31.5">
      <c r="A2148" s="73" t="s">
        <v>626</v>
      </c>
      <c r="B2148" s="59">
        <v>200</v>
      </c>
      <c r="C2148" s="60">
        <v>921</v>
      </c>
      <c r="D2148" s="61">
        <v>1</v>
      </c>
      <c r="E2148" s="61">
        <v>13</v>
      </c>
      <c r="F2148" s="62" t="s">
        <v>627</v>
      </c>
      <c r="G2148" s="60" t="s">
        <v>395</v>
      </c>
      <c r="H2148" s="63">
        <v>6889100</v>
      </c>
      <c r="I2148" s="64">
        <v>3644865.18</v>
      </c>
      <c r="J2148" s="57">
        <f t="shared" si="66"/>
        <v>3244234.82</v>
      </c>
      <c r="K2148" s="74">
        <v>3644865.18</v>
      </c>
      <c r="L2148" s="44">
        <f t="shared" si="67"/>
        <v>0</v>
      </c>
    </row>
    <row r="2149" spans="1:12" ht="47.25">
      <c r="A2149" s="73" t="s">
        <v>640</v>
      </c>
      <c r="B2149" s="59">
        <v>200</v>
      </c>
      <c r="C2149" s="60">
        <v>921</v>
      </c>
      <c r="D2149" s="61">
        <v>1</v>
      </c>
      <c r="E2149" s="61">
        <v>13</v>
      </c>
      <c r="F2149" s="62" t="s">
        <v>641</v>
      </c>
      <c r="G2149" s="60" t="s">
        <v>395</v>
      </c>
      <c r="H2149" s="63">
        <v>6889100</v>
      </c>
      <c r="I2149" s="64">
        <v>3644865.18</v>
      </c>
      <c r="J2149" s="57">
        <f t="shared" si="66"/>
        <v>3244234.82</v>
      </c>
      <c r="K2149" s="74">
        <v>3644865.18</v>
      </c>
      <c r="L2149" s="44">
        <f t="shared" si="67"/>
        <v>0</v>
      </c>
    </row>
    <row r="2150" spans="1:12" ht="47.25">
      <c r="A2150" s="73" t="s">
        <v>1761</v>
      </c>
      <c r="B2150" s="59">
        <v>200</v>
      </c>
      <c r="C2150" s="60">
        <v>921</v>
      </c>
      <c r="D2150" s="61">
        <v>1</v>
      </c>
      <c r="E2150" s="61">
        <v>13</v>
      </c>
      <c r="F2150" s="62" t="s">
        <v>1762</v>
      </c>
      <c r="G2150" s="60" t="s">
        <v>395</v>
      </c>
      <c r="H2150" s="63">
        <v>6889100</v>
      </c>
      <c r="I2150" s="64">
        <v>3644865.18</v>
      </c>
      <c r="J2150" s="57">
        <f t="shared" si="66"/>
        <v>3244234.82</v>
      </c>
      <c r="K2150" s="74">
        <v>3644865.18</v>
      </c>
      <c r="L2150" s="44">
        <f t="shared" si="67"/>
        <v>0</v>
      </c>
    </row>
    <row r="2151" spans="1:12" ht="47.25">
      <c r="A2151" s="73" t="s">
        <v>1763</v>
      </c>
      <c r="B2151" s="59">
        <v>200</v>
      </c>
      <c r="C2151" s="60">
        <v>921</v>
      </c>
      <c r="D2151" s="61">
        <v>1</v>
      </c>
      <c r="E2151" s="61">
        <v>13</v>
      </c>
      <c r="F2151" s="62" t="s">
        <v>1764</v>
      </c>
      <c r="G2151" s="60" t="s">
        <v>395</v>
      </c>
      <c r="H2151" s="63">
        <v>5688600</v>
      </c>
      <c r="I2151" s="64">
        <v>3087667.76</v>
      </c>
      <c r="J2151" s="57">
        <f t="shared" si="66"/>
        <v>2600932.2400000002</v>
      </c>
      <c r="K2151" s="74">
        <v>3087667.76</v>
      </c>
      <c r="L2151" s="44">
        <f t="shared" si="67"/>
        <v>0</v>
      </c>
    </row>
    <row r="2152" spans="1:12" ht="31.5">
      <c r="A2152" s="66" t="s">
        <v>578</v>
      </c>
      <c r="B2152" s="59">
        <v>200</v>
      </c>
      <c r="C2152" s="67">
        <v>921</v>
      </c>
      <c r="D2152" s="68">
        <v>1</v>
      </c>
      <c r="E2152" s="68">
        <v>13</v>
      </c>
      <c r="F2152" s="69" t="s">
        <v>1764</v>
      </c>
      <c r="G2152" s="67" t="s">
        <v>579</v>
      </c>
      <c r="H2152" s="70">
        <v>4369100</v>
      </c>
      <c r="I2152" s="71">
        <v>2355397.14</v>
      </c>
      <c r="J2152" s="57">
        <f t="shared" si="66"/>
        <v>2013702.8599999999</v>
      </c>
      <c r="K2152" s="72">
        <v>2355397.14</v>
      </c>
      <c r="L2152" s="44">
        <f t="shared" si="67"/>
        <v>0</v>
      </c>
    </row>
    <row r="2153" spans="1:12" ht="63">
      <c r="A2153" s="66" t="s">
        <v>582</v>
      </c>
      <c r="B2153" s="59">
        <v>200</v>
      </c>
      <c r="C2153" s="67">
        <v>921</v>
      </c>
      <c r="D2153" s="68">
        <v>1</v>
      </c>
      <c r="E2153" s="68">
        <v>13</v>
      </c>
      <c r="F2153" s="69" t="s">
        <v>1764</v>
      </c>
      <c r="G2153" s="67" t="s">
        <v>583</v>
      </c>
      <c r="H2153" s="70">
        <v>1319500</v>
      </c>
      <c r="I2153" s="71">
        <v>732270.62</v>
      </c>
      <c r="J2153" s="57">
        <f t="shared" si="66"/>
        <v>587229.38</v>
      </c>
      <c r="K2153" s="72">
        <v>732270.62</v>
      </c>
      <c r="L2153" s="44">
        <f t="shared" si="67"/>
        <v>0</v>
      </c>
    </row>
    <row r="2154" spans="1:12" ht="47.25">
      <c r="A2154" s="73" t="s">
        <v>1765</v>
      </c>
      <c r="B2154" s="59">
        <v>200</v>
      </c>
      <c r="C2154" s="60">
        <v>921</v>
      </c>
      <c r="D2154" s="61">
        <v>1</v>
      </c>
      <c r="E2154" s="61">
        <v>13</v>
      </c>
      <c r="F2154" s="62" t="s">
        <v>1766</v>
      </c>
      <c r="G2154" s="60" t="s">
        <v>395</v>
      </c>
      <c r="H2154" s="63">
        <v>1200500</v>
      </c>
      <c r="I2154" s="64">
        <v>557197.41999999993</v>
      </c>
      <c r="J2154" s="57">
        <f t="shared" si="66"/>
        <v>643302.58000000007</v>
      </c>
      <c r="K2154" s="74">
        <v>557197.41999999993</v>
      </c>
      <c r="L2154" s="44">
        <f t="shared" si="67"/>
        <v>0</v>
      </c>
    </row>
    <row r="2155" spans="1:12" ht="47.25">
      <c r="A2155" s="66" t="s">
        <v>580</v>
      </c>
      <c r="B2155" s="59">
        <v>200</v>
      </c>
      <c r="C2155" s="67">
        <v>921</v>
      </c>
      <c r="D2155" s="68">
        <v>1</v>
      </c>
      <c r="E2155" s="68">
        <v>13</v>
      </c>
      <c r="F2155" s="69" t="s">
        <v>1766</v>
      </c>
      <c r="G2155" s="67" t="s">
        <v>581</v>
      </c>
      <c r="H2155" s="70">
        <v>394000</v>
      </c>
      <c r="I2155" s="71">
        <v>82910</v>
      </c>
      <c r="J2155" s="57">
        <f t="shared" si="66"/>
        <v>311090</v>
      </c>
      <c r="K2155" s="72">
        <v>82910</v>
      </c>
      <c r="L2155" s="44">
        <f t="shared" si="67"/>
        <v>0</v>
      </c>
    </row>
    <row r="2156" spans="1:12" ht="31.5">
      <c r="A2156" s="66" t="s">
        <v>556</v>
      </c>
      <c r="B2156" s="59">
        <v>200</v>
      </c>
      <c r="C2156" s="67">
        <v>921</v>
      </c>
      <c r="D2156" s="68">
        <v>1</v>
      </c>
      <c r="E2156" s="68">
        <v>13</v>
      </c>
      <c r="F2156" s="69" t="s">
        <v>1766</v>
      </c>
      <c r="G2156" s="67" t="s">
        <v>557</v>
      </c>
      <c r="H2156" s="70">
        <v>443500</v>
      </c>
      <c r="I2156" s="71">
        <v>245722.81</v>
      </c>
      <c r="J2156" s="57">
        <f t="shared" si="66"/>
        <v>197777.19</v>
      </c>
      <c r="K2156" s="72">
        <v>245722.81</v>
      </c>
      <c r="L2156" s="44">
        <f t="shared" si="67"/>
        <v>0</v>
      </c>
    </row>
    <row r="2157" spans="1:12" ht="47.25">
      <c r="A2157" s="66" t="s">
        <v>421</v>
      </c>
      <c r="B2157" s="59">
        <v>200</v>
      </c>
      <c r="C2157" s="67">
        <v>921</v>
      </c>
      <c r="D2157" s="68">
        <v>1</v>
      </c>
      <c r="E2157" s="68">
        <v>13</v>
      </c>
      <c r="F2157" s="69" t="s">
        <v>1766</v>
      </c>
      <c r="G2157" s="67" t="s">
        <v>422</v>
      </c>
      <c r="H2157" s="70">
        <v>353000</v>
      </c>
      <c r="I2157" s="71">
        <v>225524.61</v>
      </c>
      <c r="J2157" s="57">
        <f t="shared" si="66"/>
        <v>127475.39000000001</v>
      </c>
      <c r="K2157" s="72">
        <v>225524.61</v>
      </c>
      <c r="L2157" s="44">
        <f t="shared" si="67"/>
        <v>0</v>
      </c>
    </row>
    <row r="2158" spans="1:12">
      <c r="A2158" s="66" t="s">
        <v>560</v>
      </c>
      <c r="B2158" s="59">
        <v>200</v>
      </c>
      <c r="C2158" s="67">
        <v>921</v>
      </c>
      <c r="D2158" s="68">
        <v>1</v>
      </c>
      <c r="E2158" s="68">
        <v>13</v>
      </c>
      <c r="F2158" s="69" t="s">
        <v>1766</v>
      </c>
      <c r="G2158" s="67" t="s">
        <v>561</v>
      </c>
      <c r="H2158" s="70">
        <v>10000</v>
      </c>
      <c r="I2158" s="71">
        <v>3040</v>
      </c>
      <c r="J2158" s="57">
        <f t="shared" si="66"/>
        <v>6960</v>
      </c>
      <c r="K2158" s="72">
        <v>3040</v>
      </c>
      <c r="L2158" s="44">
        <f t="shared" si="67"/>
        <v>0</v>
      </c>
    </row>
    <row r="2159" spans="1:12" ht="78.75">
      <c r="A2159" s="73" t="s">
        <v>591</v>
      </c>
      <c r="B2159" s="59">
        <v>200</v>
      </c>
      <c r="C2159" s="60">
        <v>921</v>
      </c>
      <c r="D2159" s="61">
        <v>1</v>
      </c>
      <c r="E2159" s="61">
        <v>13</v>
      </c>
      <c r="F2159" s="62" t="s">
        <v>592</v>
      </c>
      <c r="G2159" s="60" t="s">
        <v>395</v>
      </c>
      <c r="H2159" s="63">
        <v>40000</v>
      </c>
      <c r="I2159" s="64">
        <v>0</v>
      </c>
      <c r="J2159" s="57">
        <f t="shared" si="66"/>
        <v>40000</v>
      </c>
      <c r="K2159" s="74">
        <v>0</v>
      </c>
      <c r="L2159" s="44">
        <f t="shared" si="67"/>
        <v>0</v>
      </c>
    </row>
    <row r="2160" spans="1:12" ht="94.5">
      <c r="A2160" s="73" t="s">
        <v>597</v>
      </c>
      <c r="B2160" s="59">
        <v>200</v>
      </c>
      <c r="C2160" s="60">
        <v>921</v>
      </c>
      <c r="D2160" s="61">
        <v>1</v>
      </c>
      <c r="E2160" s="61">
        <v>13</v>
      </c>
      <c r="F2160" s="62" t="s">
        <v>598</v>
      </c>
      <c r="G2160" s="60" t="s">
        <v>395</v>
      </c>
      <c r="H2160" s="63">
        <v>40000</v>
      </c>
      <c r="I2160" s="64">
        <v>0</v>
      </c>
      <c r="J2160" s="57">
        <f t="shared" si="66"/>
        <v>40000</v>
      </c>
      <c r="K2160" s="74">
        <v>0</v>
      </c>
      <c r="L2160" s="44">
        <f t="shared" si="67"/>
        <v>0</v>
      </c>
    </row>
    <row r="2161" spans="1:12" ht="63">
      <c r="A2161" s="73" t="s">
        <v>599</v>
      </c>
      <c r="B2161" s="59">
        <v>200</v>
      </c>
      <c r="C2161" s="60">
        <v>921</v>
      </c>
      <c r="D2161" s="61">
        <v>1</v>
      </c>
      <c r="E2161" s="61">
        <v>13</v>
      </c>
      <c r="F2161" s="62" t="s">
        <v>600</v>
      </c>
      <c r="G2161" s="60" t="s">
        <v>395</v>
      </c>
      <c r="H2161" s="63">
        <v>40000</v>
      </c>
      <c r="I2161" s="64">
        <v>0</v>
      </c>
      <c r="J2161" s="57">
        <f t="shared" si="66"/>
        <v>40000</v>
      </c>
      <c r="K2161" s="74">
        <v>0</v>
      </c>
      <c r="L2161" s="44">
        <f t="shared" si="67"/>
        <v>0</v>
      </c>
    </row>
    <row r="2162" spans="1:12" ht="63">
      <c r="A2162" s="73" t="s">
        <v>601</v>
      </c>
      <c r="B2162" s="59">
        <v>200</v>
      </c>
      <c r="C2162" s="60">
        <v>921</v>
      </c>
      <c r="D2162" s="61">
        <v>1</v>
      </c>
      <c r="E2162" s="61">
        <v>13</v>
      </c>
      <c r="F2162" s="62" t="s">
        <v>602</v>
      </c>
      <c r="G2162" s="60" t="s">
        <v>395</v>
      </c>
      <c r="H2162" s="63">
        <v>40000</v>
      </c>
      <c r="I2162" s="64">
        <v>0</v>
      </c>
      <c r="J2162" s="57">
        <f t="shared" si="66"/>
        <v>40000</v>
      </c>
      <c r="K2162" s="74">
        <v>0</v>
      </c>
      <c r="L2162" s="44">
        <f t="shared" si="67"/>
        <v>0</v>
      </c>
    </row>
    <row r="2163" spans="1:12" ht="47.25">
      <c r="A2163" s="66" t="s">
        <v>421</v>
      </c>
      <c r="B2163" s="59">
        <v>200</v>
      </c>
      <c r="C2163" s="67">
        <v>921</v>
      </c>
      <c r="D2163" s="68">
        <v>1</v>
      </c>
      <c r="E2163" s="68">
        <v>13</v>
      </c>
      <c r="F2163" s="69" t="s">
        <v>602</v>
      </c>
      <c r="G2163" s="67" t="s">
        <v>422</v>
      </c>
      <c r="H2163" s="70">
        <v>40000</v>
      </c>
      <c r="I2163" s="71">
        <v>0</v>
      </c>
      <c r="J2163" s="57">
        <f t="shared" si="66"/>
        <v>40000</v>
      </c>
      <c r="K2163" s="72">
        <v>0</v>
      </c>
      <c r="L2163" s="44">
        <f t="shared" si="67"/>
        <v>0</v>
      </c>
    </row>
    <row r="2164" spans="1:12">
      <c r="A2164" s="73" t="s">
        <v>855</v>
      </c>
      <c r="B2164" s="59">
        <v>200</v>
      </c>
      <c r="C2164" s="60">
        <v>921</v>
      </c>
      <c r="D2164" s="61">
        <v>1</v>
      </c>
      <c r="E2164" s="61">
        <v>13</v>
      </c>
      <c r="F2164" s="62" t="s">
        <v>856</v>
      </c>
      <c r="G2164" s="60" t="s">
        <v>395</v>
      </c>
      <c r="H2164" s="63">
        <v>4134400</v>
      </c>
      <c r="I2164" s="64">
        <v>3032200</v>
      </c>
      <c r="J2164" s="57">
        <f t="shared" si="66"/>
        <v>1102200</v>
      </c>
      <c r="K2164" s="74">
        <v>3032200</v>
      </c>
      <c r="L2164" s="44">
        <f t="shared" si="67"/>
        <v>0</v>
      </c>
    </row>
    <row r="2165" spans="1:12" ht="31.5">
      <c r="A2165" s="73" t="s">
        <v>1767</v>
      </c>
      <c r="B2165" s="59">
        <v>200</v>
      </c>
      <c r="C2165" s="60">
        <v>921</v>
      </c>
      <c r="D2165" s="61">
        <v>1</v>
      </c>
      <c r="E2165" s="61">
        <v>13</v>
      </c>
      <c r="F2165" s="62" t="s">
        <v>1768</v>
      </c>
      <c r="G2165" s="60" t="s">
        <v>395</v>
      </c>
      <c r="H2165" s="63">
        <v>4134400</v>
      </c>
      <c r="I2165" s="64">
        <v>3032200</v>
      </c>
      <c r="J2165" s="57">
        <f t="shared" si="66"/>
        <v>1102200</v>
      </c>
      <c r="K2165" s="74">
        <v>3032200</v>
      </c>
      <c r="L2165" s="44">
        <f t="shared" si="67"/>
        <v>0</v>
      </c>
    </row>
    <row r="2166" spans="1:12" ht="31.5">
      <c r="A2166" s="66" t="s">
        <v>568</v>
      </c>
      <c r="B2166" s="59">
        <v>200</v>
      </c>
      <c r="C2166" s="67">
        <v>921</v>
      </c>
      <c r="D2166" s="68">
        <v>1</v>
      </c>
      <c r="E2166" s="68">
        <v>13</v>
      </c>
      <c r="F2166" s="69" t="s">
        <v>1768</v>
      </c>
      <c r="G2166" s="67" t="s">
        <v>569</v>
      </c>
      <c r="H2166" s="70">
        <v>4134400</v>
      </c>
      <c r="I2166" s="71">
        <v>3032200</v>
      </c>
      <c r="J2166" s="57">
        <f t="shared" si="66"/>
        <v>1102200</v>
      </c>
      <c r="K2166" s="72">
        <v>3032200</v>
      </c>
      <c r="L2166" s="44">
        <f t="shared" si="67"/>
        <v>0</v>
      </c>
    </row>
    <row r="2167" spans="1:12">
      <c r="A2167" s="66" t="s">
        <v>646</v>
      </c>
      <c r="B2167" s="59">
        <v>200</v>
      </c>
      <c r="C2167" s="67">
        <v>921</v>
      </c>
      <c r="D2167" s="68">
        <v>8</v>
      </c>
      <c r="E2167" s="68" t="s">
        <v>390</v>
      </c>
      <c r="F2167" s="69" t="s">
        <v>390</v>
      </c>
      <c r="G2167" s="67" t="s">
        <v>390</v>
      </c>
      <c r="H2167" s="70">
        <v>6019430</v>
      </c>
      <c r="I2167" s="71">
        <v>3765630.2</v>
      </c>
      <c r="J2167" s="57">
        <f t="shared" si="66"/>
        <v>2253799.7999999998</v>
      </c>
      <c r="K2167" s="72">
        <v>3765630.2</v>
      </c>
      <c r="L2167" s="44">
        <f t="shared" si="67"/>
        <v>0</v>
      </c>
    </row>
    <row r="2168" spans="1:12">
      <c r="A2168" s="66" t="s">
        <v>647</v>
      </c>
      <c r="B2168" s="59">
        <v>200</v>
      </c>
      <c r="C2168" s="67">
        <v>921</v>
      </c>
      <c r="D2168" s="68">
        <v>8</v>
      </c>
      <c r="E2168" s="68">
        <v>1</v>
      </c>
      <c r="F2168" s="69" t="s">
        <v>390</v>
      </c>
      <c r="G2168" s="67" t="s">
        <v>390</v>
      </c>
      <c r="H2168" s="70">
        <v>4799230</v>
      </c>
      <c r="I2168" s="71">
        <v>3484298</v>
      </c>
      <c r="J2168" s="57">
        <f t="shared" si="66"/>
        <v>1314932</v>
      </c>
      <c r="K2168" s="72">
        <v>3484298</v>
      </c>
      <c r="L2168" s="44">
        <f t="shared" si="67"/>
        <v>0</v>
      </c>
    </row>
    <row r="2169" spans="1:12" ht="47.25">
      <c r="A2169" s="73" t="s">
        <v>425</v>
      </c>
      <c r="B2169" s="59">
        <v>200</v>
      </c>
      <c r="C2169" s="60">
        <v>921</v>
      </c>
      <c r="D2169" s="61">
        <v>8</v>
      </c>
      <c r="E2169" s="61">
        <v>1</v>
      </c>
      <c r="F2169" s="62" t="s">
        <v>426</v>
      </c>
      <c r="G2169" s="60" t="s">
        <v>395</v>
      </c>
      <c r="H2169" s="63">
        <v>1947330</v>
      </c>
      <c r="I2169" s="64">
        <v>1639598</v>
      </c>
      <c r="J2169" s="57">
        <f t="shared" si="66"/>
        <v>307732</v>
      </c>
      <c r="K2169" s="74">
        <v>1639598</v>
      </c>
      <c r="L2169" s="44">
        <f t="shared" si="67"/>
        <v>0</v>
      </c>
    </row>
    <row r="2170" spans="1:12" ht="78.75">
      <c r="A2170" s="73" t="s">
        <v>427</v>
      </c>
      <c r="B2170" s="59">
        <v>200</v>
      </c>
      <c r="C2170" s="60">
        <v>921</v>
      </c>
      <c r="D2170" s="61">
        <v>8</v>
      </c>
      <c r="E2170" s="61">
        <v>1</v>
      </c>
      <c r="F2170" s="62" t="s">
        <v>428</v>
      </c>
      <c r="G2170" s="60" t="s">
        <v>395</v>
      </c>
      <c r="H2170" s="63">
        <v>1947330</v>
      </c>
      <c r="I2170" s="64">
        <v>1639598</v>
      </c>
      <c r="J2170" s="57">
        <f t="shared" si="66"/>
        <v>307732</v>
      </c>
      <c r="K2170" s="74">
        <v>1639598</v>
      </c>
      <c r="L2170" s="44">
        <f t="shared" si="67"/>
        <v>0</v>
      </c>
    </row>
    <row r="2171" spans="1:12" ht="94.5">
      <c r="A2171" s="73" t="s">
        <v>429</v>
      </c>
      <c r="B2171" s="59">
        <v>200</v>
      </c>
      <c r="C2171" s="60">
        <v>921</v>
      </c>
      <c r="D2171" s="61">
        <v>8</v>
      </c>
      <c r="E2171" s="61">
        <v>1</v>
      </c>
      <c r="F2171" s="62" t="s">
        <v>430</v>
      </c>
      <c r="G2171" s="60" t="s">
        <v>395</v>
      </c>
      <c r="H2171" s="63">
        <v>1947330</v>
      </c>
      <c r="I2171" s="64">
        <v>1639598</v>
      </c>
      <c r="J2171" s="57">
        <f t="shared" si="66"/>
        <v>307732</v>
      </c>
      <c r="K2171" s="74">
        <v>1639598</v>
      </c>
      <c r="L2171" s="44">
        <f t="shared" si="67"/>
        <v>0</v>
      </c>
    </row>
    <row r="2172" spans="1:12" ht="63">
      <c r="A2172" s="73" t="s">
        <v>431</v>
      </c>
      <c r="B2172" s="59">
        <v>200</v>
      </c>
      <c r="C2172" s="60">
        <v>921</v>
      </c>
      <c r="D2172" s="61">
        <v>8</v>
      </c>
      <c r="E2172" s="61">
        <v>1</v>
      </c>
      <c r="F2172" s="62" t="s">
        <v>432</v>
      </c>
      <c r="G2172" s="60" t="s">
        <v>395</v>
      </c>
      <c r="H2172" s="63">
        <v>1947330</v>
      </c>
      <c r="I2172" s="64">
        <v>1639598</v>
      </c>
      <c r="J2172" s="57">
        <f t="shared" si="66"/>
        <v>307732</v>
      </c>
      <c r="K2172" s="74">
        <v>1639598</v>
      </c>
      <c r="L2172" s="44">
        <f t="shared" si="67"/>
        <v>0</v>
      </c>
    </row>
    <row r="2173" spans="1:12" ht="47.25">
      <c r="A2173" s="66" t="s">
        <v>421</v>
      </c>
      <c r="B2173" s="59">
        <v>200</v>
      </c>
      <c r="C2173" s="67">
        <v>921</v>
      </c>
      <c r="D2173" s="68">
        <v>8</v>
      </c>
      <c r="E2173" s="68">
        <v>1</v>
      </c>
      <c r="F2173" s="69" t="s">
        <v>432</v>
      </c>
      <c r="G2173" s="67" t="s">
        <v>422</v>
      </c>
      <c r="H2173" s="70">
        <v>873660</v>
      </c>
      <c r="I2173" s="71">
        <v>873550.12</v>
      </c>
      <c r="J2173" s="57">
        <f t="shared" si="66"/>
        <v>109.88000000000466</v>
      </c>
      <c r="K2173" s="72">
        <v>873550.12</v>
      </c>
      <c r="L2173" s="44">
        <f t="shared" si="67"/>
        <v>0</v>
      </c>
    </row>
    <row r="2174" spans="1:12" ht="31.5">
      <c r="A2174" s="66" t="s">
        <v>568</v>
      </c>
      <c r="B2174" s="59">
        <v>200</v>
      </c>
      <c r="C2174" s="67">
        <v>921</v>
      </c>
      <c r="D2174" s="68">
        <v>8</v>
      </c>
      <c r="E2174" s="68">
        <v>1</v>
      </c>
      <c r="F2174" s="69" t="s">
        <v>432</v>
      </c>
      <c r="G2174" s="67" t="s">
        <v>569</v>
      </c>
      <c r="H2174" s="70">
        <v>1073670</v>
      </c>
      <c r="I2174" s="71">
        <v>766047.88</v>
      </c>
      <c r="J2174" s="57">
        <f t="shared" si="66"/>
        <v>307622.12</v>
      </c>
      <c r="K2174" s="72">
        <v>766047.88</v>
      </c>
      <c r="L2174" s="44">
        <f t="shared" si="67"/>
        <v>0</v>
      </c>
    </row>
    <row r="2175" spans="1:12" ht="31.5">
      <c r="A2175" s="73" t="s">
        <v>626</v>
      </c>
      <c r="B2175" s="59">
        <v>200</v>
      </c>
      <c r="C2175" s="60">
        <v>921</v>
      </c>
      <c r="D2175" s="61">
        <v>8</v>
      </c>
      <c r="E2175" s="61">
        <v>1</v>
      </c>
      <c r="F2175" s="62" t="s">
        <v>627</v>
      </c>
      <c r="G2175" s="60" t="s">
        <v>395</v>
      </c>
      <c r="H2175" s="63">
        <v>2851900</v>
      </c>
      <c r="I2175" s="64">
        <v>1844700</v>
      </c>
      <c r="J2175" s="57">
        <f t="shared" si="66"/>
        <v>1007200</v>
      </c>
      <c r="K2175" s="74">
        <v>1844700</v>
      </c>
      <c r="L2175" s="44">
        <f t="shared" si="67"/>
        <v>0</v>
      </c>
    </row>
    <row r="2176" spans="1:12" ht="78.75">
      <c r="A2176" s="73" t="s">
        <v>736</v>
      </c>
      <c r="B2176" s="59">
        <v>200</v>
      </c>
      <c r="C2176" s="60">
        <v>921</v>
      </c>
      <c r="D2176" s="61">
        <v>8</v>
      </c>
      <c r="E2176" s="61">
        <v>1</v>
      </c>
      <c r="F2176" s="62" t="s">
        <v>737</v>
      </c>
      <c r="G2176" s="60" t="s">
        <v>395</v>
      </c>
      <c r="H2176" s="63">
        <v>2851900</v>
      </c>
      <c r="I2176" s="64">
        <v>1844700</v>
      </c>
      <c r="J2176" s="57">
        <f t="shared" si="66"/>
        <v>1007200</v>
      </c>
      <c r="K2176" s="74">
        <v>1844700</v>
      </c>
      <c r="L2176" s="44">
        <f t="shared" si="67"/>
        <v>0</v>
      </c>
    </row>
    <row r="2177" spans="1:12" ht="63">
      <c r="A2177" s="73" t="s">
        <v>1769</v>
      </c>
      <c r="B2177" s="59">
        <v>200</v>
      </c>
      <c r="C2177" s="60">
        <v>921</v>
      </c>
      <c r="D2177" s="61">
        <v>8</v>
      </c>
      <c r="E2177" s="61">
        <v>1</v>
      </c>
      <c r="F2177" s="62" t="s">
        <v>1770</v>
      </c>
      <c r="G2177" s="60" t="s">
        <v>395</v>
      </c>
      <c r="H2177" s="63">
        <v>2851900</v>
      </c>
      <c r="I2177" s="64">
        <v>1844700</v>
      </c>
      <c r="J2177" s="57">
        <f t="shared" si="66"/>
        <v>1007200</v>
      </c>
      <c r="K2177" s="74">
        <v>1844700</v>
      </c>
      <c r="L2177" s="44">
        <f t="shared" si="67"/>
        <v>0</v>
      </c>
    </row>
    <row r="2178" spans="1:12" ht="78.75">
      <c r="A2178" s="66" t="s">
        <v>532</v>
      </c>
      <c r="B2178" s="59">
        <v>200</v>
      </c>
      <c r="C2178" s="67">
        <v>921</v>
      </c>
      <c r="D2178" s="68">
        <v>8</v>
      </c>
      <c r="E2178" s="68">
        <v>1</v>
      </c>
      <c r="F2178" s="69" t="s">
        <v>1770</v>
      </c>
      <c r="G2178" s="67" t="s">
        <v>533</v>
      </c>
      <c r="H2178" s="70">
        <v>2789500</v>
      </c>
      <c r="I2178" s="71">
        <v>1813500</v>
      </c>
      <c r="J2178" s="57">
        <f t="shared" si="66"/>
        <v>976000</v>
      </c>
      <c r="K2178" s="72">
        <v>1813500</v>
      </c>
      <c r="L2178" s="44">
        <f t="shared" si="67"/>
        <v>0</v>
      </c>
    </row>
    <row r="2179" spans="1:12" ht="31.5">
      <c r="A2179" s="66" t="s">
        <v>568</v>
      </c>
      <c r="B2179" s="59">
        <v>200</v>
      </c>
      <c r="C2179" s="67">
        <v>921</v>
      </c>
      <c r="D2179" s="68">
        <v>8</v>
      </c>
      <c r="E2179" s="68">
        <v>1</v>
      </c>
      <c r="F2179" s="69" t="s">
        <v>1770</v>
      </c>
      <c r="G2179" s="67" t="s">
        <v>569</v>
      </c>
      <c r="H2179" s="70">
        <v>62400</v>
      </c>
      <c r="I2179" s="71">
        <v>31200</v>
      </c>
      <c r="J2179" s="57">
        <f t="shared" si="66"/>
        <v>31200</v>
      </c>
      <c r="K2179" s="72">
        <v>31200</v>
      </c>
      <c r="L2179" s="44">
        <f t="shared" si="67"/>
        <v>0</v>
      </c>
    </row>
    <row r="2180" spans="1:12" ht="31.5">
      <c r="A2180" s="66" t="s">
        <v>707</v>
      </c>
      <c r="B2180" s="59">
        <v>200</v>
      </c>
      <c r="C2180" s="67">
        <v>921</v>
      </c>
      <c r="D2180" s="68">
        <v>8</v>
      </c>
      <c r="E2180" s="68">
        <v>4</v>
      </c>
      <c r="F2180" s="69" t="s">
        <v>390</v>
      </c>
      <c r="G2180" s="67" t="s">
        <v>390</v>
      </c>
      <c r="H2180" s="70">
        <v>1220200</v>
      </c>
      <c r="I2180" s="71">
        <v>281332.2</v>
      </c>
      <c r="J2180" s="57">
        <f t="shared" si="66"/>
        <v>938867.8</v>
      </c>
      <c r="K2180" s="72">
        <v>281332.2</v>
      </c>
      <c r="L2180" s="44">
        <f t="shared" si="67"/>
        <v>0</v>
      </c>
    </row>
    <row r="2181" spans="1:12" ht="31.5">
      <c r="A2181" s="73" t="s">
        <v>626</v>
      </c>
      <c r="B2181" s="59">
        <v>200</v>
      </c>
      <c r="C2181" s="60">
        <v>921</v>
      </c>
      <c r="D2181" s="61">
        <v>8</v>
      </c>
      <c r="E2181" s="61">
        <v>4</v>
      </c>
      <c r="F2181" s="62" t="s">
        <v>627</v>
      </c>
      <c r="G2181" s="60" t="s">
        <v>395</v>
      </c>
      <c r="H2181" s="63">
        <v>1220200</v>
      </c>
      <c r="I2181" s="64">
        <v>281332.2</v>
      </c>
      <c r="J2181" s="57">
        <f t="shared" si="66"/>
        <v>938867.8</v>
      </c>
      <c r="K2181" s="74">
        <v>281332.2</v>
      </c>
      <c r="L2181" s="44">
        <f t="shared" si="67"/>
        <v>0</v>
      </c>
    </row>
    <row r="2182" spans="1:12" ht="78.75">
      <c r="A2182" s="73" t="s">
        <v>736</v>
      </c>
      <c r="B2182" s="59">
        <v>200</v>
      </c>
      <c r="C2182" s="60">
        <v>921</v>
      </c>
      <c r="D2182" s="61">
        <v>8</v>
      </c>
      <c r="E2182" s="61">
        <v>4</v>
      </c>
      <c r="F2182" s="62" t="s">
        <v>737</v>
      </c>
      <c r="G2182" s="60" t="s">
        <v>395</v>
      </c>
      <c r="H2182" s="63">
        <v>1220200</v>
      </c>
      <c r="I2182" s="64">
        <v>281332.2</v>
      </c>
      <c r="J2182" s="57">
        <f t="shared" si="66"/>
        <v>938867.8</v>
      </c>
      <c r="K2182" s="74">
        <v>281332.2</v>
      </c>
      <c r="L2182" s="44">
        <f t="shared" si="67"/>
        <v>0</v>
      </c>
    </row>
    <row r="2183" spans="1:12" ht="47.25">
      <c r="A2183" s="73" t="s">
        <v>1771</v>
      </c>
      <c r="B2183" s="59">
        <v>200</v>
      </c>
      <c r="C2183" s="60">
        <v>921</v>
      </c>
      <c r="D2183" s="61">
        <v>8</v>
      </c>
      <c r="E2183" s="61">
        <v>4</v>
      </c>
      <c r="F2183" s="62" t="s">
        <v>1772</v>
      </c>
      <c r="G2183" s="60" t="s">
        <v>395</v>
      </c>
      <c r="H2183" s="63">
        <v>1220200</v>
      </c>
      <c r="I2183" s="64">
        <v>281332.2</v>
      </c>
      <c r="J2183" s="57">
        <f t="shared" si="66"/>
        <v>938867.8</v>
      </c>
      <c r="K2183" s="74">
        <v>281332.2</v>
      </c>
      <c r="L2183" s="44">
        <f t="shared" si="67"/>
        <v>0</v>
      </c>
    </row>
    <row r="2184" spans="1:12" ht="110.25">
      <c r="A2184" s="73" t="s">
        <v>1773</v>
      </c>
      <c r="B2184" s="59">
        <v>200</v>
      </c>
      <c r="C2184" s="60">
        <v>921</v>
      </c>
      <c r="D2184" s="61">
        <v>8</v>
      </c>
      <c r="E2184" s="61">
        <v>4</v>
      </c>
      <c r="F2184" s="62" t="s">
        <v>1774</v>
      </c>
      <c r="G2184" s="60" t="s">
        <v>395</v>
      </c>
      <c r="H2184" s="63">
        <v>304200</v>
      </c>
      <c r="I2184" s="64">
        <v>151862</v>
      </c>
      <c r="J2184" s="57">
        <f t="shared" ref="J2184:J2247" si="68">H2184-I2184</f>
        <v>152338</v>
      </c>
      <c r="K2184" s="74">
        <v>151862</v>
      </c>
      <c r="L2184" s="44">
        <f t="shared" si="67"/>
        <v>0</v>
      </c>
    </row>
    <row r="2185" spans="1:12" ht="47.25">
      <c r="A2185" s="66" t="s">
        <v>421</v>
      </c>
      <c r="B2185" s="59">
        <v>200</v>
      </c>
      <c r="C2185" s="67">
        <v>921</v>
      </c>
      <c r="D2185" s="68">
        <v>8</v>
      </c>
      <c r="E2185" s="68">
        <v>4</v>
      </c>
      <c r="F2185" s="69" t="s">
        <v>1774</v>
      </c>
      <c r="G2185" s="67" t="s">
        <v>422</v>
      </c>
      <c r="H2185" s="70">
        <v>304200</v>
      </c>
      <c r="I2185" s="71">
        <v>151862</v>
      </c>
      <c r="J2185" s="57">
        <f t="shared" si="68"/>
        <v>152338</v>
      </c>
      <c r="K2185" s="72">
        <v>151862</v>
      </c>
      <c r="L2185" s="44">
        <f t="shared" ref="L2185:L2248" si="69">I2185-K2185</f>
        <v>0</v>
      </c>
    </row>
    <row r="2186" spans="1:12" ht="47.25">
      <c r="A2186" s="73" t="s">
        <v>1775</v>
      </c>
      <c r="B2186" s="59">
        <v>200</v>
      </c>
      <c r="C2186" s="60">
        <v>921</v>
      </c>
      <c r="D2186" s="61">
        <v>8</v>
      </c>
      <c r="E2186" s="61">
        <v>4</v>
      </c>
      <c r="F2186" s="62" t="s">
        <v>1776</v>
      </c>
      <c r="G2186" s="60" t="s">
        <v>395</v>
      </c>
      <c r="H2186" s="63">
        <v>916000</v>
      </c>
      <c r="I2186" s="64">
        <v>129470.2</v>
      </c>
      <c r="J2186" s="57">
        <f t="shared" si="68"/>
        <v>786529.8</v>
      </c>
      <c r="K2186" s="74">
        <v>129470.2</v>
      </c>
      <c r="L2186" s="44">
        <f t="shared" si="69"/>
        <v>0</v>
      </c>
    </row>
    <row r="2187" spans="1:12" ht="47.25">
      <c r="A2187" s="66" t="s">
        <v>421</v>
      </c>
      <c r="B2187" s="59">
        <v>200</v>
      </c>
      <c r="C2187" s="67">
        <v>921</v>
      </c>
      <c r="D2187" s="68">
        <v>8</v>
      </c>
      <c r="E2187" s="68">
        <v>4</v>
      </c>
      <c r="F2187" s="69" t="s">
        <v>1776</v>
      </c>
      <c r="G2187" s="67" t="s">
        <v>422</v>
      </c>
      <c r="H2187" s="70">
        <v>916000</v>
      </c>
      <c r="I2187" s="71">
        <v>129470.2</v>
      </c>
      <c r="J2187" s="57">
        <f t="shared" si="68"/>
        <v>786529.8</v>
      </c>
      <c r="K2187" s="72">
        <v>129470.2</v>
      </c>
      <c r="L2187" s="44">
        <f t="shared" si="69"/>
        <v>0</v>
      </c>
    </row>
    <row r="2188" spans="1:12" ht="31.5">
      <c r="A2188" s="58" t="s">
        <v>1777</v>
      </c>
      <c r="B2188" s="59">
        <v>200</v>
      </c>
      <c r="C2188" s="60">
        <v>924</v>
      </c>
      <c r="D2188" s="61" t="s">
        <v>390</v>
      </c>
      <c r="E2188" s="61" t="s">
        <v>390</v>
      </c>
      <c r="F2188" s="62" t="s">
        <v>390</v>
      </c>
      <c r="G2188" s="60" t="s">
        <v>390</v>
      </c>
      <c r="H2188" s="63">
        <v>5044400</v>
      </c>
      <c r="I2188" s="64">
        <v>2475840.6399999997</v>
      </c>
      <c r="J2188" s="57">
        <f t="shared" si="68"/>
        <v>2568559.3600000003</v>
      </c>
      <c r="K2188" s="74">
        <v>2475840.6399999997</v>
      </c>
      <c r="L2188" s="44">
        <f t="shared" si="69"/>
        <v>0</v>
      </c>
    </row>
    <row r="2189" spans="1:12">
      <c r="A2189" s="66" t="s">
        <v>718</v>
      </c>
      <c r="B2189" s="59">
        <v>200</v>
      </c>
      <c r="C2189" s="67">
        <v>924</v>
      </c>
      <c r="D2189" s="68">
        <v>1</v>
      </c>
      <c r="E2189" s="68" t="s">
        <v>390</v>
      </c>
      <c r="F2189" s="69" t="s">
        <v>390</v>
      </c>
      <c r="G2189" s="67" t="s">
        <v>390</v>
      </c>
      <c r="H2189" s="70">
        <v>5044400</v>
      </c>
      <c r="I2189" s="71">
        <v>2475840.6399999997</v>
      </c>
      <c r="J2189" s="57">
        <f t="shared" si="68"/>
        <v>2568559.3600000003</v>
      </c>
      <c r="K2189" s="72">
        <v>2475840.6399999997</v>
      </c>
      <c r="L2189" s="44">
        <f t="shared" si="69"/>
        <v>0</v>
      </c>
    </row>
    <row r="2190" spans="1:12">
      <c r="A2190" s="66" t="s">
        <v>735</v>
      </c>
      <c r="B2190" s="59">
        <v>200</v>
      </c>
      <c r="C2190" s="67">
        <v>924</v>
      </c>
      <c r="D2190" s="68">
        <v>1</v>
      </c>
      <c r="E2190" s="68">
        <v>13</v>
      </c>
      <c r="F2190" s="69" t="s">
        <v>390</v>
      </c>
      <c r="G2190" s="67" t="s">
        <v>390</v>
      </c>
      <c r="H2190" s="70">
        <v>5044400</v>
      </c>
      <c r="I2190" s="71">
        <v>2475840.6399999997</v>
      </c>
      <c r="J2190" s="57">
        <f t="shared" si="68"/>
        <v>2568559.3600000003</v>
      </c>
      <c r="K2190" s="72">
        <v>2475840.6399999997</v>
      </c>
      <c r="L2190" s="44">
        <f t="shared" si="69"/>
        <v>0</v>
      </c>
    </row>
    <row r="2191" spans="1:12">
      <c r="A2191" s="73" t="s">
        <v>855</v>
      </c>
      <c r="B2191" s="59">
        <v>200</v>
      </c>
      <c r="C2191" s="60">
        <v>924</v>
      </c>
      <c r="D2191" s="61">
        <v>1</v>
      </c>
      <c r="E2191" s="61">
        <v>13</v>
      </c>
      <c r="F2191" s="62" t="s">
        <v>856</v>
      </c>
      <c r="G2191" s="60" t="s">
        <v>395</v>
      </c>
      <c r="H2191" s="63">
        <v>5044400</v>
      </c>
      <c r="I2191" s="64">
        <v>2475840.6399999997</v>
      </c>
      <c r="J2191" s="57">
        <f t="shared" si="68"/>
        <v>2568559.3600000003</v>
      </c>
      <c r="K2191" s="74">
        <v>2475840.6399999997</v>
      </c>
      <c r="L2191" s="44">
        <f t="shared" si="69"/>
        <v>0</v>
      </c>
    </row>
    <row r="2192" spans="1:12" ht="31.5">
      <c r="A2192" s="73" t="s">
        <v>1604</v>
      </c>
      <c r="B2192" s="59">
        <v>200</v>
      </c>
      <c r="C2192" s="60">
        <v>924</v>
      </c>
      <c r="D2192" s="61">
        <v>1</v>
      </c>
      <c r="E2192" s="61">
        <v>13</v>
      </c>
      <c r="F2192" s="62" t="s">
        <v>1605</v>
      </c>
      <c r="G2192" s="60" t="s">
        <v>395</v>
      </c>
      <c r="H2192" s="63">
        <v>5044400</v>
      </c>
      <c r="I2192" s="64">
        <v>2475840.6399999997</v>
      </c>
      <c r="J2192" s="57">
        <f t="shared" si="68"/>
        <v>2568559.3600000003</v>
      </c>
      <c r="K2192" s="74">
        <v>2475840.6399999997</v>
      </c>
      <c r="L2192" s="44">
        <f t="shared" si="69"/>
        <v>0</v>
      </c>
    </row>
    <row r="2193" spans="1:12" ht="47.25">
      <c r="A2193" s="73" t="s">
        <v>1778</v>
      </c>
      <c r="B2193" s="59">
        <v>200</v>
      </c>
      <c r="C2193" s="60">
        <v>924</v>
      </c>
      <c r="D2193" s="61">
        <v>1</v>
      </c>
      <c r="E2193" s="61">
        <v>13</v>
      </c>
      <c r="F2193" s="62" t="s">
        <v>1779</v>
      </c>
      <c r="G2193" s="60" t="s">
        <v>395</v>
      </c>
      <c r="H2193" s="63">
        <v>4151000</v>
      </c>
      <c r="I2193" s="64">
        <v>2038151.4</v>
      </c>
      <c r="J2193" s="57">
        <f t="shared" si="68"/>
        <v>2112848.6</v>
      </c>
      <c r="K2193" s="74">
        <v>2038151.4</v>
      </c>
      <c r="L2193" s="44">
        <f t="shared" si="69"/>
        <v>0</v>
      </c>
    </row>
    <row r="2194" spans="1:12" ht="31.5">
      <c r="A2194" s="66" t="s">
        <v>578</v>
      </c>
      <c r="B2194" s="59">
        <v>200</v>
      </c>
      <c r="C2194" s="67">
        <v>924</v>
      </c>
      <c r="D2194" s="68">
        <v>1</v>
      </c>
      <c r="E2194" s="68">
        <v>13</v>
      </c>
      <c r="F2194" s="69" t="s">
        <v>1779</v>
      </c>
      <c r="G2194" s="67" t="s">
        <v>579</v>
      </c>
      <c r="H2194" s="70">
        <v>3188200</v>
      </c>
      <c r="I2194" s="71">
        <v>1557293.64</v>
      </c>
      <c r="J2194" s="57">
        <f t="shared" si="68"/>
        <v>1630906.36</v>
      </c>
      <c r="K2194" s="72">
        <v>1557293.64</v>
      </c>
      <c r="L2194" s="44">
        <f t="shared" si="69"/>
        <v>0</v>
      </c>
    </row>
    <row r="2195" spans="1:12" ht="63">
      <c r="A2195" s="66" t="s">
        <v>582</v>
      </c>
      <c r="B2195" s="59">
        <v>200</v>
      </c>
      <c r="C2195" s="67">
        <v>924</v>
      </c>
      <c r="D2195" s="68">
        <v>1</v>
      </c>
      <c r="E2195" s="68">
        <v>13</v>
      </c>
      <c r="F2195" s="69" t="s">
        <v>1779</v>
      </c>
      <c r="G2195" s="67" t="s">
        <v>583</v>
      </c>
      <c r="H2195" s="70">
        <v>962800</v>
      </c>
      <c r="I2195" s="71">
        <v>480857.76</v>
      </c>
      <c r="J2195" s="57">
        <f t="shared" si="68"/>
        <v>481942.24</v>
      </c>
      <c r="K2195" s="72">
        <v>480857.76</v>
      </c>
      <c r="L2195" s="44">
        <f t="shared" si="69"/>
        <v>0</v>
      </c>
    </row>
    <row r="2196" spans="1:12" ht="47.25">
      <c r="A2196" s="73" t="s">
        <v>1780</v>
      </c>
      <c r="B2196" s="59">
        <v>200</v>
      </c>
      <c r="C2196" s="60">
        <v>924</v>
      </c>
      <c r="D2196" s="61">
        <v>1</v>
      </c>
      <c r="E2196" s="61">
        <v>13</v>
      </c>
      <c r="F2196" s="62" t="s">
        <v>1781</v>
      </c>
      <c r="G2196" s="60" t="s">
        <v>395</v>
      </c>
      <c r="H2196" s="63">
        <v>770100</v>
      </c>
      <c r="I2196" s="64">
        <v>388073.29</v>
      </c>
      <c r="J2196" s="57">
        <f t="shared" si="68"/>
        <v>382026.71</v>
      </c>
      <c r="K2196" s="74">
        <v>388073.29</v>
      </c>
      <c r="L2196" s="44">
        <f t="shared" si="69"/>
        <v>0</v>
      </c>
    </row>
    <row r="2197" spans="1:12" ht="47.25">
      <c r="A2197" s="66" t="s">
        <v>580</v>
      </c>
      <c r="B2197" s="59">
        <v>200</v>
      </c>
      <c r="C2197" s="67">
        <v>924</v>
      </c>
      <c r="D2197" s="68">
        <v>1</v>
      </c>
      <c r="E2197" s="68">
        <v>13</v>
      </c>
      <c r="F2197" s="69" t="s">
        <v>1781</v>
      </c>
      <c r="G2197" s="67" t="s">
        <v>581</v>
      </c>
      <c r="H2197" s="70">
        <v>190000</v>
      </c>
      <c r="I2197" s="71">
        <v>0</v>
      </c>
      <c r="J2197" s="57">
        <f t="shared" si="68"/>
        <v>190000</v>
      </c>
      <c r="K2197" s="72">
        <v>0</v>
      </c>
      <c r="L2197" s="44">
        <f t="shared" si="69"/>
        <v>0</v>
      </c>
    </row>
    <row r="2198" spans="1:12" ht="31.5">
      <c r="A2198" s="66" t="s">
        <v>556</v>
      </c>
      <c r="B2198" s="59">
        <v>200</v>
      </c>
      <c r="C2198" s="67">
        <v>924</v>
      </c>
      <c r="D2198" s="68">
        <v>1</v>
      </c>
      <c r="E2198" s="68">
        <v>13</v>
      </c>
      <c r="F2198" s="69" t="s">
        <v>1781</v>
      </c>
      <c r="G2198" s="67" t="s">
        <v>557</v>
      </c>
      <c r="H2198" s="70">
        <v>196000</v>
      </c>
      <c r="I2198" s="71">
        <v>116614.76</v>
      </c>
      <c r="J2198" s="57">
        <f t="shared" si="68"/>
        <v>79385.240000000005</v>
      </c>
      <c r="K2198" s="72">
        <v>116614.76</v>
      </c>
      <c r="L2198" s="44">
        <f t="shared" si="69"/>
        <v>0</v>
      </c>
    </row>
    <row r="2199" spans="1:12" ht="47.25">
      <c r="A2199" s="66" t="s">
        <v>421</v>
      </c>
      <c r="B2199" s="59">
        <v>200</v>
      </c>
      <c r="C2199" s="67">
        <v>924</v>
      </c>
      <c r="D2199" s="68">
        <v>1</v>
      </c>
      <c r="E2199" s="68">
        <v>13</v>
      </c>
      <c r="F2199" s="69" t="s">
        <v>1781</v>
      </c>
      <c r="G2199" s="67" t="s">
        <v>422</v>
      </c>
      <c r="H2199" s="70">
        <v>375700</v>
      </c>
      <c r="I2199" s="71">
        <v>268954.53000000003</v>
      </c>
      <c r="J2199" s="57">
        <f t="shared" si="68"/>
        <v>106745.46999999997</v>
      </c>
      <c r="K2199" s="72">
        <v>268954.53000000003</v>
      </c>
      <c r="L2199" s="44">
        <f t="shared" si="69"/>
        <v>0</v>
      </c>
    </row>
    <row r="2200" spans="1:12" ht="31.5">
      <c r="A2200" s="66" t="s">
        <v>558</v>
      </c>
      <c r="B2200" s="59">
        <v>200</v>
      </c>
      <c r="C2200" s="67">
        <v>924</v>
      </c>
      <c r="D2200" s="68">
        <v>1</v>
      </c>
      <c r="E2200" s="68">
        <v>13</v>
      </c>
      <c r="F2200" s="69" t="s">
        <v>1781</v>
      </c>
      <c r="G2200" s="67" t="s">
        <v>559</v>
      </c>
      <c r="H2200" s="70">
        <v>6200</v>
      </c>
      <c r="I2200" s="71">
        <v>1436</v>
      </c>
      <c r="J2200" s="57">
        <f t="shared" si="68"/>
        <v>4764</v>
      </c>
      <c r="K2200" s="72">
        <v>1436</v>
      </c>
      <c r="L2200" s="44">
        <f t="shared" si="69"/>
        <v>0</v>
      </c>
    </row>
    <row r="2201" spans="1:12">
      <c r="A2201" s="66" t="s">
        <v>560</v>
      </c>
      <c r="B2201" s="59">
        <v>200</v>
      </c>
      <c r="C2201" s="67">
        <v>924</v>
      </c>
      <c r="D2201" s="68">
        <v>1</v>
      </c>
      <c r="E2201" s="68">
        <v>13</v>
      </c>
      <c r="F2201" s="69" t="s">
        <v>1781</v>
      </c>
      <c r="G2201" s="67" t="s">
        <v>561</v>
      </c>
      <c r="H2201" s="70">
        <v>2200</v>
      </c>
      <c r="I2201" s="71">
        <v>1068</v>
      </c>
      <c r="J2201" s="57">
        <f t="shared" si="68"/>
        <v>1132</v>
      </c>
      <c r="K2201" s="72">
        <v>1068</v>
      </c>
      <c r="L2201" s="44">
        <f t="shared" si="69"/>
        <v>0</v>
      </c>
    </row>
    <row r="2202" spans="1:12" ht="47.25">
      <c r="A2202" s="73" t="s">
        <v>1782</v>
      </c>
      <c r="B2202" s="59">
        <v>200</v>
      </c>
      <c r="C2202" s="60">
        <v>924</v>
      </c>
      <c r="D2202" s="61">
        <v>1</v>
      </c>
      <c r="E2202" s="61">
        <v>13</v>
      </c>
      <c r="F2202" s="62" t="s">
        <v>1783</v>
      </c>
      <c r="G2202" s="60" t="s">
        <v>395</v>
      </c>
      <c r="H2202" s="63">
        <v>123300</v>
      </c>
      <c r="I2202" s="64">
        <v>49615.95</v>
      </c>
      <c r="J2202" s="57">
        <f t="shared" si="68"/>
        <v>73684.05</v>
      </c>
      <c r="K2202" s="74">
        <v>49615.95</v>
      </c>
      <c r="L2202" s="44">
        <f t="shared" si="69"/>
        <v>0</v>
      </c>
    </row>
    <row r="2203" spans="1:12" ht="47.25">
      <c r="A2203" s="66" t="s">
        <v>421</v>
      </c>
      <c r="B2203" s="59">
        <v>200</v>
      </c>
      <c r="C2203" s="67">
        <v>924</v>
      </c>
      <c r="D2203" s="68">
        <v>1</v>
      </c>
      <c r="E2203" s="68">
        <v>13</v>
      </c>
      <c r="F2203" s="69" t="s">
        <v>1783</v>
      </c>
      <c r="G2203" s="67" t="s">
        <v>422</v>
      </c>
      <c r="H2203" s="70">
        <v>123300</v>
      </c>
      <c r="I2203" s="71">
        <v>49615.95</v>
      </c>
      <c r="J2203" s="57">
        <f t="shared" si="68"/>
        <v>73684.05</v>
      </c>
      <c r="K2203" s="72">
        <v>49615.95</v>
      </c>
      <c r="L2203" s="44">
        <f t="shared" si="69"/>
        <v>0</v>
      </c>
    </row>
    <row r="2204" spans="1:12" ht="47.25">
      <c r="A2204" s="58" t="s">
        <v>1784</v>
      </c>
      <c r="B2204" s="59">
        <v>200</v>
      </c>
      <c r="C2204" s="60">
        <v>925</v>
      </c>
      <c r="D2204" s="61" t="s">
        <v>390</v>
      </c>
      <c r="E2204" s="61" t="s">
        <v>390</v>
      </c>
      <c r="F2204" s="62" t="s">
        <v>390</v>
      </c>
      <c r="G2204" s="60" t="s">
        <v>390</v>
      </c>
      <c r="H2204" s="63">
        <v>20221800</v>
      </c>
      <c r="I2204" s="64">
        <v>9939175.3499999996</v>
      </c>
      <c r="J2204" s="57">
        <f t="shared" si="68"/>
        <v>10282624.65</v>
      </c>
      <c r="K2204" s="74">
        <v>9939175.3499999996</v>
      </c>
      <c r="L2204" s="44">
        <f t="shared" si="69"/>
        <v>0</v>
      </c>
    </row>
    <row r="2205" spans="1:12">
      <c r="A2205" s="66" t="s">
        <v>740</v>
      </c>
      <c r="B2205" s="59">
        <v>200</v>
      </c>
      <c r="C2205" s="67">
        <v>925</v>
      </c>
      <c r="D2205" s="68">
        <v>4</v>
      </c>
      <c r="E2205" s="68" t="s">
        <v>390</v>
      </c>
      <c r="F2205" s="69" t="s">
        <v>390</v>
      </c>
      <c r="G2205" s="67" t="s">
        <v>390</v>
      </c>
      <c r="H2205" s="70">
        <v>8256300</v>
      </c>
      <c r="I2205" s="71">
        <v>3848972.71</v>
      </c>
      <c r="J2205" s="57">
        <f t="shared" si="68"/>
        <v>4407327.29</v>
      </c>
      <c r="K2205" s="72">
        <v>3848972.71</v>
      </c>
      <c r="L2205" s="44">
        <f t="shared" si="69"/>
        <v>0</v>
      </c>
    </row>
    <row r="2206" spans="1:12">
      <c r="A2206" s="66" t="s">
        <v>900</v>
      </c>
      <c r="B2206" s="59">
        <v>200</v>
      </c>
      <c r="C2206" s="67">
        <v>925</v>
      </c>
      <c r="D2206" s="68">
        <v>4</v>
      </c>
      <c r="E2206" s="68">
        <v>5</v>
      </c>
      <c r="F2206" s="69" t="s">
        <v>390</v>
      </c>
      <c r="G2206" s="67" t="s">
        <v>390</v>
      </c>
      <c r="H2206" s="70">
        <v>8256300</v>
      </c>
      <c r="I2206" s="71">
        <v>3848972.71</v>
      </c>
      <c r="J2206" s="57">
        <f t="shared" si="68"/>
        <v>4407327.29</v>
      </c>
      <c r="K2206" s="72">
        <v>3848972.71</v>
      </c>
      <c r="L2206" s="44">
        <f t="shared" si="69"/>
        <v>0</v>
      </c>
    </row>
    <row r="2207" spans="1:12" ht="63">
      <c r="A2207" s="73" t="s">
        <v>648</v>
      </c>
      <c r="B2207" s="59">
        <v>200</v>
      </c>
      <c r="C2207" s="60">
        <v>925</v>
      </c>
      <c r="D2207" s="61">
        <v>4</v>
      </c>
      <c r="E2207" s="61">
        <v>5</v>
      </c>
      <c r="F2207" s="62" t="s">
        <v>649</v>
      </c>
      <c r="G2207" s="60" t="s">
        <v>395</v>
      </c>
      <c r="H2207" s="63">
        <v>2100000</v>
      </c>
      <c r="I2207" s="64">
        <v>1112129.82</v>
      </c>
      <c r="J2207" s="57">
        <f t="shared" si="68"/>
        <v>987870.17999999993</v>
      </c>
      <c r="K2207" s="74">
        <v>1112129.82</v>
      </c>
      <c r="L2207" s="44">
        <f t="shared" si="69"/>
        <v>0</v>
      </c>
    </row>
    <row r="2208" spans="1:12" ht="94.5">
      <c r="A2208" s="73" t="s">
        <v>901</v>
      </c>
      <c r="B2208" s="59">
        <v>200</v>
      </c>
      <c r="C2208" s="60">
        <v>925</v>
      </c>
      <c r="D2208" s="61">
        <v>4</v>
      </c>
      <c r="E2208" s="61">
        <v>5</v>
      </c>
      <c r="F2208" s="62" t="s">
        <v>902</v>
      </c>
      <c r="G2208" s="60" t="s">
        <v>395</v>
      </c>
      <c r="H2208" s="63">
        <v>2100000</v>
      </c>
      <c r="I2208" s="64">
        <v>1112129.82</v>
      </c>
      <c r="J2208" s="57">
        <f t="shared" si="68"/>
        <v>987870.17999999993</v>
      </c>
      <c r="K2208" s="74">
        <v>1112129.82</v>
      </c>
      <c r="L2208" s="44">
        <f t="shared" si="69"/>
        <v>0</v>
      </c>
    </row>
    <row r="2209" spans="1:12" ht="47.25">
      <c r="A2209" s="73" t="s">
        <v>1785</v>
      </c>
      <c r="B2209" s="59">
        <v>200</v>
      </c>
      <c r="C2209" s="60">
        <v>925</v>
      </c>
      <c r="D2209" s="61">
        <v>4</v>
      </c>
      <c r="E2209" s="61">
        <v>5</v>
      </c>
      <c r="F2209" s="62" t="s">
        <v>1786</v>
      </c>
      <c r="G2209" s="60" t="s">
        <v>395</v>
      </c>
      <c r="H2209" s="63">
        <v>2100000</v>
      </c>
      <c r="I2209" s="64">
        <v>1112129.82</v>
      </c>
      <c r="J2209" s="57">
        <f t="shared" si="68"/>
        <v>987870.17999999993</v>
      </c>
      <c r="K2209" s="74">
        <v>1112129.82</v>
      </c>
      <c r="L2209" s="44">
        <f t="shared" si="69"/>
        <v>0</v>
      </c>
    </row>
    <row r="2210" spans="1:12" ht="47.25">
      <c r="A2210" s="66" t="s">
        <v>421</v>
      </c>
      <c r="B2210" s="59">
        <v>200</v>
      </c>
      <c r="C2210" s="67">
        <v>925</v>
      </c>
      <c r="D2210" s="68">
        <v>4</v>
      </c>
      <c r="E2210" s="68">
        <v>5</v>
      </c>
      <c r="F2210" s="69" t="s">
        <v>1786</v>
      </c>
      <c r="G2210" s="67" t="s">
        <v>422</v>
      </c>
      <c r="H2210" s="70">
        <v>2100000</v>
      </c>
      <c r="I2210" s="71">
        <v>1112129.82</v>
      </c>
      <c r="J2210" s="57">
        <f t="shared" si="68"/>
        <v>987870.17999999993</v>
      </c>
      <c r="K2210" s="72">
        <v>1112129.82</v>
      </c>
      <c r="L2210" s="44">
        <f t="shared" si="69"/>
        <v>0</v>
      </c>
    </row>
    <row r="2211" spans="1:12" ht="47.25">
      <c r="A2211" s="73" t="s">
        <v>1294</v>
      </c>
      <c r="B2211" s="59">
        <v>200</v>
      </c>
      <c r="C2211" s="60">
        <v>925</v>
      </c>
      <c r="D2211" s="61">
        <v>4</v>
      </c>
      <c r="E2211" s="61">
        <v>5</v>
      </c>
      <c r="F2211" s="62" t="s">
        <v>1295</v>
      </c>
      <c r="G2211" s="60" t="s">
        <v>395</v>
      </c>
      <c r="H2211" s="63">
        <v>6116300</v>
      </c>
      <c r="I2211" s="64">
        <v>2736842.8899999997</v>
      </c>
      <c r="J2211" s="57">
        <f t="shared" si="68"/>
        <v>3379457.1100000003</v>
      </c>
      <c r="K2211" s="74">
        <v>2736842.8899999997</v>
      </c>
      <c r="L2211" s="44">
        <f t="shared" si="69"/>
        <v>0</v>
      </c>
    </row>
    <row r="2212" spans="1:12" ht="78.75">
      <c r="A2212" s="73" t="s">
        <v>1296</v>
      </c>
      <c r="B2212" s="59">
        <v>200</v>
      </c>
      <c r="C2212" s="60">
        <v>925</v>
      </c>
      <c r="D2212" s="61">
        <v>4</v>
      </c>
      <c r="E2212" s="61">
        <v>5</v>
      </c>
      <c r="F2212" s="62" t="s">
        <v>1297</v>
      </c>
      <c r="G2212" s="60" t="s">
        <v>395</v>
      </c>
      <c r="H2212" s="63">
        <v>122700</v>
      </c>
      <c r="I2212" s="64">
        <v>0</v>
      </c>
      <c r="J2212" s="57">
        <f t="shared" si="68"/>
        <v>122700</v>
      </c>
      <c r="K2212" s="74">
        <v>0</v>
      </c>
      <c r="L2212" s="44">
        <f t="shared" si="69"/>
        <v>0</v>
      </c>
    </row>
    <row r="2213" spans="1:12" ht="31.5">
      <c r="A2213" s="73" t="s">
        <v>1787</v>
      </c>
      <c r="B2213" s="59">
        <v>200</v>
      </c>
      <c r="C2213" s="60">
        <v>925</v>
      </c>
      <c r="D2213" s="61">
        <v>4</v>
      </c>
      <c r="E2213" s="61">
        <v>5</v>
      </c>
      <c r="F2213" s="62" t="s">
        <v>1788</v>
      </c>
      <c r="G2213" s="60" t="s">
        <v>395</v>
      </c>
      <c r="H2213" s="63">
        <v>122700</v>
      </c>
      <c r="I2213" s="64">
        <v>0</v>
      </c>
      <c r="J2213" s="57">
        <f t="shared" si="68"/>
        <v>122700</v>
      </c>
      <c r="K2213" s="74">
        <v>0</v>
      </c>
      <c r="L2213" s="44">
        <f t="shared" si="69"/>
        <v>0</v>
      </c>
    </row>
    <row r="2214" spans="1:12" ht="126">
      <c r="A2214" s="73" t="s">
        <v>1789</v>
      </c>
      <c r="B2214" s="59">
        <v>200</v>
      </c>
      <c r="C2214" s="60">
        <v>925</v>
      </c>
      <c r="D2214" s="61">
        <v>4</v>
      </c>
      <c r="E2214" s="61">
        <v>5</v>
      </c>
      <c r="F2214" s="62" t="s">
        <v>1790</v>
      </c>
      <c r="G2214" s="60" t="s">
        <v>395</v>
      </c>
      <c r="H2214" s="63">
        <v>122700</v>
      </c>
      <c r="I2214" s="64">
        <v>0</v>
      </c>
      <c r="J2214" s="57">
        <f t="shared" si="68"/>
        <v>122700</v>
      </c>
      <c r="K2214" s="74">
        <v>0</v>
      </c>
      <c r="L2214" s="44">
        <f t="shared" si="69"/>
        <v>0</v>
      </c>
    </row>
    <row r="2215" spans="1:12" ht="47.25">
      <c r="A2215" s="66" t="s">
        <v>421</v>
      </c>
      <c r="B2215" s="59">
        <v>200</v>
      </c>
      <c r="C2215" s="67">
        <v>925</v>
      </c>
      <c r="D2215" s="68">
        <v>4</v>
      </c>
      <c r="E2215" s="68">
        <v>5</v>
      </c>
      <c r="F2215" s="69" t="s">
        <v>1790</v>
      </c>
      <c r="G2215" s="67" t="s">
        <v>422</v>
      </c>
      <c r="H2215" s="70">
        <v>122700</v>
      </c>
      <c r="I2215" s="71">
        <v>0</v>
      </c>
      <c r="J2215" s="57">
        <f t="shared" si="68"/>
        <v>122700</v>
      </c>
      <c r="K2215" s="72">
        <v>0</v>
      </c>
      <c r="L2215" s="44">
        <f t="shared" si="69"/>
        <v>0</v>
      </c>
    </row>
    <row r="2216" spans="1:12" ht="63">
      <c r="A2216" s="73" t="s">
        <v>1750</v>
      </c>
      <c r="B2216" s="59">
        <v>200</v>
      </c>
      <c r="C2216" s="60">
        <v>925</v>
      </c>
      <c r="D2216" s="61">
        <v>4</v>
      </c>
      <c r="E2216" s="61">
        <v>5</v>
      </c>
      <c r="F2216" s="62" t="s">
        <v>1751</v>
      </c>
      <c r="G2216" s="60" t="s">
        <v>395</v>
      </c>
      <c r="H2216" s="63">
        <v>5993600</v>
      </c>
      <c r="I2216" s="64">
        <v>2736842.8899999997</v>
      </c>
      <c r="J2216" s="57">
        <f t="shared" si="68"/>
        <v>3256757.1100000003</v>
      </c>
      <c r="K2216" s="74">
        <v>2736842.8899999997</v>
      </c>
      <c r="L2216" s="44">
        <f t="shared" si="69"/>
        <v>0</v>
      </c>
    </row>
    <row r="2217" spans="1:12" ht="47.25">
      <c r="A2217" s="73" t="s">
        <v>1791</v>
      </c>
      <c r="B2217" s="59">
        <v>200</v>
      </c>
      <c r="C2217" s="60">
        <v>925</v>
      </c>
      <c r="D2217" s="61">
        <v>4</v>
      </c>
      <c r="E2217" s="61">
        <v>5</v>
      </c>
      <c r="F2217" s="62" t="s">
        <v>1792</v>
      </c>
      <c r="G2217" s="60" t="s">
        <v>395</v>
      </c>
      <c r="H2217" s="63">
        <v>5993600</v>
      </c>
      <c r="I2217" s="64">
        <v>2736842.8899999997</v>
      </c>
      <c r="J2217" s="57">
        <f t="shared" si="68"/>
        <v>3256757.1100000003</v>
      </c>
      <c r="K2217" s="74">
        <v>2736842.8899999997</v>
      </c>
      <c r="L2217" s="44">
        <f t="shared" si="69"/>
        <v>0</v>
      </c>
    </row>
    <row r="2218" spans="1:12" ht="63">
      <c r="A2218" s="73" t="s">
        <v>1793</v>
      </c>
      <c r="B2218" s="59">
        <v>200</v>
      </c>
      <c r="C2218" s="60">
        <v>925</v>
      </c>
      <c r="D2218" s="61">
        <v>4</v>
      </c>
      <c r="E2218" s="61">
        <v>5</v>
      </c>
      <c r="F2218" s="62" t="s">
        <v>1794</v>
      </c>
      <c r="G2218" s="60" t="s">
        <v>395</v>
      </c>
      <c r="H2218" s="63">
        <v>4034500</v>
      </c>
      <c r="I2218" s="64">
        <v>1748828.61</v>
      </c>
      <c r="J2218" s="57">
        <f t="shared" si="68"/>
        <v>2285671.3899999997</v>
      </c>
      <c r="K2218" s="74">
        <v>1748828.61</v>
      </c>
      <c r="L2218" s="44">
        <f t="shared" si="69"/>
        <v>0</v>
      </c>
    </row>
    <row r="2219" spans="1:12" ht="31.5">
      <c r="A2219" s="66" t="s">
        <v>578</v>
      </c>
      <c r="B2219" s="59">
        <v>200</v>
      </c>
      <c r="C2219" s="67">
        <v>925</v>
      </c>
      <c r="D2219" s="68">
        <v>4</v>
      </c>
      <c r="E2219" s="68">
        <v>5</v>
      </c>
      <c r="F2219" s="69" t="s">
        <v>1794</v>
      </c>
      <c r="G2219" s="67" t="s">
        <v>579</v>
      </c>
      <c r="H2219" s="70">
        <v>3098700</v>
      </c>
      <c r="I2219" s="71">
        <v>1340252.49</v>
      </c>
      <c r="J2219" s="57">
        <f t="shared" si="68"/>
        <v>1758447.51</v>
      </c>
      <c r="K2219" s="72">
        <v>1340252.49</v>
      </c>
      <c r="L2219" s="44">
        <f t="shared" si="69"/>
        <v>0</v>
      </c>
    </row>
    <row r="2220" spans="1:12" ht="63">
      <c r="A2220" s="66" t="s">
        <v>582</v>
      </c>
      <c r="B2220" s="59">
        <v>200</v>
      </c>
      <c r="C2220" s="67">
        <v>925</v>
      </c>
      <c r="D2220" s="68">
        <v>4</v>
      </c>
      <c r="E2220" s="68">
        <v>5</v>
      </c>
      <c r="F2220" s="69" t="s">
        <v>1794</v>
      </c>
      <c r="G2220" s="67" t="s">
        <v>583</v>
      </c>
      <c r="H2220" s="70">
        <v>935800</v>
      </c>
      <c r="I2220" s="71">
        <v>408576.12</v>
      </c>
      <c r="J2220" s="57">
        <f t="shared" si="68"/>
        <v>527223.88</v>
      </c>
      <c r="K2220" s="72">
        <v>408576.12</v>
      </c>
      <c r="L2220" s="44">
        <f t="shared" si="69"/>
        <v>0</v>
      </c>
    </row>
    <row r="2221" spans="1:12" ht="47.25">
      <c r="A2221" s="73" t="s">
        <v>1795</v>
      </c>
      <c r="B2221" s="59">
        <v>200</v>
      </c>
      <c r="C2221" s="60">
        <v>925</v>
      </c>
      <c r="D2221" s="61">
        <v>4</v>
      </c>
      <c r="E2221" s="61">
        <v>5</v>
      </c>
      <c r="F2221" s="62" t="s">
        <v>1796</v>
      </c>
      <c r="G2221" s="60" t="s">
        <v>395</v>
      </c>
      <c r="H2221" s="63">
        <v>1576900</v>
      </c>
      <c r="I2221" s="64">
        <v>765930.32</v>
      </c>
      <c r="J2221" s="57">
        <f t="shared" si="68"/>
        <v>810969.68</v>
      </c>
      <c r="K2221" s="74">
        <v>765930.32</v>
      </c>
      <c r="L2221" s="44">
        <f t="shared" si="69"/>
        <v>0</v>
      </c>
    </row>
    <row r="2222" spans="1:12" ht="31.5">
      <c r="A2222" s="66" t="s">
        <v>556</v>
      </c>
      <c r="B2222" s="59">
        <v>200</v>
      </c>
      <c r="C2222" s="67">
        <v>925</v>
      </c>
      <c r="D2222" s="68">
        <v>4</v>
      </c>
      <c r="E2222" s="68">
        <v>5</v>
      </c>
      <c r="F2222" s="69" t="s">
        <v>1796</v>
      </c>
      <c r="G2222" s="67" t="s">
        <v>557</v>
      </c>
      <c r="H2222" s="70">
        <v>403000</v>
      </c>
      <c r="I2222" s="71">
        <v>218542.8</v>
      </c>
      <c r="J2222" s="57">
        <f t="shared" si="68"/>
        <v>184457.2</v>
      </c>
      <c r="K2222" s="72">
        <v>218542.8</v>
      </c>
      <c r="L2222" s="44">
        <f t="shared" si="69"/>
        <v>0</v>
      </c>
    </row>
    <row r="2223" spans="1:12" ht="47.25">
      <c r="A2223" s="66" t="s">
        <v>421</v>
      </c>
      <c r="B2223" s="59">
        <v>200</v>
      </c>
      <c r="C2223" s="67">
        <v>925</v>
      </c>
      <c r="D2223" s="68">
        <v>4</v>
      </c>
      <c r="E2223" s="68">
        <v>5</v>
      </c>
      <c r="F2223" s="69" t="s">
        <v>1796</v>
      </c>
      <c r="G2223" s="67" t="s">
        <v>422</v>
      </c>
      <c r="H2223" s="70">
        <v>992600</v>
      </c>
      <c r="I2223" s="71">
        <v>512312.52</v>
      </c>
      <c r="J2223" s="57">
        <f t="shared" si="68"/>
        <v>480287.48</v>
      </c>
      <c r="K2223" s="72">
        <v>512312.52</v>
      </c>
      <c r="L2223" s="44">
        <f t="shared" si="69"/>
        <v>0</v>
      </c>
    </row>
    <row r="2224" spans="1:12" ht="31.5">
      <c r="A2224" s="66" t="s">
        <v>558</v>
      </c>
      <c r="B2224" s="59">
        <v>200</v>
      </c>
      <c r="C2224" s="67">
        <v>925</v>
      </c>
      <c r="D2224" s="68">
        <v>4</v>
      </c>
      <c r="E2224" s="68">
        <v>5</v>
      </c>
      <c r="F2224" s="69" t="s">
        <v>1796</v>
      </c>
      <c r="G2224" s="67" t="s">
        <v>559</v>
      </c>
      <c r="H2224" s="70">
        <v>122300</v>
      </c>
      <c r="I2224" s="71">
        <v>30575</v>
      </c>
      <c r="J2224" s="57">
        <f t="shared" si="68"/>
        <v>91725</v>
      </c>
      <c r="K2224" s="72">
        <v>30575</v>
      </c>
      <c r="L2224" s="44">
        <f t="shared" si="69"/>
        <v>0</v>
      </c>
    </row>
    <row r="2225" spans="1:12">
      <c r="A2225" s="66" t="s">
        <v>560</v>
      </c>
      <c r="B2225" s="59">
        <v>200</v>
      </c>
      <c r="C2225" s="67">
        <v>925</v>
      </c>
      <c r="D2225" s="68">
        <v>4</v>
      </c>
      <c r="E2225" s="68">
        <v>5</v>
      </c>
      <c r="F2225" s="69" t="s">
        <v>1796</v>
      </c>
      <c r="G2225" s="67" t="s">
        <v>561</v>
      </c>
      <c r="H2225" s="70">
        <v>59000</v>
      </c>
      <c r="I2225" s="71">
        <v>4500</v>
      </c>
      <c r="J2225" s="57">
        <f t="shared" si="68"/>
        <v>54500</v>
      </c>
      <c r="K2225" s="72">
        <v>4500</v>
      </c>
      <c r="L2225" s="44">
        <f t="shared" si="69"/>
        <v>0</v>
      </c>
    </row>
    <row r="2226" spans="1:12" ht="47.25">
      <c r="A2226" s="73" t="s">
        <v>1797</v>
      </c>
      <c r="B2226" s="59">
        <v>200</v>
      </c>
      <c r="C2226" s="60">
        <v>925</v>
      </c>
      <c r="D2226" s="61">
        <v>4</v>
      </c>
      <c r="E2226" s="61">
        <v>5</v>
      </c>
      <c r="F2226" s="62" t="s">
        <v>1798</v>
      </c>
      <c r="G2226" s="60" t="s">
        <v>395</v>
      </c>
      <c r="H2226" s="63">
        <v>377200</v>
      </c>
      <c r="I2226" s="64">
        <v>222083.96</v>
      </c>
      <c r="J2226" s="57">
        <f t="shared" si="68"/>
        <v>155116.04</v>
      </c>
      <c r="K2226" s="74">
        <v>222083.96</v>
      </c>
      <c r="L2226" s="44">
        <f t="shared" si="69"/>
        <v>0</v>
      </c>
    </row>
    <row r="2227" spans="1:12" ht="47.25">
      <c r="A2227" s="66" t="s">
        <v>421</v>
      </c>
      <c r="B2227" s="59">
        <v>200</v>
      </c>
      <c r="C2227" s="67">
        <v>925</v>
      </c>
      <c r="D2227" s="68">
        <v>4</v>
      </c>
      <c r="E2227" s="68">
        <v>5</v>
      </c>
      <c r="F2227" s="69" t="s">
        <v>1798</v>
      </c>
      <c r="G2227" s="67" t="s">
        <v>422</v>
      </c>
      <c r="H2227" s="70">
        <v>377200</v>
      </c>
      <c r="I2227" s="71">
        <v>222083.96</v>
      </c>
      <c r="J2227" s="57">
        <f t="shared" si="68"/>
        <v>155116.04</v>
      </c>
      <c r="K2227" s="72">
        <v>222083.96</v>
      </c>
      <c r="L2227" s="44">
        <f t="shared" si="69"/>
        <v>0</v>
      </c>
    </row>
    <row r="2228" spans="1:12" ht="47.25">
      <c r="A2228" s="73" t="s">
        <v>564</v>
      </c>
      <c r="B2228" s="59">
        <v>200</v>
      </c>
      <c r="C2228" s="60">
        <v>925</v>
      </c>
      <c r="D2228" s="61">
        <v>4</v>
      </c>
      <c r="E2228" s="61">
        <v>5</v>
      </c>
      <c r="F2228" s="62" t="s">
        <v>1799</v>
      </c>
      <c r="G2228" s="60" t="s">
        <v>395</v>
      </c>
      <c r="H2228" s="63">
        <v>5000</v>
      </c>
      <c r="I2228" s="64">
        <v>0</v>
      </c>
      <c r="J2228" s="57">
        <f t="shared" si="68"/>
        <v>5000</v>
      </c>
      <c r="K2228" s="74">
        <v>0</v>
      </c>
      <c r="L2228" s="44">
        <f t="shared" si="69"/>
        <v>0</v>
      </c>
    </row>
    <row r="2229" spans="1:12" ht="47.25">
      <c r="A2229" s="66" t="s">
        <v>421</v>
      </c>
      <c r="B2229" s="59">
        <v>200</v>
      </c>
      <c r="C2229" s="67">
        <v>925</v>
      </c>
      <c r="D2229" s="68">
        <v>4</v>
      </c>
      <c r="E2229" s="68">
        <v>5</v>
      </c>
      <c r="F2229" s="69" t="s">
        <v>1799</v>
      </c>
      <c r="G2229" s="67" t="s">
        <v>422</v>
      </c>
      <c r="H2229" s="70">
        <v>5000</v>
      </c>
      <c r="I2229" s="71">
        <v>0</v>
      </c>
      <c r="J2229" s="57">
        <f t="shared" si="68"/>
        <v>5000</v>
      </c>
      <c r="K2229" s="72">
        <v>0</v>
      </c>
      <c r="L2229" s="44">
        <f t="shared" si="69"/>
        <v>0</v>
      </c>
    </row>
    <row r="2230" spans="1:12" ht="78.75">
      <c r="A2230" s="73" t="s">
        <v>591</v>
      </c>
      <c r="B2230" s="59">
        <v>200</v>
      </c>
      <c r="C2230" s="60">
        <v>925</v>
      </c>
      <c r="D2230" s="61">
        <v>4</v>
      </c>
      <c r="E2230" s="61">
        <v>5</v>
      </c>
      <c r="F2230" s="62" t="s">
        <v>592</v>
      </c>
      <c r="G2230" s="60" t="s">
        <v>395</v>
      </c>
      <c r="H2230" s="63">
        <v>40000</v>
      </c>
      <c r="I2230" s="64">
        <v>0</v>
      </c>
      <c r="J2230" s="57">
        <f t="shared" si="68"/>
        <v>40000</v>
      </c>
      <c r="K2230" s="74">
        <v>0</v>
      </c>
      <c r="L2230" s="44">
        <f t="shared" si="69"/>
        <v>0</v>
      </c>
    </row>
    <row r="2231" spans="1:12" ht="94.5">
      <c r="A2231" s="73" t="s">
        <v>597</v>
      </c>
      <c r="B2231" s="59">
        <v>200</v>
      </c>
      <c r="C2231" s="60">
        <v>925</v>
      </c>
      <c r="D2231" s="61">
        <v>4</v>
      </c>
      <c r="E2231" s="61">
        <v>5</v>
      </c>
      <c r="F2231" s="62" t="s">
        <v>598</v>
      </c>
      <c r="G2231" s="60" t="s">
        <v>395</v>
      </c>
      <c r="H2231" s="63">
        <v>40000</v>
      </c>
      <c r="I2231" s="64">
        <v>0</v>
      </c>
      <c r="J2231" s="57">
        <f t="shared" si="68"/>
        <v>40000</v>
      </c>
      <c r="K2231" s="74">
        <v>0</v>
      </c>
      <c r="L2231" s="44">
        <f t="shared" si="69"/>
        <v>0</v>
      </c>
    </row>
    <row r="2232" spans="1:12" ht="63">
      <c r="A2232" s="73" t="s">
        <v>599</v>
      </c>
      <c r="B2232" s="59">
        <v>200</v>
      </c>
      <c r="C2232" s="60">
        <v>925</v>
      </c>
      <c r="D2232" s="61">
        <v>4</v>
      </c>
      <c r="E2232" s="61">
        <v>5</v>
      </c>
      <c r="F2232" s="62" t="s">
        <v>600</v>
      </c>
      <c r="G2232" s="60" t="s">
        <v>395</v>
      </c>
      <c r="H2232" s="63">
        <v>40000</v>
      </c>
      <c r="I2232" s="64">
        <v>0</v>
      </c>
      <c r="J2232" s="57">
        <f t="shared" si="68"/>
        <v>40000</v>
      </c>
      <c r="K2232" s="74">
        <v>0</v>
      </c>
      <c r="L2232" s="44">
        <f t="shared" si="69"/>
        <v>0</v>
      </c>
    </row>
    <row r="2233" spans="1:12" ht="63">
      <c r="A2233" s="73" t="s">
        <v>601</v>
      </c>
      <c r="B2233" s="59">
        <v>200</v>
      </c>
      <c r="C2233" s="60">
        <v>925</v>
      </c>
      <c r="D2233" s="61">
        <v>4</v>
      </c>
      <c r="E2233" s="61">
        <v>5</v>
      </c>
      <c r="F2233" s="62" t="s">
        <v>602</v>
      </c>
      <c r="G2233" s="60" t="s">
        <v>395</v>
      </c>
      <c r="H2233" s="63">
        <v>40000</v>
      </c>
      <c r="I2233" s="64">
        <v>0</v>
      </c>
      <c r="J2233" s="57">
        <f t="shared" si="68"/>
        <v>40000</v>
      </c>
      <c r="K2233" s="74">
        <v>0</v>
      </c>
      <c r="L2233" s="44">
        <f t="shared" si="69"/>
        <v>0</v>
      </c>
    </row>
    <row r="2234" spans="1:12" ht="47.25">
      <c r="A2234" s="66" t="s">
        <v>421</v>
      </c>
      <c r="B2234" s="59">
        <v>200</v>
      </c>
      <c r="C2234" s="67">
        <v>925</v>
      </c>
      <c r="D2234" s="68">
        <v>4</v>
      </c>
      <c r="E2234" s="68">
        <v>5</v>
      </c>
      <c r="F2234" s="69" t="s">
        <v>602</v>
      </c>
      <c r="G2234" s="67" t="s">
        <v>422</v>
      </c>
      <c r="H2234" s="70">
        <v>40000</v>
      </c>
      <c r="I2234" s="71">
        <v>0</v>
      </c>
      <c r="J2234" s="57">
        <f t="shared" si="68"/>
        <v>40000</v>
      </c>
      <c r="K2234" s="72">
        <v>0</v>
      </c>
      <c r="L2234" s="44">
        <f t="shared" si="69"/>
        <v>0</v>
      </c>
    </row>
    <row r="2235" spans="1:12">
      <c r="A2235" s="66" t="s">
        <v>1740</v>
      </c>
      <c r="B2235" s="59">
        <v>200</v>
      </c>
      <c r="C2235" s="67">
        <v>925</v>
      </c>
      <c r="D2235" s="68">
        <v>6</v>
      </c>
      <c r="E2235" s="68" t="s">
        <v>390</v>
      </c>
      <c r="F2235" s="69" t="s">
        <v>390</v>
      </c>
      <c r="G2235" s="67" t="s">
        <v>390</v>
      </c>
      <c r="H2235" s="70">
        <v>11965500</v>
      </c>
      <c r="I2235" s="71">
        <v>6090202.6399999997</v>
      </c>
      <c r="J2235" s="57">
        <f t="shared" si="68"/>
        <v>5875297.3600000003</v>
      </c>
      <c r="K2235" s="72">
        <v>6090202.6399999997</v>
      </c>
      <c r="L2235" s="44">
        <f t="shared" si="69"/>
        <v>0</v>
      </c>
    </row>
    <row r="2236" spans="1:12" ht="31.5">
      <c r="A2236" s="66" t="s">
        <v>1746</v>
      </c>
      <c r="B2236" s="59">
        <v>200</v>
      </c>
      <c r="C2236" s="67">
        <v>925</v>
      </c>
      <c r="D2236" s="68">
        <v>6</v>
      </c>
      <c r="E2236" s="68">
        <v>3</v>
      </c>
      <c r="F2236" s="69" t="s">
        <v>390</v>
      </c>
      <c r="G2236" s="67" t="s">
        <v>390</v>
      </c>
      <c r="H2236" s="70">
        <v>3730000</v>
      </c>
      <c r="I2236" s="71">
        <v>1900487.4</v>
      </c>
      <c r="J2236" s="57">
        <f t="shared" si="68"/>
        <v>1829512.6</v>
      </c>
      <c r="K2236" s="72">
        <v>1900487.4</v>
      </c>
      <c r="L2236" s="44">
        <f t="shared" si="69"/>
        <v>0</v>
      </c>
    </row>
    <row r="2237" spans="1:12" ht="47.25">
      <c r="A2237" s="73" t="s">
        <v>1294</v>
      </c>
      <c r="B2237" s="59">
        <v>200</v>
      </c>
      <c r="C2237" s="60">
        <v>925</v>
      </c>
      <c r="D2237" s="61">
        <v>6</v>
      </c>
      <c r="E2237" s="61">
        <v>3</v>
      </c>
      <c r="F2237" s="62" t="s">
        <v>1295</v>
      </c>
      <c r="G2237" s="60" t="s">
        <v>395</v>
      </c>
      <c r="H2237" s="63">
        <v>3730000</v>
      </c>
      <c r="I2237" s="64">
        <v>1900487.4</v>
      </c>
      <c r="J2237" s="57">
        <f t="shared" si="68"/>
        <v>1829512.6</v>
      </c>
      <c r="K2237" s="74">
        <v>1900487.4</v>
      </c>
      <c r="L2237" s="44">
        <f t="shared" si="69"/>
        <v>0</v>
      </c>
    </row>
    <row r="2238" spans="1:12" ht="78.75">
      <c r="A2238" s="73" t="s">
        <v>1296</v>
      </c>
      <c r="B2238" s="59">
        <v>200</v>
      </c>
      <c r="C2238" s="60">
        <v>925</v>
      </c>
      <c r="D2238" s="61">
        <v>6</v>
      </c>
      <c r="E2238" s="61">
        <v>3</v>
      </c>
      <c r="F2238" s="62" t="s">
        <v>1297</v>
      </c>
      <c r="G2238" s="60" t="s">
        <v>395</v>
      </c>
      <c r="H2238" s="63">
        <v>3730000</v>
      </c>
      <c r="I2238" s="64">
        <v>1900487.4</v>
      </c>
      <c r="J2238" s="57">
        <f t="shared" si="68"/>
        <v>1829512.6</v>
      </c>
      <c r="K2238" s="74">
        <v>1900487.4</v>
      </c>
      <c r="L2238" s="44">
        <f t="shared" si="69"/>
        <v>0</v>
      </c>
    </row>
    <row r="2239" spans="1:12" ht="31.5">
      <c r="A2239" s="73" t="s">
        <v>1787</v>
      </c>
      <c r="B2239" s="59">
        <v>200</v>
      </c>
      <c r="C2239" s="60">
        <v>925</v>
      </c>
      <c r="D2239" s="61">
        <v>6</v>
      </c>
      <c r="E2239" s="61">
        <v>3</v>
      </c>
      <c r="F2239" s="62" t="s">
        <v>1788</v>
      </c>
      <c r="G2239" s="60" t="s">
        <v>395</v>
      </c>
      <c r="H2239" s="63">
        <v>3730000</v>
      </c>
      <c r="I2239" s="64">
        <v>1900487.4</v>
      </c>
      <c r="J2239" s="57">
        <f t="shared" si="68"/>
        <v>1829512.6</v>
      </c>
      <c r="K2239" s="74">
        <v>1900487.4</v>
      </c>
      <c r="L2239" s="44">
        <f t="shared" si="69"/>
        <v>0</v>
      </c>
    </row>
    <row r="2240" spans="1:12">
      <c r="A2240" s="73" t="s">
        <v>1800</v>
      </c>
      <c r="B2240" s="59">
        <v>200</v>
      </c>
      <c r="C2240" s="60">
        <v>925</v>
      </c>
      <c r="D2240" s="61">
        <v>6</v>
      </c>
      <c r="E2240" s="61">
        <v>3</v>
      </c>
      <c r="F2240" s="62" t="s">
        <v>1801</v>
      </c>
      <c r="G2240" s="60" t="s">
        <v>395</v>
      </c>
      <c r="H2240" s="63">
        <v>1000000</v>
      </c>
      <c r="I2240" s="64">
        <v>0</v>
      </c>
      <c r="J2240" s="57">
        <f t="shared" si="68"/>
        <v>1000000</v>
      </c>
      <c r="K2240" s="74">
        <v>0</v>
      </c>
      <c r="L2240" s="44">
        <f t="shared" si="69"/>
        <v>0</v>
      </c>
    </row>
    <row r="2241" spans="1:12" ht="47.25">
      <c r="A2241" s="66" t="s">
        <v>421</v>
      </c>
      <c r="B2241" s="59">
        <v>200</v>
      </c>
      <c r="C2241" s="67">
        <v>925</v>
      </c>
      <c r="D2241" s="68">
        <v>6</v>
      </c>
      <c r="E2241" s="68">
        <v>3</v>
      </c>
      <c r="F2241" s="69" t="s">
        <v>1801</v>
      </c>
      <c r="G2241" s="67" t="s">
        <v>422</v>
      </c>
      <c r="H2241" s="70">
        <v>1000000</v>
      </c>
      <c r="I2241" s="71">
        <v>0</v>
      </c>
      <c r="J2241" s="57">
        <f t="shared" si="68"/>
        <v>1000000</v>
      </c>
      <c r="K2241" s="72">
        <v>0</v>
      </c>
      <c r="L2241" s="44">
        <f t="shared" si="69"/>
        <v>0</v>
      </c>
    </row>
    <row r="2242" spans="1:12" ht="31.5">
      <c r="A2242" s="73" t="s">
        <v>1802</v>
      </c>
      <c r="B2242" s="59">
        <v>200</v>
      </c>
      <c r="C2242" s="60">
        <v>925</v>
      </c>
      <c r="D2242" s="61">
        <v>6</v>
      </c>
      <c r="E2242" s="61">
        <v>3</v>
      </c>
      <c r="F2242" s="62" t="s">
        <v>1803</v>
      </c>
      <c r="G2242" s="60" t="s">
        <v>395</v>
      </c>
      <c r="H2242" s="63">
        <v>40000</v>
      </c>
      <c r="I2242" s="64">
        <v>0</v>
      </c>
      <c r="J2242" s="57">
        <f t="shared" si="68"/>
        <v>40000</v>
      </c>
      <c r="K2242" s="74">
        <v>0</v>
      </c>
      <c r="L2242" s="44">
        <f t="shared" si="69"/>
        <v>0</v>
      </c>
    </row>
    <row r="2243" spans="1:12" ht="47.25">
      <c r="A2243" s="66" t="s">
        <v>421</v>
      </c>
      <c r="B2243" s="59">
        <v>200</v>
      </c>
      <c r="C2243" s="67">
        <v>925</v>
      </c>
      <c r="D2243" s="68">
        <v>6</v>
      </c>
      <c r="E2243" s="68">
        <v>3</v>
      </c>
      <c r="F2243" s="69" t="s">
        <v>1803</v>
      </c>
      <c r="G2243" s="67" t="s">
        <v>422</v>
      </c>
      <c r="H2243" s="70">
        <v>40000</v>
      </c>
      <c r="I2243" s="71">
        <v>0</v>
      </c>
      <c r="J2243" s="57">
        <f t="shared" si="68"/>
        <v>40000</v>
      </c>
      <c r="K2243" s="72">
        <v>0</v>
      </c>
      <c r="L2243" s="44">
        <f t="shared" si="69"/>
        <v>0</v>
      </c>
    </row>
    <row r="2244" spans="1:12" ht="47.25">
      <c r="A2244" s="73" t="s">
        <v>1804</v>
      </c>
      <c r="B2244" s="59">
        <v>200</v>
      </c>
      <c r="C2244" s="60">
        <v>925</v>
      </c>
      <c r="D2244" s="61">
        <v>6</v>
      </c>
      <c r="E2244" s="61">
        <v>3</v>
      </c>
      <c r="F2244" s="62" t="s">
        <v>1805</v>
      </c>
      <c r="G2244" s="60" t="s">
        <v>395</v>
      </c>
      <c r="H2244" s="63">
        <v>316500</v>
      </c>
      <c r="I2244" s="64">
        <v>311348.5</v>
      </c>
      <c r="J2244" s="57">
        <f t="shared" si="68"/>
        <v>5151.5</v>
      </c>
      <c r="K2244" s="74">
        <v>311348.5</v>
      </c>
      <c r="L2244" s="44">
        <f t="shared" si="69"/>
        <v>0</v>
      </c>
    </row>
    <row r="2245" spans="1:12" ht="47.25">
      <c r="A2245" s="66" t="s">
        <v>421</v>
      </c>
      <c r="B2245" s="59">
        <v>200</v>
      </c>
      <c r="C2245" s="67">
        <v>925</v>
      </c>
      <c r="D2245" s="68">
        <v>6</v>
      </c>
      <c r="E2245" s="68">
        <v>3</v>
      </c>
      <c r="F2245" s="69" t="s">
        <v>1805</v>
      </c>
      <c r="G2245" s="67" t="s">
        <v>422</v>
      </c>
      <c r="H2245" s="70">
        <v>316500</v>
      </c>
      <c r="I2245" s="71">
        <v>311348.5</v>
      </c>
      <c r="J2245" s="57">
        <f t="shared" si="68"/>
        <v>5151.5</v>
      </c>
      <c r="K2245" s="72">
        <v>311348.5</v>
      </c>
      <c r="L2245" s="44">
        <f t="shared" si="69"/>
        <v>0</v>
      </c>
    </row>
    <row r="2246" spans="1:12" ht="141.75">
      <c r="A2246" s="73" t="s">
        <v>1806</v>
      </c>
      <c r="B2246" s="59">
        <v>200</v>
      </c>
      <c r="C2246" s="60">
        <v>925</v>
      </c>
      <c r="D2246" s="61">
        <v>6</v>
      </c>
      <c r="E2246" s="61">
        <v>3</v>
      </c>
      <c r="F2246" s="62" t="s">
        <v>1807</v>
      </c>
      <c r="G2246" s="60" t="s">
        <v>395</v>
      </c>
      <c r="H2246" s="63">
        <v>71800</v>
      </c>
      <c r="I2246" s="64">
        <v>0</v>
      </c>
      <c r="J2246" s="57">
        <f t="shared" si="68"/>
        <v>71800</v>
      </c>
      <c r="K2246" s="74">
        <v>0</v>
      </c>
      <c r="L2246" s="44">
        <f t="shared" si="69"/>
        <v>0</v>
      </c>
    </row>
    <row r="2247" spans="1:12" ht="47.25">
      <c r="A2247" s="66" t="s">
        <v>421</v>
      </c>
      <c r="B2247" s="59">
        <v>200</v>
      </c>
      <c r="C2247" s="67">
        <v>925</v>
      </c>
      <c r="D2247" s="68">
        <v>6</v>
      </c>
      <c r="E2247" s="68">
        <v>3</v>
      </c>
      <c r="F2247" s="69" t="s">
        <v>1807</v>
      </c>
      <c r="G2247" s="67" t="s">
        <v>422</v>
      </c>
      <c r="H2247" s="70">
        <v>71800</v>
      </c>
      <c r="I2247" s="71">
        <v>0</v>
      </c>
      <c r="J2247" s="57">
        <f t="shared" si="68"/>
        <v>71800</v>
      </c>
      <c r="K2247" s="72">
        <v>0</v>
      </c>
      <c r="L2247" s="44">
        <f t="shared" si="69"/>
        <v>0</v>
      </c>
    </row>
    <row r="2248" spans="1:12" ht="141.75">
      <c r="A2248" s="73" t="s">
        <v>1808</v>
      </c>
      <c r="B2248" s="59">
        <v>200</v>
      </c>
      <c r="C2248" s="60">
        <v>925</v>
      </c>
      <c r="D2248" s="61">
        <v>6</v>
      </c>
      <c r="E2248" s="61">
        <v>3</v>
      </c>
      <c r="F2248" s="62" t="s">
        <v>1809</v>
      </c>
      <c r="G2248" s="60" t="s">
        <v>395</v>
      </c>
      <c r="H2248" s="63">
        <v>2301700</v>
      </c>
      <c r="I2248" s="64">
        <v>1589138.9</v>
      </c>
      <c r="J2248" s="57">
        <f t="shared" ref="J2248:J2311" si="70">H2248-I2248</f>
        <v>712561.10000000009</v>
      </c>
      <c r="K2248" s="74">
        <v>1589138.9</v>
      </c>
      <c r="L2248" s="44">
        <f t="shared" si="69"/>
        <v>0</v>
      </c>
    </row>
    <row r="2249" spans="1:12" ht="31.5">
      <c r="A2249" s="66" t="s">
        <v>556</v>
      </c>
      <c r="B2249" s="59">
        <v>200</v>
      </c>
      <c r="C2249" s="67">
        <v>925</v>
      </c>
      <c r="D2249" s="68">
        <v>6</v>
      </c>
      <c r="E2249" s="68">
        <v>3</v>
      </c>
      <c r="F2249" s="69" t="s">
        <v>1809</v>
      </c>
      <c r="G2249" s="67" t="s">
        <v>557</v>
      </c>
      <c r="H2249" s="70">
        <v>445000</v>
      </c>
      <c r="I2249" s="71">
        <v>307330.34000000003</v>
      </c>
      <c r="J2249" s="57">
        <f t="shared" si="70"/>
        <v>137669.65999999997</v>
      </c>
      <c r="K2249" s="72">
        <v>307330.34000000003</v>
      </c>
      <c r="L2249" s="44">
        <f t="shared" ref="L2249:L2312" si="71">I2249-K2249</f>
        <v>0</v>
      </c>
    </row>
    <row r="2250" spans="1:12" ht="47.25">
      <c r="A2250" s="66" t="s">
        <v>421</v>
      </c>
      <c r="B2250" s="59">
        <v>200</v>
      </c>
      <c r="C2250" s="67">
        <v>925</v>
      </c>
      <c r="D2250" s="68">
        <v>6</v>
      </c>
      <c r="E2250" s="68">
        <v>3</v>
      </c>
      <c r="F2250" s="69" t="s">
        <v>1809</v>
      </c>
      <c r="G2250" s="67" t="s">
        <v>422</v>
      </c>
      <c r="H2250" s="70">
        <v>1856700</v>
      </c>
      <c r="I2250" s="71">
        <v>1281808.56</v>
      </c>
      <c r="J2250" s="57">
        <f t="shared" si="70"/>
        <v>574891.43999999994</v>
      </c>
      <c r="K2250" s="72">
        <v>1281808.56</v>
      </c>
      <c r="L2250" s="44">
        <f t="shared" si="71"/>
        <v>0</v>
      </c>
    </row>
    <row r="2251" spans="1:12" ht="31.5">
      <c r="A2251" s="66" t="s">
        <v>1749</v>
      </c>
      <c r="B2251" s="59">
        <v>200</v>
      </c>
      <c r="C2251" s="67">
        <v>925</v>
      </c>
      <c r="D2251" s="68">
        <v>6</v>
      </c>
      <c r="E2251" s="68">
        <v>5</v>
      </c>
      <c r="F2251" s="69" t="s">
        <v>390</v>
      </c>
      <c r="G2251" s="67" t="s">
        <v>390</v>
      </c>
      <c r="H2251" s="70">
        <v>8235500</v>
      </c>
      <c r="I2251" s="71">
        <v>4189715.24</v>
      </c>
      <c r="J2251" s="57">
        <f t="shared" si="70"/>
        <v>4045784.76</v>
      </c>
      <c r="K2251" s="72">
        <v>4189715.24</v>
      </c>
      <c r="L2251" s="44">
        <f t="shared" si="71"/>
        <v>0</v>
      </c>
    </row>
    <row r="2252" spans="1:12" ht="47.25">
      <c r="A2252" s="73" t="s">
        <v>1294</v>
      </c>
      <c r="B2252" s="59">
        <v>200</v>
      </c>
      <c r="C2252" s="60">
        <v>925</v>
      </c>
      <c r="D2252" s="61">
        <v>6</v>
      </c>
      <c r="E2252" s="61">
        <v>5</v>
      </c>
      <c r="F2252" s="62" t="s">
        <v>1295</v>
      </c>
      <c r="G2252" s="60" t="s">
        <v>395</v>
      </c>
      <c r="H2252" s="63">
        <v>8235500</v>
      </c>
      <c r="I2252" s="64">
        <v>4189715.24</v>
      </c>
      <c r="J2252" s="57">
        <f t="shared" si="70"/>
        <v>4045784.76</v>
      </c>
      <c r="K2252" s="74">
        <v>4189715.24</v>
      </c>
      <c r="L2252" s="44">
        <f t="shared" si="71"/>
        <v>0</v>
      </c>
    </row>
    <row r="2253" spans="1:12" ht="63">
      <c r="A2253" s="73" t="s">
        <v>1750</v>
      </c>
      <c r="B2253" s="59">
        <v>200</v>
      </c>
      <c r="C2253" s="60">
        <v>925</v>
      </c>
      <c r="D2253" s="61">
        <v>6</v>
      </c>
      <c r="E2253" s="61">
        <v>5</v>
      </c>
      <c r="F2253" s="62" t="s">
        <v>1751</v>
      </c>
      <c r="G2253" s="60" t="s">
        <v>395</v>
      </c>
      <c r="H2253" s="63">
        <v>8235500</v>
      </c>
      <c r="I2253" s="64">
        <v>4189715.24</v>
      </c>
      <c r="J2253" s="57">
        <f t="shared" si="70"/>
        <v>4045784.76</v>
      </c>
      <c r="K2253" s="74">
        <v>4189715.24</v>
      </c>
      <c r="L2253" s="44">
        <f t="shared" si="71"/>
        <v>0</v>
      </c>
    </row>
    <row r="2254" spans="1:12" ht="78.75">
      <c r="A2254" s="73" t="s">
        <v>1810</v>
      </c>
      <c r="B2254" s="59">
        <v>200</v>
      </c>
      <c r="C2254" s="60">
        <v>925</v>
      </c>
      <c r="D2254" s="61">
        <v>6</v>
      </c>
      <c r="E2254" s="61">
        <v>5</v>
      </c>
      <c r="F2254" s="62" t="s">
        <v>1811</v>
      </c>
      <c r="G2254" s="60" t="s">
        <v>395</v>
      </c>
      <c r="H2254" s="63">
        <v>8235500</v>
      </c>
      <c r="I2254" s="64">
        <v>4189715.24</v>
      </c>
      <c r="J2254" s="57">
        <f t="shared" si="70"/>
        <v>4045784.76</v>
      </c>
      <c r="K2254" s="74">
        <v>4189715.24</v>
      </c>
      <c r="L2254" s="44">
        <f t="shared" si="71"/>
        <v>0</v>
      </c>
    </row>
    <row r="2255" spans="1:12" ht="141.75">
      <c r="A2255" s="73" t="s">
        <v>1808</v>
      </c>
      <c r="B2255" s="59">
        <v>200</v>
      </c>
      <c r="C2255" s="60">
        <v>925</v>
      </c>
      <c r="D2255" s="61">
        <v>6</v>
      </c>
      <c r="E2255" s="61">
        <v>5</v>
      </c>
      <c r="F2255" s="62" t="s">
        <v>1812</v>
      </c>
      <c r="G2255" s="60" t="s">
        <v>395</v>
      </c>
      <c r="H2255" s="63">
        <v>8235500</v>
      </c>
      <c r="I2255" s="64">
        <v>4189715.24</v>
      </c>
      <c r="J2255" s="57">
        <f t="shared" si="70"/>
        <v>4045784.76</v>
      </c>
      <c r="K2255" s="74">
        <v>4189715.24</v>
      </c>
      <c r="L2255" s="44">
        <f t="shared" si="71"/>
        <v>0</v>
      </c>
    </row>
    <row r="2256" spans="1:12" ht="31.5">
      <c r="A2256" s="66" t="s">
        <v>578</v>
      </c>
      <c r="B2256" s="59">
        <v>200</v>
      </c>
      <c r="C2256" s="67">
        <v>925</v>
      </c>
      <c r="D2256" s="68">
        <v>6</v>
      </c>
      <c r="E2256" s="68">
        <v>5</v>
      </c>
      <c r="F2256" s="69" t="s">
        <v>1812</v>
      </c>
      <c r="G2256" s="67" t="s">
        <v>579</v>
      </c>
      <c r="H2256" s="70">
        <v>6248500</v>
      </c>
      <c r="I2256" s="71">
        <v>3217790.14</v>
      </c>
      <c r="J2256" s="57">
        <f t="shared" si="70"/>
        <v>3030709.86</v>
      </c>
      <c r="K2256" s="72">
        <v>3217790.14</v>
      </c>
      <c r="L2256" s="44">
        <f t="shared" si="71"/>
        <v>0</v>
      </c>
    </row>
    <row r="2257" spans="1:12" ht="47.25">
      <c r="A2257" s="66" t="s">
        <v>580</v>
      </c>
      <c r="B2257" s="59">
        <v>200</v>
      </c>
      <c r="C2257" s="67">
        <v>925</v>
      </c>
      <c r="D2257" s="68">
        <v>6</v>
      </c>
      <c r="E2257" s="68">
        <v>5</v>
      </c>
      <c r="F2257" s="69" t="s">
        <v>1812</v>
      </c>
      <c r="G2257" s="67" t="s">
        <v>581</v>
      </c>
      <c r="H2257" s="70">
        <v>100000</v>
      </c>
      <c r="I2257" s="71">
        <v>0</v>
      </c>
      <c r="J2257" s="57">
        <f t="shared" si="70"/>
        <v>100000</v>
      </c>
      <c r="K2257" s="72">
        <v>0</v>
      </c>
      <c r="L2257" s="44">
        <f t="shared" si="71"/>
        <v>0</v>
      </c>
    </row>
    <row r="2258" spans="1:12" ht="63">
      <c r="A2258" s="66" t="s">
        <v>582</v>
      </c>
      <c r="B2258" s="59">
        <v>200</v>
      </c>
      <c r="C2258" s="67">
        <v>925</v>
      </c>
      <c r="D2258" s="68">
        <v>6</v>
      </c>
      <c r="E2258" s="68">
        <v>5</v>
      </c>
      <c r="F2258" s="69" t="s">
        <v>1812</v>
      </c>
      <c r="G2258" s="67" t="s">
        <v>583</v>
      </c>
      <c r="H2258" s="70">
        <v>1887000</v>
      </c>
      <c r="I2258" s="71">
        <v>971925.1</v>
      </c>
      <c r="J2258" s="57">
        <f t="shared" si="70"/>
        <v>915074.9</v>
      </c>
      <c r="K2258" s="72">
        <v>971925.1</v>
      </c>
      <c r="L2258" s="44">
        <f t="shared" si="71"/>
        <v>0</v>
      </c>
    </row>
    <row r="2259" spans="1:12" ht="31.5">
      <c r="A2259" s="58" t="s">
        <v>1813</v>
      </c>
      <c r="B2259" s="59">
        <v>200</v>
      </c>
      <c r="C2259" s="60">
        <v>926</v>
      </c>
      <c r="D2259" s="61" t="s">
        <v>390</v>
      </c>
      <c r="E2259" s="61" t="s">
        <v>390</v>
      </c>
      <c r="F2259" s="62" t="s">
        <v>390</v>
      </c>
      <c r="G2259" s="60" t="s">
        <v>390</v>
      </c>
      <c r="H2259" s="63">
        <v>50677056</v>
      </c>
      <c r="I2259" s="64">
        <v>22431778.59</v>
      </c>
      <c r="J2259" s="57">
        <f t="shared" si="70"/>
        <v>28245277.41</v>
      </c>
      <c r="K2259" s="74">
        <v>22431778.59</v>
      </c>
      <c r="L2259" s="44">
        <f t="shared" si="71"/>
        <v>0</v>
      </c>
    </row>
    <row r="2260" spans="1:12">
      <c r="A2260" s="66" t="s">
        <v>718</v>
      </c>
      <c r="B2260" s="59">
        <v>200</v>
      </c>
      <c r="C2260" s="67">
        <v>926</v>
      </c>
      <c r="D2260" s="68">
        <v>1</v>
      </c>
      <c r="E2260" s="68" t="s">
        <v>390</v>
      </c>
      <c r="F2260" s="69" t="s">
        <v>390</v>
      </c>
      <c r="G2260" s="67" t="s">
        <v>390</v>
      </c>
      <c r="H2260" s="70">
        <v>50305956</v>
      </c>
      <c r="I2260" s="71">
        <v>22431778.59</v>
      </c>
      <c r="J2260" s="57">
        <f t="shared" si="70"/>
        <v>27874177.41</v>
      </c>
      <c r="K2260" s="72">
        <v>22431778.59</v>
      </c>
      <c r="L2260" s="44">
        <f t="shared" si="71"/>
        <v>0</v>
      </c>
    </row>
    <row r="2261" spans="1:12">
      <c r="A2261" s="66" t="s">
        <v>1814</v>
      </c>
      <c r="B2261" s="59">
        <v>200</v>
      </c>
      <c r="C2261" s="67">
        <v>926</v>
      </c>
      <c r="D2261" s="68">
        <v>1</v>
      </c>
      <c r="E2261" s="68">
        <v>5</v>
      </c>
      <c r="F2261" s="69" t="s">
        <v>390</v>
      </c>
      <c r="G2261" s="67" t="s">
        <v>390</v>
      </c>
      <c r="H2261" s="70">
        <v>50305956</v>
      </c>
      <c r="I2261" s="71">
        <v>22431778.59</v>
      </c>
      <c r="J2261" s="57">
        <f t="shared" si="70"/>
        <v>27874177.41</v>
      </c>
      <c r="K2261" s="72">
        <v>22431778.59</v>
      </c>
      <c r="L2261" s="44">
        <f t="shared" si="71"/>
        <v>0</v>
      </c>
    </row>
    <row r="2262" spans="1:12" ht="78.75">
      <c r="A2262" s="73" t="s">
        <v>591</v>
      </c>
      <c r="B2262" s="59">
        <v>200</v>
      </c>
      <c r="C2262" s="60">
        <v>926</v>
      </c>
      <c r="D2262" s="61">
        <v>1</v>
      </c>
      <c r="E2262" s="61">
        <v>5</v>
      </c>
      <c r="F2262" s="62" t="s">
        <v>592</v>
      </c>
      <c r="G2262" s="60" t="s">
        <v>395</v>
      </c>
      <c r="H2262" s="63">
        <v>40000</v>
      </c>
      <c r="I2262" s="64">
        <v>0</v>
      </c>
      <c r="J2262" s="57">
        <f t="shared" si="70"/>
        <v>40000</v>
      </c>
      <c r="K2262" s="74">
        <v>0</v>
      </c>
      <c r="L2262" s="44">
        <f t="shared" si="71"/>
        <v>0</v>
      </c>
    </row>
    <row r="2263" spans="1:12" ht="94.5">
      <c r="A2263" s="73" t="s">
        <v>597</v>
      </c>
      <c r="B2263" s="59">
        <v>200</v>
      </c>
      <c r="C2263" s="60">
        <v>926</v>
      </c>
      <c r="D2263" s="61">
        <v>1</v>
      </c>
      <c r="E2263" s="61">
        <v>5</v>
      </c>
      <c r="F2263" s="62" t="s">
        <v>598</v>
      </c>
      <c r="G2263" s="60" t="s">
        <v>395</v>
      </c>
      <c r="H2263" s="63">
        <v>40000</v>
      </c>
      <c r="I2263" s="64">
        <v>0</v>
      </c>
      <c r="J2263" s="57">
        <f t="shared" si="70"/>
        <v>40000</v>
      </c>
      <c r="K2263" s="74">
        <v>0</v>
      </c>
      <c r="L2263" s="44">
        <f t="shared" si="71"/>
        <v>0</v>
      </c>
    </row>
    <row r="2264" spans="1:12" ht="63">
      <c r="A2264" s="73" t="s">
        <v>599</v>
      </c>
      <c r="B2264" s="59">
        <v>200</v>
      </c>
      <c r="C2264" s="60">
        <v>926</v>
      </c>
      <c r="D2264" s="61">
        <v>1</v>
      </c>
      <c r="E2264" s="61">
        <v>5</v>
      </c>
      <c r="F2264" s="62" t="s">
        <v>600</v>
      </c>
      <c r="G2264" s="60" t="s">
        <v>395</v>
      </c>
      <c r="H2264" s="63">
        <v>40000</v>
      </c>
      <c r="I2264" s="64">
        <v>0</v>
      </c>
      <c r="J2264" s="57">
        <f t="shared" si="70"/>
        <v>40000</v>
      </c>
      <c r="K2264" s="74">
        <v>0</v>
      </c>
      <c r="L2264" s="44">
        <f t="shared" si="71"/>
        <v>0</v>
      </c>
    </row>
    <row r="2265" spans="1:12" ht="63">
      <c r="A2265" s="73" t="s">
        <v>601</v>
      </c>
      <c r="B2265" s="59">
        <v>200</v>
      </c>
      <c r="C2265" s="60">
        <v>926</v>
      </c>
      <c r="D2265" s="61">
        <v>1</v>
      </c>
      <c r="E2265" s="61">
        <v>5</v>
      </c>
      <c r="F2265" s="62" t="s">
        <v>602</v>
      </c>
      <c r="G2265" s="60" t="s">
        <v>395</v>
      </c>
      <c r="H2265" s="63">
        <v>40000</v>
      </c>
      <c r="I2265" s="64">
        <v>0</v>
      </c>
      <c r="J2265" s="57">
        <f t="shared" si="70"/>
        <v>40000</v>
      </c>
      <c r="K2265" s="74">
        <v>0</v>
      </c>
      <c r="L2265" s="44">
        <f t="shared" si="71"/>
        <v>0</v>
      </c>
    </row>
    <row r="2266" spans="1:12" ht="47.25">
      <c r="A2266" s="66" t="s">
        <v>421</v>
      </c>
      <c r="B2266" s="59">
        <v>200</v>
      </c>
      <c r="C2266" s="67">
        <v>926</v>
      </c>
      <c r="D2266" s="68">
        <v>1</v>
      </c>
      <c r="E2266" s="68">
        <v>5</v>
      </c>
      <c r="F2266" s="69" t="s">
        <v>602</v>
      </c>
      <c r="G2266" s="67" t="s">
        <v>422</v>
      </c>
      <c r="H2266" s="70">
        <v>40000</v>
      </c>
      <c r="I2266" s="71">
        <v>0</v>
      </c>
      <c r="J2266" s="57">
        <f t="shared" si="70"/>
        <v>40000</v>
      </c>
      <c r="K2266" s="72">
        <v>0</v>
      </c>
      <c r="L2266" s="44">
        <f t="shared" si="71"/>
        <v>0</v>
      </c>
    </row>
    <row r="2267" spans="1:12">
      <c r="A2267" s="73" t="s">
        <v>855</v>
      </c>
      <c r="B2267" s="59">
        <v>200</v>
      </c>
      <c r="C2267" s="60">
        <v>926</v>
      </c>
      <c r="D2267" s="61">
        <v>1</v>
      </c>
      <c r="E2267" s="61">
        <v>5</v>
      </c>
      <c r="F2267" s="62" t="s">
        <v>856</v>
      </c>
      <c r="G2267" s="60" t="s">
        <v>395</v>
      </c>
      <c r="H2267" s="63">
        <v>50265956</v>
      </c>
      <c r="I2267" s="64">
        <v>22431778.59</v>
      </c>
      <c r="J2267" s="57">
        <f t="shared" si="70"/>
        <v>27834177.41</v>
      </c>
      <c r="K2267" s="74">
        <v>22431778.59</v>
      </c>
      <c r="L2267" s="44">
        <f t="shared" si="71"/>
        <v>0</v>
      </c>
    </row>
    <row r="2268" spans="1:12" ht="31.5">
      <c r="A2268" s="73" t="s">
        <v>1604</v>
      </c>
      <c r="B2268" s="59">
        <v>200</v>
      </c>
      <c r="C2268" s="60">
        <v>926</v>
      </c>
      <c r="D2268" s="61">
        <v>1</v>
      </c>
      <c r="E2268" s="61">
        <v>5</v>
      </c>
      <c r="F2268" s="62" t="s">
        <v>1605</v>
      </c>
      <c r="G2268" s="60" t="s">
        <v>395</v>
      </c>
      <c r="H2268" s="63">
        <v>21743200</v>
      </c>
      <c r="I2268" s="64">
        <v>9120524.8300000001</v>
      </c>
      <c r="J2268" s="57">
        <f t="shared" si="70"/>
        <v>12622675.17</v>
      </c>
      <c r="K2268" s="74">
        <v>9120524.8300000001</v>
      </c>
      <c r="L2268" s="44">
        <f t="shared" si="71"/>
        <v>0</v>
      </c>
    </row>
    <row r="2269" spans="1:12" ht="47.25">
      <c r="A2269" s="73" t="s">
        <v>1815</v>
      </c>
      <c r="B2269" s="59">
        <v>200</v>
      </c>
      <c r="C2269" s="60">
        <v>926</v>
      </c>
      <c r="D2269" s="61">
        <v>1</v>
      </c>
      <c r="E2269" s="61">
        <v>5</v>
      </c>
      <c r="F2269" s="62" t="s">
        <v>1816</v>
      </c>
      <c r="G2269" s="60" t="s">
        <v>395</v>
      </c>
      <c r="H2269" s="63">
        <v>246900</v>
      </c>
      <c r="I2269" s="64">
        <v>86219.199999999997</v>
      </c>
      <c r="J2269" s="57">
        <f t="shared" si="70"/>
        <v>160680.79999999999</v>
      </c>
      <c r="K2269" s="74">
        <v>86219.199999999997</v>
      </c>
      <c r="L2269" s="44">
        <f t="shared" si="71"/>
        <v>0</v>
      </c>
    </row>
    <row r="2270" spans="1:12" ht="47.25">
      <c r="A2270" s="66" t="s">
        <v>580</v>
      </c>
      <c r="B2270" s="59">
        <v>200</v>
      </c>
      <c r="C2270" s="67">
        <v>926</v>
      </c>
      <c r="D2270" s="68">
        <v>1</v>
      </c>
      <c r="E2270" s="68">
        <v>5</v>
      </c>
      <c r="F2270" s="69" t="s">
        <v>1816</v>
      </c>
      <c r="G2270" s="67" t="s">
        <v>581</v>
      </c>
      <c r="H2270" s="70">
        <v>127300</v>
      </c>
      <c r="I2270" s="71">
        <v>59219.199999999997</v>
      </c>
      <c r="J2270" s="57">
        <f t="shared" si="70"/>
        <v>68080.800000000003</v>
      </c>
      <c r="K2270" s="72">
        <v>59219.199999999997</v>
      </c>
      <c r="L2270" s="44">
        <f t="shared" si="71"/>
        <v>0</v>
      </c>
    </row>
    <row r="2271" spans="1:12" ht="47.25">
      <c r="A2271" s="66" t="s">
        <v>421</v>
      </c>
      <c r="B2271" s="59">
        <v>200</v>
      </c>
      <c r="C2271" s="67">
        <v>926</v>
      </c>
      <c r="D2271" s="68">
        <v>1</v>
      </c>
      <c r="E2271" s="68">
        <v>5</v>
      </c>
      <c r="F2271" s="69" t="s">
        <v>1816</v>
      </c>
      <c r="G2271" s="67" t="s">
        <v>422</v>
      </c>
      <c r="H2271" s="70">
        <v>119600</v>
      </c>
      <c r="I2271" s="71">
        <v>27000</v>
      </c>
      <c r="J2271" s="57">
        <f t="shared" si="70"/>
        <v>92600</v>
      </c>
      <c r="K2271" s="72">
        <v>27000</v>
      </c>
      <c r="L2271" s="44">
        <f t="shared" si="71"/>
        <v>0</v>
      </c>
    </row>
    <row r="2272" spans="1:12" ht="47.25">
      <c r="A2272" s="73" t="s">
        <v>1817</v>
      </c>
      <c r="B2272" s="59">
        <v>200</v>
      </c>
      <c r="C2272" s="60">
        <v>926</v>
      </c>
      <c r="D2272" s="61">
        <v>1</v>
      </c>
      <c r="E2272" s="61">
        <v>5</v>
      </c>
      <c r="F2272" s="62" t="s">
        <v>1818</v>
      </c>
      <c r="G2272" s="60" t="s">
        <v>395</v>
      </c>
      <c r="H2272" s="63">
        <v>21163800</v>
      </c>
      <c r="I2272" s="64">
        <v>9014580.5099999998</v>
      </c>
      <c r="J2272" s="57">
        <f t="shared" si="70"/>
        <v>12149219.49</v>
      </c>
      <c r="K2272" s="74">
        <v>9014580.5099999998</v>
      </c>
      <c r="L2272" s="44">
        <f t="shared" si="71"/>
        <v>0</v>
      </c>
    </row>
    <row r="2273" spans="1:12" ht="31.5">
      <c r="A2273" s="66" t="s">
        <v>578</v>
      </c>
      <c r="B2273" s="59">
        <v>200</v>
      </c>
      <c r="C2273" s="67">
        <v>926</v>
      </c>
      <c r="D2273" s="68">
        <v>1</v>
      </c>
      <c r="E2273" s="68">
        <v>5</v>
      </c>
      <c r="F2273" s="69" t="s">
        <v>1818</v>
      </c>
      <c r="G2273" s="67" t="s">
        <v>579</v>
      </c>
      <c r="H2273" s="70">
        <v>16254900</v>
      </c>
      <c r="I2273" s="71">
        <v>6814130.9500000002</v>
      </c>
      <c r="J2273" s="57">
        <f t="shared" si="70"/>
        <v>9440769.0500000007</v>
      </c>
      <c r="K2273" s="72">
        <v>6814130.9500000002</v>
      </c>
      <c r="L2273" s="44">
        <f t="shared" si="71"/>
        <v>0</v>
      </c>
    </row>
    <row r="2274" spans="1:12" ht="63">
      <c r="A2274" s="66" t="s">
        <v>582</v>
      </c>
      <c r="B2274" s="59">
        <v>200</v>
      </c>
      <c r="C2274" s="67">
        <v>926</v>
      </c>
      <c r="D2274" s="68">
        <v>1</v>
      </c>
      <c r="E2274" s="68">
        <v>5</v>
      </c>
      <c r="F2274" s="69" t="s">
        <v>1818</v>
      </c>
      <c r="G2274" s="67" t="s">
        <v>583</v>
      </c>
      <c r="H2274" s="70">
        <v>4908900</v>
      </c>
      <c r="I2274" s="71">
        <v>2200449.56</v>
      </c>
      <c r="J2274" s="57">
        <f t="shared" si="70"/>
        <v>2708450.44</v>
      </c>
      <c r="K2274" s="72">
        <v>2200449.56</v>
      </c>
      <c r="L2274" s="44">
        <f t="shared" si="71"/>
        <v>0</v>
      </c>
    </row>
    <row r="2275" spans="1:12" ht="31.5">
      <c r="A2275" s="73" t="s">
        <v>1819</v>
      </c>
      <c r="B2275" s="59">
        <v>200</v>
      </c>
      <c r="C2275" s="60">
        <v>926</v>
      </c>
      <c r="D2275" s="61">
        <v>1</v>
      </c>
      <c r="E2275" s="61">
        <v>5</v>
      </c>
      <c r="F2275" s="62" t="s">
        <v>1820</v>
      </c>
      <c r="G2275" s="60" t="s">
        <v>395</v>
      </c>
      <c r="H2275" s="63">
        <v>332500</v>
      </c>
      <c r="I2275" s="64">
        <v>19725.12</v>
      </c>
      <c r="J2275" s="57">
        <f t="shared" si="70"/>
        <v>312774.88</v>
      </c>
      <c r="K2275" s="74">
        <v>19725.12</v>
      </c>
      <c r="L2275" s="44">
        <f t="shared" si="71"/>
        <v>0</v>
      </c>
    </row>
    <row r="2276" spans="1:12" ht="47.25">
      <c r="A2276" s="66" t="s">
        <v>580</v>
      </c>
      <c r="B2276" s="59">
        <v>200</v>
      </c>
      <c r="C2276" s="67">
        <v>926</v>
      </c>
      <c r="D2276" s="68">
        <v>1</v>
      </c>
      <c r="E2276" s="68">
        <v>5</v>
      </c>
      <c r="F2276" s="69" t="s">
        <v>1820</v>
      </c>
      <c r="G2276" s="67" t="s">
        <v>581</v>
      </c>
      <c r="H2276" s="70">
        <v>332500</v>
      </c>
      <c r="I2276" s="71">
        <v>19725.12</v>
      </c>
      <c r="J2276" s="57">
        <f t="shared" si="70"/>
        <v>312774.88</v>
      </c>
      <c r="K2276" s="72">
        <v>19725.12</v>
      </c>
      <c r="L2276" s="44">
        <f t="shared" si="71"/>
        <v>0</v>
      </c>
    </row>
    <row r="2277" spans="1:12" ht="47.25">
      <c r="A2277" s="73" t="s">
        <v>1646</v>
      </c>
      <c r="B2277" s="59">
        <v>200</v>
      </c>
      <c r="C2277" s="60">
        <v>926</v>
      </c>
      <c r="D2277" s="61">
        <v>1</v>
      </c>
      <c r="E2277" s="61">
        <v>5</v>
      </c>
      <c r="F2277" s="62" t="s">
        <v>1647</v>
      </c>
      <c r="G2277" s="60" t="s">
        <v>395</v>
      </c>
      <c r="H2277" s="63">
        <v>28522756</v>
      </c>
      <c r="I2277" s="64">
        <v>13311253.760000002</v>
      </c>
      <c r="J2277" s="57">
        <f t="shared" si="70"/>
        <v>15211502.239999998</v>
      </c>
      <c r="K2277" s="74">
        <v>13311253.760000002</v>
      </c>
      <c r="L2277" s="44">
        <f t="shared" si="71"/>
        <v>0</v>
      </c>
    </row>
    <row r="2278" spans="1:12" ht="47.25">
      <c r="A2278" s="73" t="s">
        <v>1821</v>
      </c>
      <c r="B2278" s="59">
        <v>200</v>
      </c>
      <c r="C2278" s="60">
        <v>926</v>
      </c>
      <c r="D2278" s="61">
        <v>1</v>
      </c>
      <c r="E2278" s="61">
        <v>5</v>
      </c>
      <c r="F2278" s="62" t="s">
        <v>1822</v>
      </c>
      <c r="G2278" s="60" t="s">
        <v>395</v>
      </c>
      <c r="H2278" s="63">
        <v>9719000</v>
      </c>
      <c r="I2278" s="64">
        <v>5299331.0600000005</v>
      </c>
      <c r="J2278" s="57">
        <f t="shared" si="70"/>
        <v>4419668.9399999995</v>
      </c>
      <c r="K2278" s="74">
        <v>5299331.0600000005</v>
      </c>
      <c r="L2278" s="44">
        <f t="shared" si="71"/>
        <v>0</v>
      </c>
    </row>
    <row r="2279" spans="1:12">
      <c r="A2279" s="66" t="s">
        <v>550</v>
      </c>
      <c r="B2279" s="59">
        <v>200</v>
      </c>
      <c r="C2279" s="67">
        <v>926</v>
      </c>
      <c r="D2279" s="68">
        <v>1</v>
      </c>
      <c r="E2279" s="68">
        <v>5</v>
      </c>
      <c r="F2279" s="69" t="s">
        <v>1822</v>
      </c>
      <c r="G2279" s="67" t="s">
        <v>551</v>
      </c>
      <c r="H2279" s="70">
        <v>7464700</v>
      </c>
      <c r="I2279" s="71">
        <v>3903470.93</v>
      </c>
      <c r="J2279" s="57">
        <f t="shared" si="70"/>
        <v>3561229.07</v>
      </c>
      <c r="K2279" s="72">
        <v>3903470.93</v>
      </c>
      <c r="L2279" s="44">
        <f t="shared" si="71"/>
        <v>0</v>
      </c>
    </row>
    <row r="2280" spans="1:12" ht="63">
      <c r="A2280" s="66" t="s">
        <v>552</v>
      </c>
      <c r="B2280" s="59">
        <v>200</v>
      </c>
      <c r="C2280" s="67">
        <v>926</v>
      </c>
      <c r="D2280" s="68">
        <v>1</v>
      </c>
      <c r="E2280" s="68">
        <v>5</v>
      </c>
      <c r="F2280" s="69" t="s">
        <v>1822</v>
      </c>
      <c r="G2280" s="67" t="s">
        <v>553</v>
      </c>
      <c r="H2280" s="70">
        <v>2254300</v>
      </c>
      <c r="I2280" s="71">
        <v>1395860.13</v>
      </c>
      <c r="J2280" s="57">
        <f t="shared" si="70"/>
        <v>858439.87000000011</v>
      </c>
      <c r="K2280" s="72">
        <v>1395860.13</v>
      </c>
      <c r="L2280" s="44">
        <f t="shared" si="71"/>
        <v>0</v>
      </c>
    </row>
    <row r="2281" spans="1:12" ht="31.5">
      <c r="A2281" s="73" t="s">
        <v>1823</v>
      </c>
      <c r="B2281" s="59">
        <v>200</v>
      </c>
      <c r="C2281" s="60">
        <v>926</v>
      </c>
      <c r="D2281" s="61">
        <v>1</v>
      </c>
      <c r="E2281" s="61">
        <v>5</v>
      </c>
      <c r="F2281" s="62" t="s">
        <v>1824</v>
      </c>
      <c r="G2281" s="60" t="s">
        <v>395</v>
      </c>
      <c r="H2281" s="63">
        <v>15579056</v>
      </c>
      <c r="I2281" s="64">
        <v>6365712.8599999994</v>
      </c>
      <c r="J2281" s="57">
        <f t="shared" si="70"/>
        <v>9213343.1400000006</v>
      </c>
      <c r="K2281" s="74">
        <v>6365712.8599999994</v>
      </c>
      <c r="L2281" s="44">
        <f t="shared" si="71"/>
        <v>0</v>
      </c>
    </row>
    <row r="2282" spans="1:12" ht="31.5">
      <c r="A2282" s="66" t="s">
        <v>419</v>
      </c>
      <c r="B2282" s="59">
        <v>200</v>
      </c>
      <c r="C2282" s="67">
        <v>926</v>
      </c>
      <c r="D2282" s="68">
        <v>1</v>
      </c>
      <c r="E2282" s="68">
        <v>5</v>
      </c>
      <c r="F2282" s="69" t="s">
        <v>1824</v>
      </c>
      <c r="G2282" s="67" t="s">
        <v>420</v>
      </c>
      <c r="H2282" s="70">
        <v>105100</v>
      </c>
      <c r="I2282" s="71">
        <v>29730</v>
      </c>
      <c r="J2282" s="57">
        <f t="shared" si="70"/>
        <v>75370</v>
      </c>
      <c r="K2282" s="72">
        <v>29730</v>
      </c>
      <c r="L2282" s="44">
        <f t="shared" si="71"/>
        <v>0</v>
      </c>
    </row>
    <row r="2283" spans="1:12" ht="31.5">
      <c r="A2283" s="66" t="s">
        <v>556</v>
      </c>
      <c r="B2283" s="59">
        <v>200</v>
      </c>
      <c r="C2283" s="67">
        <v>926</v>
      </c>
      <c r="D2283" s="68">
        <v>1</v>
      </c>
      <c r="E2283" s="68">
        <v>5</v>
      </c>
      <c r="F2283" s="69" t="s">
        <v>1824</v>
      </c>
      <c r="G2283" s="67" t="s">
        <v>557</v>
      </c>
      <c r="H2283" s="70">
        <v>2765000</v>
      </c>
      <c r="I2283" s="71">
        <v>1313383.73</v>
      </c>
      <c r="J2283" s="57">
        <f t="shared" si="70"/>
        <v>1451616.27</v>
      </c>
      <c r="K2283" s="72">
        <v>1313383.73</v>
      </c>
      <c r="L2283" s="44">
        <f t="shared" si="71"/>
        <v>0</v>
      </c>
    </row>
    <row r="2284" spans="1:12" ht="47.25">
      <c r="A2284" s="66" t="s">
        <v>810</v>
      </c>
      <c r="B2284" s="59">
        <v>200</v>
      </c>
      <c r="C2284" s="67">
        <v>926</v>
      </c>
      <c r="D2284" s="68">
        <v>1</v>
      </c>
      <c r="E2284" s="68">
        <v>5</v>
      </c>
      <c r="F2284" s="69" t="s">
        <v>1824</v>
      </c>
      <c r="G2284" s="67" t="s">
        <v>811</v>
      </c>
      <c r="H2284" s="70">
        <v>3000000</v>
      </c>
      <c r="I2284" s="71">
        <v>9049.61</v>
      </c>
      <c r="J2284" s="57">
        <f t="shared" si="70"/>
        <v>2990950.39</v>
      </c>
      <c r="K2284" s="72">
        <v>9049.61</v>
      </c>
      <c r="L2284" s="44">
        <f t="shared" si="71"/>
        <v>0</v>
      </c>
    </row>
    <row r="2285" spans="1:12" ht="47.25">
      <c r="A2285" s="66" t="s">
        <v>421</v>
      </c>
      <c r="B2285" s="59">
        <v>200</v>
      </c>
      <c r="C2285" s="67">
        <v>926</v>
      </c>
      <c r="D2285" s="68">
        <v>1</v>
      </c>
      <c r="E2285" s="68">
        <v>5</v>
      </c>
      <c r="F2285" s="69" t="s">
        <v>1824</v>
      </c>
      <c r="G2285" s="67" t="s">
        <v>422</v>
      </c>
      <c r="H2285" s="70">
        <v>9554256</v>
      </c>
      <c r="I2285" s="71">
        <v>4978099.5199999996</v>
      </c>
      <c r="J2285" s="57">
        <f t="shared" si="70"/>
        <v>4576156.4800000004</v>
      </c>
      <c r="K2285" s="72">
        <v>4978099.5199999996</v>
      </c>
      <c r="L2285" s="44">
        <f t="shared" si="71"/>
        <v>0</v>
      </c>
    </row>
    <row r="2286" spans="1:12" ht="31.5">
      <c r="A2286" s="66" t="s">
        <v>558</v>
      </c>
      <c r="B2286" s="59">
        <v>200</v>
      </c>
      <c r="C2286" s="67">
        <v>926</v>
      </c>
      <c r="D2286" s="68">
        <v>1</v>
      </c>
      <c r="E2286" s="68">
        <v>5</v>
      </c>
      <c r="F2286" s="69" t="s">
        <v>1824</v>
      </c>
      <c r="G2286" s="67" t="s">
        <v>559</v>
      </c>
      <c r="H2286" s="70">
        <v>145300</v>
      </c>
      <c r="I2286" s="71">
        <v>35450</v>
      </c>
      <c r="J2286" s="57">
        <f t="shared" si="70"/>
        <v>109850</v>
      </c>
      <c r="K2286" s="72">
        <v>35450</v>
      </c>
      <c r="L2286" s="44">
        <f t="shared" si="71"/>
        <v>0</v>
      </c>
    </row>
    <row r="2287" spans="1:12">
      <c r="A2287" s="66" t="s">
        <v>560</v>
      </c>
      <c r="B2287" s="59">
        <v>200</v>
      </c>
      <c r="C2287" s="67">
        <v>926</v>
      </c>
      <c r="D2287" s="68">
        <v>1</v>
      </c>
      <c r="E2287" s="68">
        <v>5</v>
      </c>
      <c r="F2287" s="69" t="s">
        <v>1824</v>
      </c>
      <c r="G2287" s="67" t="s">
        <v>561</v>
      </c>
      <c r="H2287" s="70">
        <v>9400</v>
      </c>
      <c r="I2287" s="71">
        <v>0</v>
      </c>
      <c r="J2287" s="57">
        <f t="shared" si="70"/>
        <v>9400</v>
      </c>
      <c r="K2287" s="72">
        <v>0</v>
      </c>
      <c r="L2287" s="44">
        <f t="shared" si="71"/>
        <v>0</v>
      </c>
    </row>
    <row r="2288" spans="1:12" ht="31.5">
      <c r="A2288" s="73" t="s">
        <v>1825</v>
      </c>
      <c r="B2288" s="59">
        <v>200</v>
      </c>
      <c r="C2288" s="60">
        <v>926</v>
      </c>
      <c r="D2288" s="61">
        <v>1</v>
      </c>
      <c r="E2288" s="61">
        <v>5</v>
      </c>
      <c r="F2288" s="62" t="s">
        <v>1826</v>
      </c>
      <c r="G2288" s="60" t="s">
        <v>395</v>
      </c>
      <c r="H2288" s="63">
        <v>3174700</v>
      </c>
      <c r="I2288" s="64">
        <v>1612608.41</v>
      </c>
      <c r="J2288" s="57">
        <f t="shared" si="70"/>
        <v>1562091.59</v>
      </c>
      <c r="K2288" s="74">
        <v>1612608.41</v>
      </c>
      <c r="L2288" s="44">
        <f t="shared" si="71"/>
        <v>0</v>
      </c>
    </row>
    <row r="2289" spans="1:12" ht="47.25">
      <c r="A2289" s="66" t="s">
        <v>421</v>
      </c>
      <c r="B2289" s="59">
        <v>200</v>
      </c>
      <c r="C2289" s="67">
        <v>926</v>
      </c>
      <c r="D2289" s="68">
        <v>1</v>
      </c>
      <c r="E2289" s="68">
        <v>5</v>
      </c>
      <c r="F2289" s="69" t="s">
        <v>1826</v>
      </c>
      <c r="G2289" s="67" t="s">
        <v>422</v>
      </c>
      <c r="H2289" s="70">
        <v>3174700</v>
      </c>
      <c r="I2289" s="71">
        <v>1612608.41</v>
      </c>
      <c r="J2289" s="57">
        <f t="shared" si="70"/>
        <v>1562091.59</v>
      </c>
      <c r="K2289" s="72">
        <v>1612608.41</v>
      </c>
      <c r="L2289" s="44">
        <f t="shared" si="71"/>
        <v>0</v>
      </c>
    </row>
    <row r="2290" spans="1:12" ht="47.25">
      <c r="A2290" s="73" t="s">
        <v>564</v>
      </c>
      <c r="B2290" s="59">
        <v>200</v>
      </c>
      <c r="C2290" s="60">
        <v>926</v>
      </c>
      <c r="D2290" s="61">
        <v>1</v>
      </c>
      <c r="E2290" s="61">
        <v>5</v>
      </c>
      <c r="F2290" s="62" t="s">
        <v>1654</v>
      </c>
      <c r="G2290" s="60" t="s">
        <v>395</v>
      </c>
      <c r="H2290" s="63">
        <v>50000</v>
      </c>
      <c r="I2290" s="64">
        <v>33601.43</v>
      </c>
      <c r="J2290" s="57">
        <f t="shared" si="70"/>
        <v>16398.57</v>
      </c>
      <c r="K2290" s="74">
        <v>33601.43</v>
      </c>
      <c r="L2290" s="44">
        <f t="shared" si="71"/>
        <v>0</v>
      </c>
    </row>
    <row r="2291" spans="1:12" ht="47.25">
      <c r="A2291" s="66" t="s">
        <v>421</v>
      </c>
      <c r="B2291" s="59">
        <v>200</v>
      </c>
      <c r="C2291" s="67">
        <v>926</v>
      </c>
      <c r="D2291" s="68">
        <v>1</v>
      </c>
      <c r="E2291" s="68">
        <v>5</v>
      </c>
      <c r="F2291" s="69" t="s">
        <v>1654</v>
      </c>
      <c r="G2291" s="67" t="s">
        <v>422</v>
      </c>
      <c r="H2291" s="70">
        <v>50000</v>
      </c>
      <c r="I2291" s="71">
        <v>33601.43</v>
      </c>
      <c r="J2291" s="57">
        <f t="shared" si="70"/>
        <v>16398.57</v>
      </c>
      <c r="K2291" s="72">
        <v>33601.43</v>
      </c>
      <c r="L2291" s="44">
        <f t="shared" si="71"/>
        <v>0</v>
      </c>
    </row>
    <row r="2292" spans="1:12">
      <c r="A2292" s="66" t="s">
        <v>391</v>
      </c>
      <c r="B2292" s="59">
        <v>200</v>
      </c>
      <c r="C2292" s="67">
        <v>926</v>
      </c>
      <c r="D2292" s="68">
        <v>7</v>
      </c>
      <c r="E2292" s="68" t="s">
        <v>390</v>
      </c>
      <c r="F2292" s="69" t="s">
        <v>390</v>
      </c>
      <c r="G2292" s="67" t="s">
        <v>390</v>
      </c>
      <c r="H2292" s="70">
        <v>371100</v>
      </c>
      <c r="I2292" s="71">
        <v>0</v>
      </c>
      <c r="J2292" s="57">
        <f t="shared" si="70"/>
        <v>371100</v>
      </c>
      <c r="K2292" s="72">
        <v>0</v>
      </c>
      <c r="L2292" s="44">
        <f t="shared" si="71"/>
        <v>0</v>
      </c>
    </row>
    <row r="2293" spans="1:12" ht="31.5">
      <c r="A2293" s="66" t="s">
        <v>406</v>
      </c>
      <c r="B2293" s="59">
        <v>200</v>
      </c>
      <c r="C2293" s="67">
        <v>926</v>
      </c>
      <c r="D2293" s="68">
        <v>7</v>
      </c>
      <c r="E2293" s="68">
        <v>5</v>
      </c>
      <c r="F2293" s="69" t="s">
        <v>390</v>
      </c>
      <c r="G2293" s="67" t="s">
        <v>390</v>
      </c>
      <c r="H2293" s="70">
        <v>371100</v>
      </c>
      <c r="I2293" s="71">
        <v>0</v>
      </c>
      <c r="J2293" s="57">
        <f t="shared" si="70"/>
        <v>371100</v>
      </c>
      <c r="K2293" s="72">
        <v>0</v>
      </c>
      <c r="L2293" s="44">
        <f t="shared" si="71"/>
        <v>0</v>
      </c>
    </row>
    <row r="2294" spans="1:12">
      <c r="A2294" s="73" t="s">
        <v>855</v>
      </c>
      <c r="B2294" s="59">
        <v>200</v>
      </c>
      <c r="C2294" s="60">
        <v>926</v>
      </c>
      <c r="D2294" s="61">
        <v>7</v>
      </c>
      <c r="E2294" s="61">
        <v>5</v>
      </c>
      <c r="F2294" s="62" t="s">
        <v>856</v>
      </c>
      <c r="G2294" s="60" t="s">
        <v>395</v>
      </c>
      <c r="H2294" s="63">
        <v>371100</v>
      </c>
      <c r="I2294" s="64">
        <v>0</v>
      </c>
      <c r="J2294" s="57">
        <f t="shared" si="70"/>
        <v>371100</v>
      </c>
      <c r="K2294" s="74">
        <v>0</v>
      </c>
      <c r="L2294" s="44">
        <f t="shared" si="71"/>
        <v>0</v>
      </c>
    </row>
    <row r="2295" spans="1:12" ht="47.25">
      <c r="A2295" s="73" t="s">
        <v>1646</v>
      </c>
      <c r="B2295" s="59">
        <v>200</v>
      </c>
      <c r="C2295" s="60">
        <v>926</v>
      </c>
      <c r="D2295" s="61">
        <v>7</v>
      </c>
      <c r="E2295" s="61">
        <v>5</v>
      </c>
      <c r="F2295" s="62" t="s">
        <v>1647</v>
      </c>
      <c r="G2295" s="60" t="s">
        <v>395</v>
      </c>
      <c r="H2295" s="63">
        <v>371100</v>
      </c>
      <c r="I2295" s="64">
        <v>0</v>
      </c>
      <c r="J2295" s="57">
        <f t="shared" si="70"/>
        <v>371100</v>
      </c>
      <c r="K2295" s="74">
        <v>0</v>
      </c>
      <c r="L2295" s="44">
        <f t="shared" si="71"/>
        <v>0</v>
      </c>
    </row>
    <row r="2296" spans="1:12" ht="31.5">
      <c r="A2296" s="73" t="s">
        <v>1827</v>
      </c>
      <c r="B2296" s="59">
        <v>200</v>
      </c>
      <c r="C2296" s="60">
        <v>926</v>
      </c>
      <c r="D2296" s="61">
        <v>7</v>
      </c>
      <c r="E2296" s="61">
        <v>5</v>
      </c>
      <c r="F2296" s="62" t="s">
        <v>1828</v>
      </c>
      <c r="G2296" s="60" t="s">
        <v>395</v>
      </c>
      <c r="H2296" s="63">
        <v>371100</v>
      </c>
      <c r="I2296" s="64">
        <v>0</v>
      </c>
      <c r="J2296" s="57">
        <f t="shared" si="70"/>
        <v>371100</v>
      </c>
      <c r="K2296" s="74">
        <v>0</v>
      </c>
      <c r="L2296" s="44">
        <f t="shared" si="71"/>
        <v>0</v>
      </c>
    </row>
    <row r="2297" spans="1:12" ht="31.5">
      <c r="A2297" s="66" t="s">
        <v>419</v>
      </c>
      <c r="B2297" s="59">
        <v>200</v>
      </c>
      <c r="C2297" s="67">
        <v>926</v>
      </c>
      <c r="D2297" s="68">
        <v>7</v>
      </c>
      <c r="E2297" s="68">
        <v>5</v>
      </c>
      <c r="F2297" s="69" t="s">
        <v>1828</v>
      </c>
      <c r="G2297" s="67" t="s">
        <v>420</v>
      </c>
      <c r="H2297" s="70">
        <v>162000</v>
      </c>
      <c r="I2297" s="71">
        <v>0</v>
      </c>
      <c r="J2297" s="57">
        <f t="shared" si="70"/>
        <v>162000</v>
      </c>
      <c r="K2297" s="72">
        <v>0</v>
      </c>
      <c r="L2297" s="44">
        <f t="shared" si="71"/>
        <v>0</v>
      </c>
    </row>
    <row r="2298" spans="1:12" ht="47.25">
      <c r="A2298" s="66" t="s">
        <v>421</v>
      </c>
      <c r="B2298" s="59">
        <v>200</v>
      </c>
      <c r="C2298" s="67">
        <v>926</v>
      </c>
      <c r="D2298" s="68">
        <v>7</v>
      </c>
      <c r="E2298" s="68">
        <v>5</v>
      </c>
      <c r="F2298" s="69" t="s">
        <v>1828</v>
      </c>
      <c r="G2298" s="67" t="s">
        <v>422</v>
      </c>
      <c r="H2298" s="70">
        <v>209100</v>
      </c>
      <c r="I2298" s="71">
        <v>0</v>
      </c>
      <c r="J2298" s="57">
        <f t="shared" si="70"/>
        <v>209100</v>
      </c>
      <c r="K2298" s="72">
        <v>0</v>
      </c>
      <c r="L2298" s="44">
        <f t="shared" si="71"/>
        <v>0</v>
      </c>
    </row>
    <row r="2299" spans="1:12" ht="31.5">
      <c r="A2299" s="58" t="s">
        <v>1829</v>
      </c>
      <c r="B2299" s="59">
        <v>200</v>
      </c>
      <c r="C2299" s="60">
        <v>927</v>
      </c>
      <c r="D2299" s="61" t="s">
        <v>390</v>
      </c>
      <c r="E2299" s="61" t="s">
        <v>390</v>
      </c>
      <c r="F2299" s="62" t="s">
        <v>390</v>
      </c>
      <c r="G2299" s="60" t="s">
        <v>390</v>
      </c>
      <c r="H2299" s="63">
        <v>4831200</v>
      </c>
      <c r="I2299" s="64">
        <v>2504251.5599999996</v>
      </c>
      <c r="J2299" s="57">
        <f t="shared" si="70"/>
        <v>2326948.4400000004</v>
      </c>
      <c r="K2299" s="74">
        <v>2504251.5599999996</v>
      </c>
      <c r="L2299" s="44">
        <f t="shared" si="71"/>
        <v>0</v>
      </c>
    </row>
    <row r="2300" spans="1:12">
      <c r="A2300" s="66" t="s">
        <v>718</v>
      </c>
      <c r="B2300" s="59">
        <v>200</v>
      </c>
      <c r="C2300" s="67">
        <v>927</v>
      </c>
      <c r="D2300" s="68">
        <v>1</v>
      </c>
      <c r="E2300" s="68" t="s">
        <v>390</v>
      </c>
      <c r="F2300" s="69" t="s">
        <v>390</v>
      </c>
      <c r="G2300" s="67" t="s">
        <v>390</v>
      </c>
      <c r="H2300" s="70">
        <v>4831200</v>
      </c>
      <c r="I2300" s="71">
        <v>2504251.5599999996</v>
      </c>
      <c r="J2300" s="57">
        <f t="shared" si="70"/>
        <v>2326948.4400000004</v>
      </c>
      <c r="K2300" s="72">
        <v>2504251.5599999996</v>
      </c>
      <c r="L2300" s="44">
        <f t="shared" si="71"/>
        <v>0</v>
      </c>
    </row>
    <row r="2301" spans="1:12">
      <c r="A2301" s="66" t="s">
        <v>735</v>
      </c>
      <c r="B2301" s="59">
        <v>200</v>
      </c>
      <c r="C2301" s="67">
        <v>927</v>
      </c>
      <c r="D2301" s="68">
        <v>1</v>
      </c>
      <c r="E2301" s="68">
        <v>13</v>
      </c>
      <c r="F2301" s="69" t="s">
        <v>390</v>
      </c>
      <c r="G2301" s="67" t="s">
        <v>390</v>
      </c>
      <c r="H2301" s="70">
        <v>4831200</v>
      </c>
      <c r="I2301" s="71">
        <v>2504251.5599999996</v>
      </c>
      <c r="J2301" s="57">
        <f t="shared" si="70"/>
        <v>2326948.4400000004</v>
      </c>
      <c r="K2301" s="72">
        <v>2504251.5599999996</v>
      </c>
      <c r="L2301" s="44">
        <f t="shared" si="71"/>
        <v>0</v>
      </c>
    </row>
    <row r="2302" spans="1:12">
      <c r="A2302" s="73" t="s">
        <v>855</v>
      </c>
      <c r="B2302" s="59">
        <v>200</v>
      </c>
      <c r="C2302" s="60">
        <v>927</v>
      </c>
      <c r="D2302" s="61">
        <v>1</v>
      </c>
      <c r="E2302" s="61">
        <v>13</v>
      </c>
      <c r="F2302" s="62" t="s">
        <v>856</v>
      </c>
      <c r="G2302" s="60" t="s">
        <v>395</v>
      </c>
      <c r="H2302" s="63">
        <v>4831200</v>
      </c>
      <c r="I2302" s="64">
        <v>2504251.5599999996</v>
      </c>
      <c r="J2302" s="57">
        <f t="shared" si="70"/>
        <v>2326948.4400000004</v>
      </c>
      <c r="K2302" s="74">
        <v>2504251.5599999996</v>
      </c>
      <c r="L2302" s="44">
        <f t="shared" si="71"/>
        <v>0</v>
      </c>
    </row>
    <row r="2303" spans="1:12" ht="31.5">
      <c r="A2303" s="73" t="s">
        <v>1604</v>
      </c>
      <c r="B2303" s="59">
        <v>200</v>
      </c>
      <c r="C2303" s="60">
        <v>927</v>
      </c>
      <c r="D2303" s="61">
        <v>1</v>
      </c>
      <c r="E2303" s="61">
        <v>13</v>
      </c>
      <c r="F2303" s="62" t="s">
        <v>1605</v>
      </c>
      <c r="G2303" s="60" t="s">
        <v>395</v>
      </c>
      <c r="H2303" s="63">
        <v>4831200</v>
      </c>
      <c r="I2303" s="64">
        <v>2504251.5599999996</v>
      </c>
      <c r="J2303" s="57">
        <f t="shared" si="70"/>
        <v>2326948.4400000004</v>
      </c>
      <c r="K2303" s="74">
        <v>2504251.5599999996</v>
      </c>
      <c r="L2303" s="44">
        <f t="shared" si="71"/>
        <v>0</v>
      </c>
    </row>
    <row r="2304" spans="1:12" ht="47.25">
      <c r="A2304" s="73" t="s">
        <v>1830</v>
      </c>
      <c r="B2304" s="59">
        <v>200</v>
      </c>
      <c r="C2304" s="60">
        <v>927</v>
      </c>
      <c r="D2304" s="61">
        <v>1</v>
      </c>
      <c r="E2304" s="61">
        <v>13</v>
      </c>
      <c r="F2304" s="62" t="s">
        <v>1831</v>
      </c>
      <c r="G2304" s="60" t="s">
        <v>395</v>
      </c>
      <c r="H2304" s="63">
        <v>4075100</v>
      </c>
      <c r="I2304" s="64">
        <v>2194178.2599999998</v>
      </c>
      <c r="J2304" s="57">
        <f t="shared" si="70"/>
        <v>1880921.7400000002</v>
      </c>
      <c r="K2304" s="74">
        <v>2194178.2599999998</v>
      </c>
      <c r="L2304" s="44">
        <f t="shared" si="71"/>
        <v>0</v>
      </c>
    </row>
    <row r="2305" spans="1:12" ht="31.5">
      <c r="A2305" s="66" t="s">
        <v>578</v>
      </c>
      <c r="B2305" s="59">
        <v>200</v>
      </c>
      <c r="C2305" s="67">
        <v>927</v>
      </c>
      <c r="D2305" s="68">
        <v>1</v>
      </c>
      <c r="E2305" s="68">
        <v>13</v>
      </c>
      <c r="F2305" s="69" t="s">
        <v>1831</v>
      </c>
      <c r="G2305" s="67" t="s">
        <v>579</v>
      </c>
      <c r="H2305" s="70">
        <v>3129900</v>
      </c>
      <c r="I2305" s="71">
        <v>1672632.97</v>
      </c>
      <c r="J2305" s="57">
        <f t="shared" si="70"/>
        <v>1457267.03</v>
      </c>
      <c r="K2305" s="72">
        <v>1672632.97</v>
      </c>
      <c r="L2305" s="44">
        <f t="shared" si="71"/>
        <v>0</v>
      </c>
    </row>
    <row r="2306" spans="1:12" ht="63">
      <c r="A2306" s="66" t="s">
        <v>582</v>
      </c>
      <c r="B2306" s="59">
        <v>200</v>
      </c>
      <c r="C2306" s="67">
        <v>927</v>
      </c>
      <c r="D2306" s="68">
        <v>1</v>
      </c>
      <c r="E2306" s="68">
        <v>13</v>
      </c>
      <c r="F2306" s="69" t="s">
        <v>1831</v>
      </c>
      <c r="G2306" s="67" t="s">
        <v>583</v>
      </c>
      <c r="H2306" s="70">
        <v>945200</v>
      </c>
      <c r="I2306" s="71">
        <v>521545.29</v>
      </c>
      <c r="J2306" s="57">
        <f t="shared" si="70"/>
        <v>423654.71</v>
      </c>
      <c r="K2306" s="72">
        <v>521545.29</v>
      </c>
      <c r="L2306" s="44">
        <f t="shared" si="71"/>
        <v>0</v>
      </c>
    </row>
    <row r="2307" spans="1:12" ht="47.25">
      <c r="A2307" s="73" t="s">
        <v>1832</v>
      </c>
      <c r="B2307" s="59">
        <v>200</v>
      </c>
      <c r="C2307" s="60">
        <v>927</v>
      </c>
      <c r="D2307" s="61">
        <v>1</v>
      </c>
      <c r="E2307" s="61">
        <v>13</v>
      </c>
      <c r="F2307" s="62" t="s">
        <v>1833</v>
      </c>
      <c r="G2307" s="60" t="s">
        <v>395</v>
      </c>
      <c r="H2307" s="63">
        <v>689200</v>
      </c>
      <c r="I2307" s="64">
        <v>270967.27</v>
      </c>
      <c r="J2307" s="57">
        <f t="shared" si="70"/>
        <v>418232.73</v>
      </c>
      <c r="K2307" s="74">
        <v>270967.27</v>
      </c>
      <c r="L2307" s="44">
        <f t="shared" si="71"/>
        <v>0</v>
      </c>
    </row>
    <row r="2308" spans="1:12" ht="47.25">
      <c r="A2308" s="66" t="s">
        <v>580</v>
      </c>
      <c r="B2308" s="59">
        <v>200</v>
      </c>
      <c r="C2308" s="67">
        <v>927</v>
      </c>
      <c r="D2308" s="68">
        <v>1</v>
      </c>
      <c r="E2308" s="68">
        <v>13</v>
      </c>
      <c r="F2308" s="69" t="s">
        <v>1833</v>
      </c>
      <c r="G2308" s="67" t="s">
        <v>581</v>
      </c>
      <c r="H2308" s="70">
        <v>250000</v>
      </c>
      <c r="I2308" s="71">
        <v>116000</v>
      </c>
      <c r="J2308" s="57">
        <f t="shared" si="70"/>
        <v>134000</v>
      </c>
      <c r="K2308" s="72">
        <v>116000</v>
      </c>
      <c r="L2308" s="44">
        <f t="shared" si="71"/>
        <v>0</v>
      </c>
    </row>
    <row r="2309" spans="1:12" ht="31.5">
      <c r="A2309" s="66" t="s">
        <v>556</v>
      </c>
      <c r="B2309" s="59">
        <v>200</v>
      </c>
      <c r="C2309" s="67">
        <v>927</v>
      </c>
      <c r="D2309" s="68">
        <v>1</v>
      </c>
      <c r="E2309" s="68">
        <v>13</v>
      </c>
      <c r="F2309" s="69" t="s">
        <v>1833</v>
      </c>
      <c r="G2309" s="67" t="s">
        <v>557</v>
      </c>
      <c r="H2309" s="70">
        <v>152300</v>
      </c>
      <c r="I2309" s="71">
        <v>71429.77</v>
      </c>
      <c r="J2309" s="57">
        <f t="shared" si="70"/>
        <v>80870.23</v>
      </c>
      <c r="K2309" s="72">
        <v>71429.77</v>
      </c>
      <c r="L2309" s="44">
        <f t="shared" si="71"/>
        <v>0</v>
      </c>
    </row>
    <row r="2310" spans="1:12" ht="47.25">
      <c r="A2310" s="66" t="s">
        <v>421</v>
      </c>
      <c r="B2310" s="59">
        <v>200</v>
      </c>
      <c r="C2310" s="67">
        <v>927</v>
      </c>
      <c r="D2310" s="68">
        <v>1</v>
      </c>
      <c r="E2310" s="68">
        <v>13</v>
      </c>
      <c r="F2310" s="69" t="s">
        <v>1833</v>
      </c>
      <c r="G2310" s="67" t="s">
        <v>422</v>
      </c>
      <c r="H2310" s="70">
        <v>286900</v>
      </c>
      <c r="I2310" s="71">
        <v>83537.5</v>
      </c>
      <c r="J2310" s="57">
        <f t="shared" si="70"/>
        <v>203362.5</v>
      </c>
      <c r="K2310" s="72">
        <v>83537.5</v>
      </c>
      <c r="L2310" s="44">
        <f t="shared" si="71"/>
        <v>0</v>
      </c>
    </row>
    <row r="2311" spans="1:12" ht="47.25">
      <c r="A2311" s="73" t="s">
        <v>1834</v>
      </c>
      <c r="B2311" s="59">
        <v>200</v>
      </c>
      <c r="C2311" s="60">
        <v>927</v>
      </c>
      <c r="D2311" s="61">
        <v>1</v>
      </c>
      <c r="E2311" s="61">
        <v>13</v>
      </c>
      <c r="F2311" s="62" t="s">
        <v>1835</v>
      </c>
      <c r="G2311" s="60" t="s">
        <v>395</v>
      </c>
      <c r="H2311" s="63">
        <v>66900</v>
      </c>
      <c r="I2311" s="64">
        <v>39106.03</v>
      </c>
      <c r="J2311" s="57">
        <f t="shared" si="70"/>
        <v>27793.97</v>
      </c>
      <c r="K2311" s="74">
        <v>39106.03</v>
      </c>
      <c r="L2311" s="44">
        <f t="shared" si="71"/>
        <v>0</v>
      </c>
    </row>
    <row r="2312" spans="1:12" ht="47.25">
      <c r="A2312" s="66" t="s">
        <v>421</v>
      </c>
      <c r="B2312" s="59">
        <v>200</v>
      </c>
      <c r="C2312" s="67">
        <v>927</v>
      </c>
      <c r="D2312" s="68">
        <v>1</v>
      </c>
      <c r="E2312" s="68">
        <v>13</v>
      </c>
      <c r="F2312" s="69" t="s">
        <v>1835</v>
      </c>
      <c r="G2312" s="67" t="s">
        <v>422</v>
      </c>
      <c r="H2312" s="70">
        <v>66900</v>
      </c>
      <c r="I2312" s="71">
        <v>39106.03</v>
      </c>
      <c r="J2312" s="57">
        <f t="shared" ref="J2312:J2375" si="72">H2312-I2312</f>
        <v>27793.97</v>
      </c>
      <c r="K2312" s="72">
        <v>39106.03</v>
      </c>
      <c r="L2312" s="44">
        <f t="shared" si="71"/>
        <v>0</v>
      </c>
    </row>
    <row r="2313" spans="1:12" ht="31.5">
      <c r="A2313" s="58" t="s">
        <v>130</v>
      </c>
      <c r="B2313" s="59">
        <v>200</v>
      </c>
      <c r="C2313" s="60">
        <v>928</v>
      </c>
      <c r="D2313" s="61" t="s">
        <v>390</v>
      </c>
      <c r="E2313" s="61" t="s">
        <v>390</v>
      </c>
      <c r="F2313" s="62" t="s">
        <v>390</v>
      </c>
      <c r="G2313" s="60" t="s">
        <v>390</v>
      </c>
      <c r="H2313" s="63">
        <v>523389994.98999995</v>
      </c>
      <c r="I2313" s="64">
        <f>I2314+I2353+I2360+I2415+I2498+I2506</f>
        <v>200629919.24000001</v>
      </c>
      <c r="J2313" s="57">
        <f t="shared" si="72"/>
        <v>322760075.74999994</v>
      </c>
      <c r="K2313" s="74">
        <v>189175119.23999995</v>
      </c>
      <c r="L2313" s="44">
        <f t="shared" ref="L2313:L2376" si="73">I2313-K2313</f>
        <v>11454800.00000006</v>
      </c>
    </row>
    <row r="2314" spans="1:12">
      <c r="A2314" s="66" t="s">
        <v>718</v>
      </c>
      <c r="B2314" s="59">
        <v>200</v>
      </c>
      <c r="C2314" s="67">
        <v>928</v>
      </c>
      <c r="D2314" s="68">
        <v>1</v>
      </c>
      <c r="E2314" s="68" t="s">
        <v>390</v>
      </c>
      <c r="F2314" s="69" t="s">
        <v>390</v>
      </c>
      <c r="G2314" s="67" t="s">
        <v>390</v>
      </c>
      <c r="H2314" s="70">
        <v>99521800</v>
      </c>
      <c r="I2314" s="71">
        <v>47866732.350000001</v>
      </c>
      <c r="J2314" s="57">
        <f t="shared" si="72"/>
        <v>51655067.649999999</v>
      </c>
      <c r="K2314" s="72">
        <v>47866732.350000001</v>
      </c>
      <c r="L2314" s="44">
        <f t="shared" si="73"/>
        <v>0</v>
      </c>
    </row>
    <row r="2315" spans="1:12">
      <c r="A2315" s="66" t="s">
        <v>735</v>
      </c>
      <c r="B2315" s="59">
        <v>200</v>
      </c>
      <c r="C2315" s="67">
        <v>928</v>
      </c>
      <c r="D2315" s="68">
        <v>1</v>
      </c>
      <c r="E2315" s="68">
        <v>13</v>
      </c>
      <c r="F2315" s="69" t="s">
        <v>390</v>
      </c>
      <c r="G2315" s="67" t="s">
        <v>390</v>
      </c>
      <c r="H2315" s="70">
        <v>99521800</v>
      </c>
      <c r="I2315" s="71">
        <v>47866732.350000001</v>
      </c>
      <c r="J2315" s="57">
        <f t="shared" si="72"/>
        <v>51655067.649999999</v>
      </c>
      <c r="K2315" s="72">
        <v>47866732.350000001</v>
      </c>
      <c r="L2315" s="44">
        <f t="shared" si="73"/>
        <v>0</v>
      </c>
    </row>
    <row r="2316" spans="1:12" ht="47.25">
      <c r="A2316" s="73" t="s">
        <v>425</v>
      </c>
      <c r="B2316" s="59">
        <v>200</v>
      </c>
      <c r="C2316" s="60">
        <v>928</v>
      </c>
      <c r="D2316" s="61">
        <v>1</v>
      </c>
      <c r="E2316" s="61">
        <v>13</v>
      </c>
      <c r="F2316" s="62" t="s">
        <v>426</v>
      </c>
      <c r="G2316" s="60" t="s">
        <v>395</v>
      </c>
      <c r="H2316" s="63">
        <v>99481800</v>
      </c>
      <c r="I2316" s="64">
        <v>47866732.350000001</v>
      </c>
      <c r="J2316" s="57">
        <f t="shared" si="72"/>
        <v>51615067.649999999</v>
      </c>
      <c r="K2316" s="74">
        <v>47866732.350000001</v>
      </c>
      <c r="L2316" s="44">
        <f t="shared" si="73"/>
        <v>0</v>
      </c>
    </row>
    <row r="2317" spans="1:12" ht="94.5">
      <c r="A2317" s="73" t="s">
        <v>1836</v>
      </c>
      <c r="B2317" s="59">
        <v>200</v>
      </c>
      <c r="C2317" s="60">
        <v>928</v>
      </c>
      <c r="D2317" s="61">
        <v>1</v>
      </c>
      <c r="E2317" s="61">
        <v>13</v>
      </c>
      <c r="F2317" s="62" t="s">
        <v>1837</v>
      </c>
      <c r="G2317" s="60" t="s">
        <v>395</v>
      </c>
      <c r="H2317" s="63">
        <v>558000</v>
      </c>
      <c r="I2317" s="64">
        <v>49057.45</v>
      </c>
      <c r="J2317" s="57">
        <f t="shared" si="72"/>
        <v>508942.55</v>
      </c>
      <c r="K2317" s="74">
        <v>49057.45</v>
      </c>
      <c r="L2317" s="44">
        <f t="shared" si="73"/>
        <v>0</v>
      </c>
    </row>
    <row r="2318" spans="1:12" ht="63">
      <c r="A2318" s="73" t="s">
        <v>1838</v>
      </c>
      <c r="B2318" s="59">
        <v>200</v>
      </c>
      <c r="C2318" s="60">
        <v>928</v>
      </c>
      <c r="D2318" s="61">
        <v>1</v>
      </c>
      <c r="E2318" s="61">
        <v>13</v>
      </c>
      <c r="F2318" s="62" t="s">
        <v>1839</v>
      </c>
      <c r="G2318" s="60" t="s">
        <v>395</v>
      </c>
      <c r="H2318" s="63">
        <v>558000</v>
      </c>
      <c r="I2318" s="64">
        <v>49057.45</v>
      </c>
      <c r="J2318" s="57">
        <f t="shared" si="72"/>
        <v>508942.55</v>
      </c>
      <c r="K2318" s="74">
        <v>49057.45</v>
      </c>
      <c r="L2318" s="44">
        <f t="shared" si="73"/>
        <v>0</v>
      </c>
    </row>
    <row r="2319" spans="1:12" ht="63">
      <c r="A2319" s="73" t="s">
        <v>1840</v>
      </c>
      <c r="B2319" s="59">
        <v>200</v>
      </c>
      <c r="C2319" s="60">
        <v>928</v>
      </c>
      <c r="D2319" s="61">
        <v>1</v>
      </c>
      <c r="E2319" s="61">
        <v>13</v>
      </c>
      <c r="F2319" s="62" t="s">
        <v>1841</v>
      </c>
      <c r="G2319" s="60" t="s">
        <v>395</v>
      </c>
      <c r="H2319" s="63">
        <v>556900</v>
      </c>
      <c r="I2319" s="64">
        <v>49057.45</v>
      </c>
      <c r="J2319" s="57">
        <f t="shared" si="72"/>
        <v>507842.55</v>
      </c>
      <c r="K2319" s="74">
        <v>49057.45</v>
      </c>
      <c r="L2319" s="44">
        <f t="shared" si="73"/>
        <v>0</v>
      </c>
    </row>
    <row r="2320" spans="1:12" ht="47.25">
      <c r="A2320" s="66" t="s">
        <v>421</v>
      </c>
      <c r="B2320" s="59">
        <v>200</v>
      </c>
      <c r="C2320" s="67">
        <v>928</v>
      </c>
      <c r="D2320" s="68">
        <v>1</v>
      </c>
      <c r="E2320" s="68">
        <v>13</v>
      </c>
      <c r="F2320" s="69" t="s">
        <v>1841</v>
      </c>
      <c r="G2320" s="67" t="s">
        <v>422</v>
      </c>
      <c r="H2320" s="70">
        <v>556900</v>
      </c>
      <c r="I2320" s="71">
        <v>49057.45</v>
      </c>
      <c r="J2320" s="57">
        <f t="shared" si="72"/>
        <v>507842.55</v>
      </c>
      <c r="K2320" s="72">
        <v>49057.45</v>
      </c>
      <c r="L2320" s="44">
        <f t="shared" si="73"/>
        <v>0</v>
      </c>
    </row>
    <row r="2321" spans="1:12" ht="47.25">
      <c r="A2321" s="73" t="s">
        <v>1842</v>
      </c>
      <c r="B2321" s="59">
        <v>200</v>
      </c>
      <c r="C2321" s="60">
        <v>928</v>
      </c>
      <c r="D2321" s="61">
        <v>1</v>
      </c>
      <c r="E2321" s="61">
        <v>13</v>
      </c>
      <c r="F2321" s="62" t="s">
        <v>1843</v>
      </c>
      <c r="G2321" s="60" t="s">
        <v>395</v>
      </c>
      <c r="H2321" s="63">
        <v>1100</v>
      </c>
      <c r="I2321" s="64">
        <v>0</v>
      </c>
      <c r="J2321" s="57">
        <f t="shared" si="72"/>
        <v>1100</v>
      </c>
      <c r="K2321" s="74">
        <v>0</v>
      </c>
      <c r="L2321" s="44">
        <f t="shared" si="73"/>
        <v>0</v>
      </c>
    </row>
    <row r="2322" spans="1:12">
      <c r="A2322" s="66" t="s">
        <v>724</v>
      </c>
      <c r="B2322" s="59">
        <v>200</v>
      </c>
      <c r="C2322" s="67">
        <v>928</v>
      </c>
      <c r="D2322" s="68">
        <v>1</v>
      </c>
      <c r="E2322" s="68">
        <v>13</v>
      </c>
      <c r="F2322" s="69" t="s">
        <v>1843</v>
      </c>
      <c r="G2322" s="67" t="s">
        <v>725</v>
      </c>
      <c r="H2322" s="70">
        <v>1100</v>
      </c>
      <c r="I2322" s="71">
        <v>0</v>
      </c>
      <c r="J2322" s="57">
        <f t="shared" si="72"/>
        <v>1100</v>
      </c>
      <c r="K2322" s="72">
        <v>0</v>
      </c>
      <c r="L2322" s="44">
        <f t="shared" si="73"/>
        <v>0</v>
      </c>
    </row>
    <row r="2323" spans="1:12" ht="63">
      <c r="A2323" s="73" t="s">
        <v>1844</v>
      </c>
      <c r="B2323" s="59">
        <v>200</v>
      </c>
      <c r="C2323" s="60">
        <v>928</v>
      </c>
      <c r="D2323" s="61">
        <v>1</v>
      </c>
      <c r="E2323" s="61">
        <v>13</v>
      </c>
      <c r="F2323" s="62" t="s">
        <v>1845</v>
      </c>
      <c r="G2323" s="60" t="s">
        <v>395</v>
      </c>
      <c r="H2323" s="63">
        <v>7295500</v>
      </c>
      <c r="I2323" s="64">
        <v>3472180.01</v>
      </c>
      <c r="J2323" s="57">
        <f t="shared" si="72"/>
        <v>3823319.99</v>
      </c>
      <c r="K2323" s="74">
        <v>3472180.01</v>
      </c>
      <c r="L2323" s="44">
        <f t="shared" si="73"/>
        <v>0</v>
      </c>
    </row>
    <row r="2324" spans="1:12" ht="47.25">
      <c r="A2324" s="73" t="s">
        <v>1846</v>
      </c>
      <c r="B2324" s="59">
        <v>200</v>
      </c>
      <c r="C2324" s="60">
        <v>928</v>
      </c>
      <c r="D2324" s="61">
        <v>1</v>
      </c>
      <c r="E2324" s="61">
        <v>13</v>
      </c>
      <c r="F2324" s="62" t="s">
        <v>1847</v>
      </c>
      <c r="G2324" s="60" t="s">
        <v>395</v>
      </c>
      <c r="H2324" s="63">
        <v>7295500</v>
      </c>
      <c r="I2324" s="64">
        <v>3472180.01</v>
      </c>
      <c r="J2324" s="57">
        <f t="shared" si="72"/>
        <v>3823319.99</v>
      </c>
      <c r="K2324" s="74">
        <v>3472180.01</v>
      </c>
      <c r="L2324" s="44">
        <f t="shared" si="73"/>
        <v>0</v>
      </c>
    </row>
    <row r="2325" spans="1:12" ht="47.25">
      <c r="A2325" s="66" t="s">
        <v>421</v>
      </c>
      <c r="B2325" s="59">
        <v>200</v>
      </c>
      <c r="C2325" s="67">
        <v>928</v>
      </c>
      <c r="D2325" s="68">
        <v>1</v>
      </c>
      <c r="E2325" s="68">
        <v>13</v>
      </c>
      <c r="F2325" s="69" t="s">
        <v>1847</v>
      </c>
      <c r="G2325" s="67" t="s">
        <v>422</v>
      </c>
      <c r="H2325" s="70">
        <v>2150000</v>
      </c>
      <c r="I2325" s="71">
        <v>650000</v>
      </c>
      <c r="J2325" s="57">
        <f t="shared" si="72"/>
        <v>1500000</v>
      </c>
      <c r="K2325" s="72">
        <v>650000</v>
      </c>
      <c r="L2325" s="44">
        <f t="shared" si="73"/>
        <v>0</v>
      </c>
    </row>
    <row r="2326" spans="1:12" ht="78.75">
      <c r="A2326" s="66" t="s">
        <v>402</v>
      </c>
      <c r="B2326" s="59">
        <v>200</v>
      </c>
      <c r="C2326" s="67">
        <v>928</v>
      </c>
      <c r="D2326" s="68">
        <v>1</v>
      </c>
      <c r="E2326" s="68">
        <v>13</v>
      </c>
      <c r="F2326" s="69" t="s">
        <v>1847</v>
      </c>
      <c r="G2326" s="67" t="s">
        <v>403</v>
      </c>
      <c r="H2326" s="70">
        <v>4847500</v>
      </c>
      <c r="I2326" s="71">
        <v>2640373</v>
      </c>
      <c r="J2326" s="57">
        <f t="shared" si="72"/>
        <v>2207127</v>
      </c>
      <c r="K2326" s="72">
        <v>2640373</v>
      </c>
      <c r="L2326" s="44">
        <f t="shared" si="73"/>
        <v>0</v>
      </c>
    </row>
    <row r="2327" spans="1:12">
      <c r="A2327" s="66" t="s">
        <v>404</v>
      </c>
      <c r="B2327" s="59">
        <v>200</v>
      </c>
      <c r="C2327" s="67">
        <v>928</v>
      </c>
      <c r="D2327" s="68">
        <v>1</v>
      </c>
      <c r="E2327" s="68">
        <v>13</v>
      </c>
      <c r="F2327" s="69" t="s">
        <v>1847</v>
      </c>
      <c r="G2327" s="67" t="s">
        <v>405</v>
      </c>
      <c r="H2327" s="70">
        <v>298000</v>
      </c>
      <c r="I2327" s="71">
        <v>181807.01</v>
      </c>
      <c r="J2327" s="57">
        <f t="shared" si="72"/>
        <v>116192.98999999999</v>
      </c>
      <c r="K2327" s="72">
        <v>181807.01</v>
      </c>
      <c r="L2327" s="44">
        <f t="shared" si="73"/>
        <v>0</v>
      </c>
    </row>
    <row r="2328" spans="1:12" ht="63">
      <c r="A2328" s="73" t="s">
        <v>1848</v>
      </c>
      <c r="B2328" s="59">
        <v>200</v>
      </c>
      <c r="C2328" s="60">
        <v>928</v>
      </c>
      <c r="D2328" s="61">
        <v>1</v>
      </c>
      <c r="E2328" s="61">
        <v>13</v>
      </c>
      <c r="F2328" s="62" t="s">
        <v>1849</v>
      </c>
      <c r="G2328" s="60" t="s">
        <v>395</v>
      </c>
      <c r="H2328" s="63">
        <v>47502900</v>
      </c>
      <c r="I2328" s="64">
        <v>24649150.170000002</v>
      </c>
      <c r="J2328" s="57">
        <f t="shared" si="72"/>
        <v>22853749.829999998</v>
      </c>
      <c r="K2328" s="74">
        <v>24649150.170000002</v>
      </c>
      <c r="L2328" s="44">
        <f t="shared" si="73"/>
        <v>0</v>
      </c>
    </row>
    <row r="2329" spans="1:12" ht="47.25">
      <c r="A2329" s="73" t="s">
        <v>1850</v>
      </c>
      <c r="B2329" s="59">
        <v>200</v>
      </c>
      <c r="C2329" s="60">
        <v>928</v>
      </c>
      <c r="D2329" s="61">
        <v>1</v>
      </c>
      <c r="E2329" s="61">
        <v>13</v>
      </c>
      <c r="F2329" s="62" t="s">
        <v>1851</v>
      </c>
      <c r="G2329" s="60" t="s">
        <v>395</v>
      </c>
      <c r="H2329" s="63">
        <v>47502900</v>
      </c>
      <c r="I2329" s="64">
        <v>24649150.170000002</v>
      </c>
      <c r="J2329" s="57">
        <f t="shared" si="72"/>
        <v>22853749.829999998</v>
      </c>
      <c r="K2329" s="74">
        <v>24649150.170000002</v>
      </c>
      <c r="L2329" s="44">
        <f t="shared" si="73"/>
        <v>0</v>
      </c>
    </row>
    <row r="2330" spans="1:12" ht="47.25">
      <c r="A2330" s="73" t="s">
        <v>1852</v>
      </c>
      <c r="B2330" s="59">
        <v>200</v>
      </c>
      <c r="C2330" s="60">
        <v>928</v>
      </c>
      <c r="D2330" s="61">
        <v>1</v>
      </c>
      <c r="E2330" s="61">
        <v>13</v>
      </c>
      <c r="F2330" s="62" t="s">
        <v>1853</v>
      </c>
      <c r="G2330" s="60" t="s">
        <v>395</v>
      </c>
      <c r="H2330" s="63">
        <v>47502900</v>
      </c>
      <c r="I2330" s="64">
        <v>24649150.170000002</v>
      </c>
      <c r="J2330" s="57">
        <f t="shared" si="72"/>
        <v>22853749.829999998</v>
      </c>
      <c r="K2330" s="74">
        <v>24649150.170000002</v>
      </c>
      <c r="L2330" s="44">
        <f t="shared" si="73"/>
        <v>0</v>
      </c>
    </row>
    <row r="2331" spans="1:12" ht="78.75">
      <c r="A2331" s="66" t="s">
        <v>532</v>
      </c>
      <c r="B2331" s="59">
        <v>200</v>
      </c>
      <c r="C2331" s="67">
        <v>928</v>
      </c>
      <c r="D2331" s="68">
        <v>1</v>
      </c>
      <c r="E2331" s="68">
        <v>13</v>
      </c>
      <c r="F2331" s="69" t="s">
        <v>1853</v>
      </c>
      <c r="G2331" s="67" t="s">
        <v>533</v>
      </c>
      <c r="H2331" s="70">
        <v>43600000</v>
      </c>
      <c r="I2331" s="71">
        <v>23000575.170000002</v>
      </c>
      <c r="J2331" s="57">
        <f t="shared" si="72"/>
        <v>20599424.829999998</v>
      </c>
      <c r="K2331" s="72">
        <v>23000575.170000002</v>
      </c>
      <c r="L2331" s="44">
        <f t="shared" si="73"/>
        <v>0</v>
      </c>
    </row>
    <row r="2332" spans="1:12" ht="31.5">
      <c r="A2332" s="66" t="s">
        <v>568</v>
      </c>
      <c r="B2332" s="59">
        <v>200</v>
      </c>
      <c r="C2332" s="67">
        <v>928</v>
      </c>
      <c r="D2332" s="68">
        <v>1</v>
      </c>
      <c r="E2332" s="68">
        <v>13</v>
      </c>
      <c r="F2332" s="69" t="s">
        <v>1853</v>
      </c>
      <c r="G2332" s="67" t="s">
        <v>569</v>
      </c>
      <c r="H2332" s="70">
        <v>3902900</v>
      </c>
      <c r="I2332" s="71">
        <v>1648575</v>
      </c>
      <c r="J2332" s="57">
        <f t="shared" si="72"/>
        <v>2254325</v>
      </c>
      <c r="K2332" s="72">
        <v>1648575</v>
      </c>
      <c r="L2332" s="44">
        <f t="shared" si="73"/>
        <v>0</v>
      </c>
    </row>
    <row r="2333" spans="1:12" ht="63">
      <c r="A2333" s="73" t="s">
        <v>1854</v>
      </c>
      <c r="B2333" s="59">
        <v>200</v>
      </c>
      <c r="C2333" s="60">
        <v>928</v>
      </c>
      <c r="D2333" s="61">
        <v>1</v>
      </c>
      <c r="E2333" s="61">
        <v>13</v>
      </c>
      <c r="F2333" s="62" t="s">
        <v>1855</v>
      </c>
      <c r="G2333" s="60" t="s">
        <v>395</v>
      </c>
      <c r="H2333" s="63">
        <v>44125400</v>
      </c>
      <c r="I2333" s="64">
        <v>19696344.720000003</v>
      </c>
      <c r="J2333" s="57">
        <f t="shared" si="72"/>
        <v>24429055.279999997</v>
      </c>
      <c r="K2333" s="74">
        <v>19696344.720000003</v>
      </c>
      <c r="L2333" s="44">
        <f t="shared" si="73"/>
        <v>0</v>
      </c>
    </row>
    <row r="2334" spans="1:12" ht="47.25">
      <c r="A2334" s="73" t="s">
        <v>1856</v>
      </c>
      <c r="B2334" s="59">
        <v>200</v>
      </c>
      <c r="C2334" s="60">
        <v>928</v>
      </c>
      <c r="D2334" s="61">
        <v>1</v>
      </c>
      <c r="E2334" s="61">
        <v>13</v>
      </c>
      <c r="F2334" s="62" t="s">
        <v>1857</v>
      </c>
      <c r="G2334" s="60" t="s">
        <v>395</v>
      </c>
      <c r="H2334" s="63">
        <v>44125400</v>
      </c>
      <c r="I2334" s="64">
        <v>19696344.720000003</v>
      </c>
      <c r="J2334" s="57">
        <f t="shared" si="72"/>
        <v>24429055.279999997</v>
      </c>
      <c r="K2334" s="74">
        <v>19696344.720000003</v>
      </c>
      <c r="L2334" s="44">
        <f t="shared" si="73"/>
        <v>0</v>
      </c>
    </row>
    <row r="2335" spans="1:12" ht="47.25">
      <c r="A2335" s="73" t="s">
        <v>1856</v>
      </c>
      <c r="B2335" s="59">
        <v>200</v>
      </c>
      <c r="C2335" s="60">
        <v>928</v>
      </c>
      <c r="D2335" s="61">
        <v>1</v>
      </c>
      <c r="E2335" s="61">
        <v>13</v>
      </c>
      <c r="F2335" s="62" t="s">
        <v>1858</v>
      </c>
      <c r="G2335" s="60" t="s">
        <v>395</v>
      </c>
      <c r="H2335" s="63">
        <v>110000</v>
      </c>
      <c r="I2335" s="64">
        <v>0</v>
      </c>
      <c r="J2335" s="57">
        <f t="shared" si="72"/>
        <v>110000</v>
      </c>
      <c r="K2335" s="74">
        <v>0</v>
      </c>
      <c r="L2335" s="44">
        <f t="shared" si="73"/>
        <v>0</v>
      </c>
    </row>
    <row r="2336" spans="1:12" ht="47.25">
      <c r="A2336" s="66" t="s">
        <v>580</v>
      </c>
      <c r="B2336" s="59">
        <v>200</v>
      </c>
      <c r="C2336" s="67">
        <v>928</v>
      </c>
      <c r="D2336" s="68">
        <v>1</v>
      </c>
      <c r="E2336" s="68">
        <v>13</v>
      </c>
      <c r="F2336" s="69" t="s">
        <v>1858</v>
      </c>
      <c r="G2336" s="67" t="s">
        <v>581</v>
      </c>
      <c r="H2336" s="70">
        <v>105000</v>
      </c>
      <c r="I2336" s="71">
        <v>0</v>
      </c>
      <c r="J2336" s="57">
        <f t="shared" si="72"/>
        <v>105000</v>
      </c>
      <c r="K2336" s="72">
        <v>0</v>
      </c>
      <c r="L2336" s="44">
        <f t="shared" si="73"/>
        <v>0</v>
      </c>
    </row>
    <row r="2337" spans="1:12" ht="47.25">
      <c r="A2337" s="66" t="s">
        <v>421</v>
      </c>
      <c r="B2337" s="59">
        <v>200</v>
      </c>
      <c r="C2337" s="67">
        <v>928</v>
      </c>
      <c r="D2337" s="68">
        <v>1</v>
      </c>
      <c r="E2337" s="68">
        <v>13</v>
      </c>
      <c r="F2337" s="69" t="s">
        <v>1858</v>
      </c>
      <c r="G2337" s="67" t="s">
        <v>422</v>
      </c>
      <c r="H2337" s="70">
        <v>5000</v>
      </c>
      <c r="I2337" s="71">
        <v>0</v>
      </c>
      <c r="J2337" s="57">
        <f t="shared" si="72"/>
        <v>5000</v>
      </c>
      <c r="K2337" s="72">
        <v>0</v>
      </c>
      <c r="L2337" s="44">
        <f t="shared" si="73"/>
        <v>0</v>
      </c>
    </row>
    <row r="2338" spans="1:12" ht="47.25">
      <c r="A2338" s="73" t="s">
        <v>1859</v>
      </c>
      <c r="B2338" s="59">
        <v>200</v>
      </c>
      <c r="C2338" s="60">
        <v>928</v>
      </c>
      <c r="D2338" s="61">
        <v>1</v>
      </c>
      <c r="E2338" s="61">
        <v>13</v>
      </c>
      <c r="F2338" s="62" t="s">
        <v>1860</v>
      </c>
      <c r="G2338" s="60" t="s">
        <v>395</v>
      </c>
      <c r="H2338" s="63">
        <v>37947100</v>
      </c>
      <c r="I2338" s="64">
        <v>16838202.41</v>
      </c>
      <c r="J2338" s="57">
        <f t="shared" si="72"/>
        <v>21108897.59</v>
      </c>
      <c r="K2338" s="74">
        <v>16838202.41</v>
      </c>
      <c r="L2338" s="44">
        <f t="shared" si="73"/>
        <v>0</v>
      </c>
    </row>
    <row r="2339" spans="1:12" ht="31.5">
      <c r="A2339" s="66" t="s">
        <v>578</v>
      </c>
      <c r="B2339" s="59">
        <v>200</v>
      </c>
      <c r="C2339" s="67">
        <v>928</v>
      </c>
      <c r="D2339" s="68">
        <v>1</v>
      </c>
      <c r="E2339" s="68">
        <v>13</v>
      </c>
      <c r="F2339" s="69" t="s">
        <v>1860</v>
      </c>
      <c r="G2339" s="67" t="s">
        <v>579</v>
      </c>
      <c r="H2339" s="70">
        <v>29145300</v>
      </c>
      <c r="I2339" s="71">
        <v>13117413.16</v>
      </c>
      <c r="J2339" s="57">
        <f t="shared" si="72"/>
        <v>16027886.84</v>
      </c>
      <c r="K2339" s="72">
        <v>13117413.16</v>
      </c>
      <c r="L2339" s="44">
        <f t="shared" si="73"/>
        <v>0</v>
      </c>
    </row>
    <row r="2340" spans="1:12" ht="63">
      <c r="A2340" s="66" t="s">
        <v>582</v>
      </c>
      <c r="B2340" s="59">
        <v>200</v>
      </c>
      <c r="C2340" s="67">
        <v>928</v>
      </c>
      <c r="D2340" s="68">
        <v>1</v>
      </c>
      <c r="E2340" s="68">
        <v>13</v>
      </c>
      <c r="F2340" s="69" t="s">
        <v>1860</v>
      </c>
      <c r="G2340" s="67" t="s">
        <v>583</v>
      </c>
      <c r="H2340" s="70">
        <v>8801800</v>
      </c>
      <c r="I2340" s="71">
        <v>3720789.25</v>
      </c>
      <c r="J2340" s="57">
        <f t="shared" si="72"/>
        <v>5081010.75</v>
      </c>
      <c r="K2340" s="72">
        <v>3720789.25</v>
      </c>
      <c r="L2340" s="44">
        <f t="shared" si="73"/>
        <v>0</v>
      </c>
    </row>
    <row r="2341" spans="1:12" ht="47.25">
      <c r="A2341" s="73" t="s">
        <v>1861</v>
      </c>
      <c r="B2341" s="59">
        <v>200</v>
      </c>
      <c r="C2341" s="60">
        <v>928</v>
      </c>
      <c r="D2341" s="61">
        <v>1</v>
      </c>
      <c r="E2341" s="61">
        <v>13</v>
      </c>
      <c r="F2341" s="62" t="s">
        <v>1862</v>
      </c>
      <c r="G2341" s="60" t="s">
        <v>395</v>
      </c>
      <c r="H2341" s="63">
        <v>6068300</v>
      </c>
      <c r="I2341" s="64">
        <v>2858142.31</v>
      </c>
      <c r="J2341" s="57">
        <f t="shared" si="72"/>
        <v>3210157.69</v>
      </c>
      <c r="K2341" s="74">
        <v>2858142.31</v>
      </c>
      <c r="L2341" s="44">
        <f t="shared" si="73"/>
        <v>0</v>
      </c>
    </row>
    <row r="2342" spans="1:12" ht="47.25">
      <c r="A2342" s="66" t="s">
        <v>580</v>
      </c>
      <c r="B2342" s="59">
        <v>200</v>
      </c>
      <c r="C2342" s="67">
        <v>928</v>
      </c>
      <c r="D2342" s="68">
        <v>1</v>
      </c>
      <c r="E2342" s="68">
        <v>13</v>
      </c>
      <c r="F2342" s="69" t="s">
        <v>1862</v>
      </c>
      <c r="G2342" s="67" t="s">
        <v>581</v>
      </c>
      <c r="H2342" s="70">
        <v>1914000</v>
      </c>
      <c r="I2342" s="71">
        <v>881021</v>
      </c>
      <c r="J2342" s="57">
        <f t="shared" si="72"/>
        <v>1032979</v>
      </c>
      <c r="K2342" s="72">
        <v>881021</v>
      </c>
      <c r="L2342" s="44">
        <f t="shared" si="73"/>
        <v>0</v>
      </c>
    </row>
    <row r="2343" spans="1:12" ht="31.5">
      <c r="A2343" s="66" t="s">
        <v>556</v>
      </c>
      <c r="B2343" s="59">
        <v>200</v>
      </c>
      <c r="C2343" s="67">
        <v>928</v>
      </c>
      <c r="D2343" s="68">
        <v>1</v>
      </c>
      <c r="E2343" s="68">
        <v>13</v>
      </c>
      <c r="F2343" s="69" t="s">
        <v>1862</v>
      </c>
      <c r="G2343" s="67" t="s">
        <v>557</v>
      </c>
      <c r="H2343" s="70">
        <v>1303500</v>
      </c>
      <c r="I2343" s="71">
        <v>772890.12</v>
      </c>
      <c r="J2343" s="57">
        <f t="shared" si="72"/>
        <v>530609.88</v>
      </c>
      <c r="K2343" s="72">
        <v>772890.12</v>
      </c>
      <c r="L2343" s="44">
        <f t="shared" si="73"/>
        <v>0</v>
      </c>
    </row>
    <row r="2344" spans="1:12" ht="47.25">
      <c r="A2344" s="66" t="s">
        <v>421</v>
      </c>
      <c r="B2344" s="59">
        <v>200</v>
      </c>
      <c r="C2344" s="67">
        <v>928</v>
      </c>
      <c r="D2344" s="68">
        <v>1</v>
      </c>
      <c r="E2344" s="68">
        <v>13</v>
      </c>
      <c r="F2344" s="69" t="s">
        <v>1862</v>
      </c>
      <c r="G2344" s="67" t="s">
        <v>422</v>
      </c>
      <c r="H2344" s="70">
        <v>2737500</v>
      </c>
      <c r="I2344" s="71">
        <v>1194307.19</v>
      </c>
      <c r="J2344" s="57">
        <f t="shared" si="72"/>
        <v>1543192.81</v>
      </c>
      <c r="K2344" s="72">
        <v>1194307.19</v>
      </c>
      <c r="L2344" s="44">
        <f t="shared" si="73"/>
        <v>0</v>
      </c>
    </row>
    <row r="2345" spans="1:12" ht="47.25">
      <c r="A2345" s="66" t="s">
        <v>609</v>
      </c>
      <c r="B2345" s="59">
        <v>200</v>
      </c>
      <c r="C2345" s="67">
        <v>928</v>
      </c>
      <c r="D2345" s="68">
        <v>1</v>
      </c>
      <c r="E2345" s="68">
        <v>13</v>
      </c>
      <c r="F2345" s="69" t="s">
        <v>1862</v>
      </c>
      <c r="G2345" s="67" t="s">
        <v>610</v>
      </c>
      <c r="H2345" s="70">
        <v>15000</v>
      </c>
      <c r="I2345" s="71">
        <v>0</v>
      </c>
      <c r="J2345" s="57">
        <f t="shared" si="72"/>
        <v>15000</v>
      </c>
      <c r="K2345" s="72">
        <v>0</v>
      </c>
      <c r="L2345" s="44">
        <f t="shared" si="73"/>
        <v>0</v>
      </c>
    </row>
    <row r="2346" spans="1:12" ht="31.5">
      <c r="A2346" s="66" t="s">
        <v>558</v>
      </c>
      <c r="B2346" s="59">
        <v>200</v>
      </c>
      <c r="C2346" s="67">
        <v>928</v>
      </c>
      <c r="D2346" s="68">
        <v>1</v>
      </c>
      <c r="E2346" s="68">
        <v>13</v>
      </c>
      <c r="F2346" s="69" t="s">
        <v>1862</v>
      </c>
      <c r="G2346" s="67" t="s">
        <v>559</v>
      </c>
      <c r="H2346" s="70">
        <v>88300</v>
      </c>
      <c r="I2346" s="71">
        <v>5761</v>
      </c>
      <c r="J2346" s="57">
        <f t="shared" si="72"/>
        <v>82539</v>
      </c>
      <c r="K2346" s="72">
        <v>5761</v>
      </c>
      <c r="L2346" s="44">
        <f t="shared" si="73"/>
        <v>0</v>
      </c>
    </row>
    <row r="2347" spans="1:12">
      <c r="A2347" s="66" t="s">
        <v>560</v>
      </c>
      <c r="B2347" s="59">
        <v>200</v>
      </c>
      <c r="C2347" s="67">
        <v>928</v>
      </c>
      <c r="D2347" s="68">
        <v>1</v>
      </c>
      <c r="E2347" s="68">
        <v>13</v>
      </c>
      <c r="F2347" s="69" t="s">
        <v>1862</v>
      </c>
      <c r="G2347" s="67" t="s">
        <v>561</v>
      </c>
      <c r="H2347" s="70">
        <v>10000</v>
      </c>
      <c r="I2347" s="71">
        <v>4163</v>
      </c>
      <c r="J2347" s="57">
        <f t="shared" si="72"/>
        <v>5837</v>
      </c>
      <c r="K2347" s="72">
        <v>4163</v>
      </c>
      <c r="L2347" s="44">
        <f t="shared" si="73"/>
        <v>0</v>
      </c>
    </row>
    <row r="2348" spans="1:12" ht="78.75">
      <c r="A2348" s="73" t="s">
        <v>591</v>
      </c>
      <c r="B2348" s="59">
        <v>200</v>
      </c>
      <c r="C2348" s="60">
        <v>928</v>
      </c>
      <c r="D2348" s="61">
        <v>1</v>
      </c>
      <c r="E2348" s="61">
        <v>13</v>
      </c>
      <c r="F2348" s="62" t="s">
        <v>592</v>
      </c>
      <c r="G2348" s="60" t="s">
        <v>395</v>
      </c>
      <c r="H2348" s="63">
        <v>40000</v>
      </c>
      <c r="I2348" s="64">
        <v>0</v>
      </c>
      <c r="J2348" s="57">
        <f t="shared" si="72"/>
        <v>40000</v>
      </c>
      <c r="K2348" s="74">
        <v>0</v>
      </c>
      <c r="L2348" s="44">
        <f t="shared" si="73"/>
        <v>0</v>
      </c>
    </row>
    <row r="2349" spans="1:12" ht="94.5">
      <c r="A2349" s="73" t="s">
        <v>597</v>
      </c>
      <c r="B2349" s="59">
        <v>200</v>
      </c>
      <c r="C2349" s="60">
        <v>928</v>
      </c>
      <c r="D2349" s="61">
        <v>1</v>
      </c>
      <c r="E2349" s="61">
        <v>13</v>
      </c>
      <c r="F2349" s="62" t="s">
        <v>598</v>
      </c>
      <c r="G2349" s="60" t="s">
        <v>395</v>
      </c>
      <c r="H2349" s="63">
        <v>40000</v>
      </c>
      <c r="I2349" s="64">
        <v>0</v>
      </c>
      <c r="J2349" s="57">
        <f t="shared" si="72"/>
        <v>40000</v>
      </c>
      <c r="K2349" s="74">
        <v>0</v>
      </c>
      <c r="L2349" s="44">
        <f t="shared" si="73"/>
        <v>0</v>
      </c>
    </row>
    <row r="2350" spans="1:12" ht="63">
      <c r="A2350" s="73" t="s">
        <v>599</v>
      </c>
      <c r="B2350" s="59">
        <v>200</v>
      </c>
      <c r="C2350" s="60">
        <v>928</v>
      </c>
      <c r="D2350" s="61">
        <v>1</v>
      </c>
      <c r="E2350" s="61">
        <v>13</v>
      </c>
      <c r="F2350" s="62" t="s">
        <v>600</v>
      </c>
      <c r="G2350" s="60" t="s">
        <v>395</v>
      </c>
      <c r="H2350" s="63">
        <v>40000</v>
      </c>
      <c r="I2350" s="64">
        <v>0</v>
      </c>
      <c r="J2350" s="57">
        <f t="shared" si="72"/>
        <v>40000</v>
      </c>
      <c r="K2350" s="74">
        <v>0</v>
      </c>
      <c r="L2350" s="44">
        <f t="shared" si="73"/>
        <v>0</v>
      </c>
    </row>
    <row r="2351" spans="1:12" ht="63">
      <c r="A2351" s="73" t="s">
        <v>601</v>
      </c>
      <c r="B2351" s="59">
        <v>200</v>
      </c>
      <c r="C2351" s="60">
        <v>928</v>
      </c>
      <c r="D2351" s="61">
        <v>1</v>
      </c>
      <c r="E2351" s="61">
        <v>13</v>
      </c>
      <c r="F2351" s="62" t="s">
        <v>602</v>
      </c>
      <c r="G2351" s="60" t="s">
        <v>395</v>
      </c>
      <c r="H2351" s="63">
        <v>40000</v>
      </c>
      <c r="I2351" s="64">
        <v>0</v>
      </c>
      <c r="J2351" s="57">
        <f t="shared" si="72"/>
        <v>40000</v>
      </c>
      <c r="K2351" s="74">
        <v>0</v>
      </c>
      <c r="L2351" s="44">
        <f t="shared" si="73"/>
        <v>0</v>
      </c>
    </row>
    <row r="2352" spans="1:12" ht="47.25">
      <c r="A2352" s="66" t="s">
        <v>421</v>
      </c>
      <c r="B2352" s="59">
        <v>200</v>
      </c>
      <c r="C2352" s="67">
        <v>928</v>
      </c>
      <c r="D2352" s="68">
        <v>1</v>
      </c>
      <c r="E2352" s="68">
        <v>13</v>
      </c>
      <c r="F2352" s="69" t="s">
        <v>602</v>
      </c>
      <c r="G2352" s="67" t="s">
        <v>422</v>
      </c>
      <c r="H2352" s="70">
        <v>40000</v>
      </c>
      <c r="I2352" s="71">
        <v>0</v>
      </c>
      <c r="J2352" s="57">
        <f t="shared" si="72"/>
        <v>40000</v>
      </c>
      <c r="K2352" s="72">
        <v>0</v>
      </c>
      <c r="L2352" s="44">
        <f t="shared" si="73"/>
        <v>0</v>
      </c>
    </row>
    <row r="2353" spans="1:12">
      <c r="A2353" s="66" t="s">
        <v>1139</v>
      </c>
      <c r="B2353" s="59">
        <v>200</v>
      </c>
      <c r="C2353" s="67">
        <v>928</v>
      </c>
      <c r="D2353" s="68">
        <v>2</v>
      </c>
      <c r="E2353" s="68" t="s">
        <v>390</v>
      </c>
      <c r="F2353" s="69" t="s">
        <v>390</v>
      </c>
      <c r="G2353" s="67" t="s">
        <v>390</v>
      </c>
      <c r="H2353" s="70">
        <v>96400</v>
      </c>
      <c r="I2353" s="71">
        <v>40150</v>
      </c>
      <c r="J2353" s="57">
        <f t="shared" si="72"/>
        <v>56250</v>
      </c>
      <c r="K2353" s="72">
        <v>40150</v>
      </c>
      <c r="L2353" s="44">
        <f t="shared" si="73"/>
        <v>0</v>
      </c>
    </row>
    <row r="2354" spans="1:12">
      <c r="A2354" s="66" t="s">
        <v>1683</v>
      </c>
      <c r="B2354" s="59">
        <v>200</v>
      </c>
      <c r="C2354" s="67">
        <v>928</v>
      </c>
      <c r="D2354" s="68">
        <v>2</v>
      </c>
      <c r="E2354" s="68">
        <v>4</v>
      </c>
      <c r="F2354" s="69" t="s">
        <v>390</v>
      </c>
      <c r="G2354" s="67" t="s">
        <v>390</v>
      </c>
      <c r="H2354" s="70">
        <v>96400</v>
      </c>
      <c r="I2354" s="71">
        <v>40150</v>
      </c>
      <c r="J2354" s="57">
        <f t="shared" si="72"/>
        <v>56250</v>
      </c>
      <c r="K2354" s="72">
        <v>40150</v>
      </c>
      <c r="L2354" s="44">
        <f t="shared" si="73"/>
        <v>0</v>
      </c>
    </row>
    <row r="2355" spans="1:12" ht="78.75">
      <c r="A2355" s="73" t="s">
        <v>591</v>
      </c>
      <c r="B2355" s="59">
        <v>200</v>
      </c>
      <c r="C2355" s="60">
        <v>928</v>
      </c>
      <c r="D2355" s="61">
        <v>2</v>
      </c>
      <c r="E2355" s="61">
        <v>4</v>
      </c>
      <c r="F2355" s="62" t="s">
        <v>592</v>
      </c>
      <c r="G2355" s="60" t="s">
        <v>395</v>
      </c>
      <c r="H2355" s="63">
        <v>96400</v>
      </c>
      <c r="I2355" s="64">
        <v>40150</v>
      </c>
      <c r="J2355" s="57">
        <f t="shared" si="72"/>
        <v>56250</v>
      </c>
      <c r="K2355" s="74">
        <v>40150</v>
      </c>
      <c r="L2355" s="44">
        <f t="shared" si="73"/>
        <v>0</v>
      </c>
    </row>
    <row r="2356" spans="1:12" ht="141.75">
      <c r="A2356" s="73" t="s">
        <v>1185</v>
      </c>
      <c r="B2356" s="59">
        <v>200</v>
      </c>
      <c r="C2356" s="60">
        <v>928</v>
      </c>
      <c r="D2356" s="61">
        <v>2</v>
      </c>
      <c r="E2356" s="61">
        <v>4</v>
      </c>
      <c r="F2356" s="62" t="s">
        <v>1186</v>
      </c>
      <c r="G2356" s="60" t="s">
        <v>395</v>
      </c>
      <c r="H2356" s="63">
        <v>96400</v>
      </c>
      <c r="I2356" s="64">
        <v>40150</v>
      </c>
      <c r="J2356" s="57">
        <f t="shared" si="72"/>
        <v>56250</v>
      </c>
      <c r="K2356" s="74">
        <v>40150</v>
      </c>
      <c r="L2356" s="44">
        <f t="shared" si="73"/>
        <v>0</v>
      </c>
    </row>
    <row r="2357" spans="1:12" ht="63">
      <c r="A2357" s="73" t="s">
        <v>1863</v>
      </c>
      <c r="B2357" s="59">
        <v>200</v>
      </c>
      <c r="C2357" s="60">
        <v>928</v>
      </c>
      <c r="D2357" s="61">
        <v>2</v>
      </c>
      <c r="E2357" s="61">
        <v>4</v>
      </c>
      <c r="F2357" s="62" t="s">
        <v>1864</v>
      </c>
      <c r="G2357" s="60" t="s">
        <v>395</v>
      </c>
      <c r="H2357" s="63">
        <v>96400</v>
      </c>
      <c r="I2357" s="64">
        <v>40150</v>
      </c>
      <c r="J2357" s="57">
        <f t="shared" si="72"/>
        <v>56250</v>
      </c>
      <c r="K2357" s="74">
        <v>40150</v>
      </c>
      <c r="L2357" s="44">
        <f t="shared" si="73"/>
        <v>0</v>
      </c>
    </row>
    <row r="2358" spans="1:12" ht="47.25">
      <c r="A2358" s="73" t="s">
        <v>1865</v>
      </c>
      <c r="B2358" s="59">
        <v>200</v>
      </c>
      <c r="C2358" s="60">
        <v>928</v>
      </c>
      <c r="D2358" s="61">
        <v>2</v>
      </c>
      <c r="E2358" s="61">
        <v>4</v>
      </c>
      <c r="F2358" s="62" t="s">
        <v>1866</v>
      </c>
      <c r="G2358" s="60" t="s">
        <v>395</v>
      </c>
      <c r="H2358" s="63">
        <v>96400</v>
      </c>
      <c r="I2358" s="64">
        <v>40150</v>
      </c>
      <c r="J2358" s="57">
        <f t="shared" si="72"/>
        <v>56250</v>
      </c>
      <c r="K2358" s="74">
        <v>40150</v>
      </c>
      <c r="L2358" s="44">
        <f t="shared" si="73"/>
        <v>0</v>
      </c>
    </row>
    <row r="2359" spans="1:12">
      <c r="A2359" s="66" t="s">
        <v>1684</v>
      </c>
      <c r="B2359" s="59">
        <v>200</v>
      </c>
      <c r="C2359" s="67">
        <v>928</v>
      </c>
      <c r="D2359" s="68">
        <v>2</v>
      </c>
      <c r="E2359" s="68">
        <v>4</v>
      </c>
      <c r="F2359" s="69" t="s">
        <v>1866</v>
      </c>
      <c r="G2359" s="67" t="s">
        <v>1685</v>
      </c>
      <c r="H2359" s="70">
        <v>96400</v>
      </c>
      <c r="I2359" s="71">
        <v>40150</v>
      </c>
      <c r="J2359" s="57">
        <f t="shared" si="72"/>
        <v>56250</v>
      </c>
      <c r="K2359" s="72">
        <v>40150</v>
      </c>
      <c r="L2359" s="44">
        <f t="shared" si="73"/>
        <v>0</v>
      </c>
    </row>
    <row r="2360" spans="1:12" ht="31.5">
      <c r="A2360" s="66" t="s">
        <v>1183</v>
      </c>
      <c r="B2360" s="59">
        <v>200</v>
      </c>
      <c r="C2360" s="67">
        <v>928</v>
      </c>
      <c r="D2360" s="68">
        <v>3</v>
      </c>
      <c r="E2360" s="68" t="s">
        <v>390</v>
      </c>
      <c r="F2360" s="69" t="s">
        <v>390</v>
      </c>
      <c r="G2360" s="67" t="s">
        <v>390</v>
      </c>
      <c r="H2360" s="70">
        <v>277204898.44</v>
      </c>
      <c r="I2360" s="71">
        <v>92954303.349999994</v>
      </c>
      <c r="J2360" s="57">
        <f t="shared" si="72"/>
        <v>184250595.09</v>
      </c>
      <c r="K2360" s="72">
        <v>92954303.349999994</v>
      </c>
      <c r="L2360" s="44">
        <f t="shared" si="73"/>
        <v>0</v>
      </c>
    </row>
    <row r="2361" spans="1:12" ht="47.25">
      <c r="A2361" s="66" t="s">
        <v>1867</v>
      </c>
      <c r="B2361" s="59">
        <v>200</v>
      </c>
      <c r="C2361" s="67">
        <v>928</v>
      </c>
      <c r="D2361" s="68">
        <v>3</v>
      </c>
      <c r="E2361" s="68">
        <v>9</v>
      </c>
      <c r="F2361" s="69" t="s">
        <v>390</v>
      </c>
      <c r="G2361" s="67" t="s">
        <v>390</v>
      </c>
      <c r="H2361" s="70">
        <v>27986347.899999999</v>
      </c>
      <c r="I2361" s="71">
        <v>12715673.23</v>
      </c>
      <c r="J2361" s="57">
        <f t="shared" si="72"/>
        <v>15270674.669999998</v>
      </c>
      <c r="K2361" s="72">
        <v>12715673.23</v>
      </c>
      <c r="L2361" s="44">
        <f t="shared" si="73"/>
        <v>0</v>
      </c>
    </row>
    <row r="2362" spans="1:12" ht="78.75">
      <c r="A2362" s="73" t="s">
        <v>591</v>
      </c>
      <c r="B2362" s="59">
        <v>200</v>
      </c>
      <c r="C2362" s="60">
        <v>928</v>
      </c>
      <c r="D2362" s="61">
        <v>3</v>
      </c>
      <c r="E2362" s="61">
        <v>9</v>
      </c>
      <c r="F2362" s="62" t="s">
        <v>592</v>
      </c>
      <c r="G2362" s="60" t="s">
        <v>395</v>
      </c>
      <c r="H2362" s="63">
        <v>25542740.899999999</v>
      </c>
      <c r="I2362" s="64">
        <v>11142032.450000001</v>
      </c>
      <c r="J2362" s="57">
        <f t="shared" si="72"/>
        <v>14400708.449999997</v>
      </c>
      <c r="K2362" s="74">
        <v>11142032.450000001</v>
      </c>
      <c r="L2362" s="44">
        <f t="shared" si="73"/>
        <v>0</v>
      </c>
    </row>
    <row r="2363" spans="1:12" ht="141.75">
      <c r="A2363" s="73" t="s">
        <v>1185</v>
      </c>
      <c r="B2363" s="59">
        <v>200</v>
      </c>
      <c r="C2363" s="60">
        <v>928</v>
      </c>
      <c r="D2363" s="61">
        <v>3</v>
      </c>
      <c r="E2363" s="61">
        <v>9</v>
      </c>
      <c r="F2363" s="62" t="s">
        <v>1186</v>
      </c>
      <c r="G2363" s="60" t="s">
        <v>395</v>
      </c>
      <c r="H2363" s="63">
        <v>25542740.899999999</v>
      </c>
      <c r="I2363" s="64">
        <v>11142032.450000001</v>
      </c>
      <c r="J2363" s="57">
        <f t="shared" si="72"/>
        <v>14400708.449999997</v>
      </c>
      <c r="K2363" s="74">
        <v>11142032.450000001</v>
      </c>
      <c r="L2363" s="44">
        <f t="shared" si="73"/>
        <v>0</v>
      </c>
    </row>
    <row r="2364" spans="1:12" ht="47.25">
      <c r="A2364" s="73" t="s">
        <v>1187</v>
      </c>
      <c r="B2364" s="59">
        <v>200</v>
      </c>
      <c r="C2364" s="60">
        <v>928</v>
      </c>
      <c r="D2364" s="61">
        <v>3</v>
      </c>
      <c r="E2364" s="61">
        <v>9</v>
      </c>
      <c r="F2364" s="62" t="s">
        <v>1188</v>
      </c>
      <c r="G2364" s="60" t="s">
        <v>395</v>
      </c>
      <c r="H2364" s="63">
        <v>25542740.899999999</v>
      </c>
      <c r="I2364" s="64">
        <v>11142032.450000001</v>
      </c>
      <c r="J2364" s="57">
        <f t="shared" si="72"/>
        <v>14400708.449999997</v>
      </c>
      <c r="K2364" s="74">
        <v>11142032.450000001</v>
      </c>
      <c r="L2364" s="44">
        <f t="shared" si="73"/>
        <v>0</v>
      </c>
    </row>
    <row r="2365" spans="1:12" ht="78.75">
      <c r="A2365" s="73" t="s">
        <v>1868</v>
      </c>
      <c r="B2365" s="59">
        <v>200</v>
      </c>
      <c r="C2365" s="60">
        <v>928</v>
      </c>
      <c r="D2365" s="61">
        <v>3</v>
      </c>
      <c r="E2365" s="61">
        <v>9</v>
      </c>
      <c r="F2365" s="62" t="s">
        <v>1869</v>
      </c>
      <c r="G2365" s="60" t="s">
        <v>395</v>
      </c>
      <c r="H2365" s="63">
        <v>21774780.899999999</v>
      </c>
      <c r="I2365" s="64">
        <v>10394314.73</v>
      </c>
      <c r="J2365" s="57">
        <f t="shared" si="72"/>
        <v>11380466.169999998</v>
      </c>
      <c r="K2365" s="74">
        <v>10394314.73</v>
      </c>
      <c r="L2365" s="44">
        <f t="shared" si="73"/>
        <v>0</v>
      </c>
    </row>
    <row r="2366" spans="1:12">
      <c r="A2366" s="66" t="s">
        <v>550</v>
      </c>
      <c r="B2366" s="59">
        <v>200</v>
      </c>
      <c r="C2366" s="67">
        <v>928</v>
      </c>
      <c r="D2366" s="68">
        <v>3</v>
      </c>
      <c r="E2366" s="68">
        <v>9</v>
      </c>
      <c r="F2366" s="69" t="s">
        <v>1869</v>
      </c>
      <c r="G2366" s="67" t="s">
        <v>551</v>
      </c>
      <c r="H2366" s="70">
        <v>14100000</v>
      </c>
      <c r="I2366" s="71">
        <v>7474253.2800000003</v>
      </c>
      <c r="J2366" s="57">
        <f t="shared" si="72"/>
        <v>6625746.7199999997</v>
      </c>
      <c r="K2366" s="72">
        <v>7474253.2800000003</v>
      </c>
      <c r="L2366" s="44">
        <f t="shared" si="73"/>
        <v>0</v>
      </c>
    </row>
    <row r="2367" spans="1:12" ht="31.5">
      <c r="A2367" s="66" t="s">
        <v>419</v>
      </c>
      <c r="B2367" s="59">
        <v>200</v>
      </c>
      <c r="C2367" s="67">
        <v>928</v>
      </c>
      <c r="D2367" s="68">
        <v>3</v>
      </c>
      <c r="E2367" s="68">
        <v>9</v>
      </c>
      <c r="F2367" s="69" t="s">
        <v>1869</v>
      </c>
      <c r="G2367" s="67" t="s">
        <v>420</v>
      </c>
      <c r="H2367" s="70">
        <v>519300</v>
      </c>
      <c r="I2367" s="71">
        <v>201054.82</v>
      </c>
      <c r="J2367" s="57">
        <f t="shared" si="72"/>
        <v>318245.18</v>
      </c>
      <c r="K2367" s="72">
        <v>201054.82</v>
      </c>
      <c r="L2367" s="44">
        <f t="shared" si="73"/>
        <v>0</v>
      </c>
    </row>
    <row r="2368" spans="1:12" ht="63">
      <c r="A2368" s="66" t="s">
        <v>552</v>
      </c>
      <c r="B2368" s="59">
        <v>200</v>
      </c>
      <c r="C2368" s="67">
        <v>928</v>
      </c>
      <c r="D2368" s="68">
        <v>3</v>
      </c>
      <c r="E2368" s="68">
        <v>9</v>
      </c>
      <c r="F2368" s="69" t="s">
        <v>1869</v>
      </c>
      <c r="G2368" s="67" t="s">
        <v>553</v>
      </c>
      <c r="H2368" s="70">
        <v>4258200</v>
      </c>
      <c r="I2368" s="71">
        <v>1979291.92</v>
      </c>
      <c r="J2368" s="57">
        <f t="shared" si="72"/>
        <v>2278908.08</v>
      </c>
      <c r="K2368" s="72">
        <v>1979291.92</v>
      </c>
      <c r="L2368" s="44">
        <f t="shared" si="73"/>
        <v>0</v>
      </c>
    </row>
    <row r="2369" spans="1:12" ht="31.5">
      <c r="A2369" s="66" t="s">
        <v>556</v>
      </c>
      <c r="B2369" s="59">
        <v>200</v>
      </c>
      <c r="C2369" s="67">
        <v>928</v>
      </c>
      <c r="D2369" s="68">
        <v>3</v>
      </c>
      <c r="E2369" s="68">
        <v>9</v>
      </c>
      <c r="F2369" s="69" t="s">
        <v>1869</v>
      </c>
      <c r="G2369" s="67" t="s">
        <v>557</v>
      </c>
      <c r="H2369" s="70">
        <v>100000</v>
      </c>
      <c r="I2369" s="71">
        <v>1850</v>
      </c>
      <c r="J2369" s="57">
        <f t="shared" si="72"/>
        <v>98150</v>
      </c>
      <c r="K2369" s="72">
        <v>1850</v>
      </c>
      <c r="L2369" s="44">
        <f t="shared" si="73"/>
        <v>0</v>
      </c>
    </row>
    <row r="2370" spans="1:12" ht="47.25">
      <c r="A2370" s="66" t="s">
        <v>421</v>
      </c>
      <c r="B2370" s="59">
        <v>200</v>
      </c>
      <c r="C2370" s="67">
        <v>928</v>
      </c>
      <c r="D2370" s="68">
        <v>3</v>
      </c>
      <c r="E2370" s="68">
        <v>9</v>
      </c>
      <c r="F2370" s="69" t="s">
        <v>1869</v>
      </c>
      <c r="G2370" s="67" t="s">
        <v>422</v>
      </c>
      <c r="H2370" s="70">
        <v>2797280.9</v>
      </c>
      <c r="I2370" s="71">
        <v>737864.71</v>
      </c>
      <c r="J2370" s="57">
        <f t="shared" si="72"/>
        <v>2059416.19</v>
      </c>
      <c r="K2370" s="72">
        <v>737864.71</v>
      </c>
      <c r="L2370" s="44">
        <f t="shared" si="73"/>
        <v>0</v>
      </c>
    </row>
    <row r="2371" spans="1:12" ht="78.75">
      <c r="A2371" s="73" t="s">
        <v>1870</v>
      </c>
      <c r="B2371" s="59">
        <v>200</v>
      </c>
      <c r="C2371" s="60">
        <v>928</v>
      </c>
      <c r="D2371" s="61">
        <v>3</v>
      </c>
      <c r="E2371" s="61">
        <v>9</v>
      </c>
      <c r="F2371" s="62" t="s">
        <v>1871</v>
      </c>
      <c r="G2371" s="60" t="s">
        <v>395</v>
      </c>
      <c r="H2371" s="63">
        <v>3767960</v>
      </c>
      <c r="I2371" s="64">
        <v>747717.72</v>
      </c>
      <c r="J2371" s="57">
        <f t="shared" si="72"/>
        <v>3020242.2800000003</v>
      </c>
      <c r="K2371" s="74">
        <v>747717.72</v>
      </c>
      <c r="L2371" s="44">
        <f t="shared" si="73"/>
        <v>0</v>
      </c>
    </row>
    <row r="2372" spans="1:12" ht="31.5">
      <c r="A2372" s="66" t="s">
        <v>419</v>
      </c>
      <c r="B2372" s="59">
        <v>200</v>
      </c>
      <c r="C2372" s="67">
        <v>928</v>
      </c>
      <c r="D2372" s="68">
        <v>3</v>
      </c>
      <c r="E2372" s="68">
        <v>9</v>
      </c>
      <c r="F2372" s="69" t="s">
        <v>1871</v>
      </c>
      <c r="G2372" s="67" t="s">
        <v>420</v>
      </c>
      <c r="H2372" s="70">
        <v>256000</v>
      </c>
      <c r="I2372" s="71">
        <v>66000</v>
      </c>
      <c r="J2372" s="57">
        <f t="shared" si="72"/>
        <v>190000</v>
      </c>
      <c r="K2372" s="72">
        <v>66000</v>
      </c>
      <c r="L2372" s="44">
        <f t="shared" si="73"/>
        <v>0</v>
      </c>
    </row>
    <row r="2373" spans="1:12" ht="31.5">
      <c r="A2373" s="66" t="s">
        <v>556</v>
      </c>
      <c r="B2373" s="59">
        <v>200</v>
      </c>
      <c r="C2373" s="67">
        <v>928</v>
      </c>
      <c r="D2373" s="68">
        <v>3</v>
      </c>
      <c r="E2373" s="68">
        <v>9</v>
      </c>
      <c r="F2373" s="69" t="s">
        <v>1871</v>
      </c>
      <c r="G2373" s="67" t="s">
        <v>557</v>
      </c>
      <c r="H2373" s="70">
        <v>400000</v>
      </c>
      <c r="I2373" s="71">
        <v>0</v>
      </c>
      <c r="J2373" s="57">
        <f t="shared" si="72"/>
        <v>400000</v>
      </c>
      <c r="K2373" s="72">
        <v>0</v>
      </c>
      <c r="L2373" s="44">
        <f t="shared" si="73"/>
        <v>0</v>
      </c>
    </row>
    <row r="2374" spans="1:12" ht="47.25">
      <c r="A2374" s="66" t="s">
        <v>421</v>
      </c>
      <c r="B2374" s="59">
        <v>200</v>
      </c>
      <c r="C2374" s="67">
        <v>928</v>
      </c>
      <c r="D2374" s="68">
        <v>3</v>
      </c>
      <c r="E2374" s="68">
        <v>9</v>
      </c>
      <c r="F2374" s="69" t="s">
        <v>1871</v>
      </c>
      <c r="G2374" s="67" t="s">
        <v>422</v>
      </c>
      <c r="H2374" s="70">
        <v>3111960</v>
      </c>
      <c r="I2374" s="71">
        <v>681717.72</v>
      </c>
      <c r="J2374" s="57">
        <f t="shared" si="72"/>
        <v>2430242.2800000003</v>
      </c>
      <c r="K2374" s="72">
        <v>681717.72</v>
      </c>
      <c r="L2374" s="44">
        <f t="shared" si="73"/>
        <v>0</v>
      </c>
    </row>
    <row r="2375" spans="1:12">
      <c r="A2375" s="73" t="s">
        <v>855</v>
      </c>
      <c r="B2375" s="59">
        <v>200</v>
      </c>
      <c r="C2375" s="60">
        <v>928</v>
      </c>
      <c r="D2375" s="61">
        <v>3</v>
      </c>
      <c r="E2375" s="61">
        <v>9</v>
      </c>
      <c r="F2375" s="62" t="s">
        <v>856</v>
      </c>
      <c r="G2375" s="60" t="s">
        <v>395</v>
      </c>
      <c r="H2375" s="63">
        <v>2443607</v>
      </c>
      <c r="I2375" s="64">
        <v>1573640.78</v>
      </c>
      <c r="J2375" s="57">
        <f t="shared" si="72"/>
        <v>869966.22</v>
      </c>
      <c r="K2375" s="74">
        <v>1573640.78</v>
      </c>
      <c r="L2375" s="44">
        <f t="shared" si="73"/>
        <v>0</v>
      </c>
    </row>
    <row r="2376" spans="1:12" ht="47.25">
      <c r="A2376" s="73" t="s">
        <v>1125</v>
      </c>
      <c r="B2376" s="59">
        <v>200</v>
      </c>
      <c r="C2376" s="60">
        <v>928</v>
      </c>
      <c r="D2376" s="61">
        <v>3</v>
      </c>
      <c r="E2376" s="61">
        <v>9</v>
      </c>
      <c r="F2376" s="62" t="s">
        <v>1126</v>
      </c>
      <c r="G2376" s="60" t="s">
        <v>395</v>
      </c>
      <c r="H2376" s="63">
        <v>2443607</v>
      </c>
      <c r="I2376" s="64">
        <v>1573640.78</v>
      </c>
      <c r="J2376" s="57">
        <f t="shared" ref="J2376:J2439" si="74">H2376-I2376</f>
        <v>869966.22</v>
      </c>
      <c r="K2376" s="74">
        <v>1573640.78</v>
      </c>
      <c r="L2376" s="44">
        <f t="shared" si="73"/>
        <v>0</v>
      </c>
    </row>
    <row r="2377" spans="1:12" ht="47.25">
      <c r="A2377" s="66" t="s">
        <v>421</v>
      </c>
      <c r="B2377" s="59">
        <v>200</v>
      </c>
      <c r="C2377" s="67">
        <v>928</v>
      </c>
      <c r="D2377" s="68">
        <v>3</v>
      </c>
      <c r="E2377" s="68">
        <v>9</v>
      </c>
      <c r="F2377" s="69" t="s">
        <v>1126</v>
      </c>
      <c r="G2377" s="67" t="s">
        <v>422</v>
      </c>
      <c r="H2377" s="70">
        <v>2443607</v>
      </c>
      <c r="I2377" s="71">
        <v>1573640.78</v>
      </c>
      <c r="J2377" s="57">
        <f t="shared" si="74"/>
        <v>869966.22</v>
      </c>
      <c r="K2377" s="72">
        <v>1573640.78</v>
      </c>
      <c r="L2377" s="44">
        <f t="shared" ref="L2377:L2440" si="75">I2377-K2377</f>
        <v>0</v>
      </c>
    </row>
    <row r="2378" spans="1:12">
      <c r="A2378" s="66" t="s">
        <v>1184</v>
      </c>
      <c r="B2378" s="59">
        <v>200</v>
      </c>
      <c r="C2378" s="67">
        <v>928</v>
      </c>
      <c r="D2378" s="68">
        <v>3</v>
      </c>
      <c r="E2378" s="68">
        <v>10</v>
      </c>
      <c r="F2378" s="69" t="s">
        <v>390</v>
      </c>
      <c r="G2378" s="67" t="s">
        <v>390</v>
      </c>
      <c r="H2378" s="70">
        <v>110260150.54000001</v>
      </c>
      <c r="I2378" s="71">
        <v>53925829.199999996</v>
      </c>
      <c r="J2378" s="57">
        <f t="shared" si="74"/>
        <v>56334321.340000011</v>
      </c>
      <c r="K2378" s="72">
        <v>53925829.199999996</v>
      </c>
      <c r="L2378" s="44">
        <f t="shared" si="75"/>
        <v>0</v>
      </c>
    </row>
    <row r="2379" spans="1:12" ht="78.75">
      <c r="A2379" s="73" t="s">
        <v>591</v>
      </c>
      <c r="B2379" s="59">
        <v>200</v>
      </c>
      <c r="C2379" s="60">
        <v>928</v>
      </c>
      <c r="D2379" s="61">
        <v>3</v>
      </c>
      <c r="E2379" s="61">
        <v>10</v>
      </c>
      <c r="F2379" s="62" t="s">
        <v>592</v>
      </c>
      <c r="G2379" s="60" t="s">
        <v>395</v>
      </c>
      <c r="H2379" s="63">
        <v>110260150.54000001</v>
      </c>
      <c r="I2379" s="64">
        <v>53925829.199999996</v>
      </c>
      <c r="J2379" s="57">
        <f t="shared" si="74"/>
        <v>56334321.340000011</v>
      </c>
      <c r="K2379" s="74">
        <v>53925829.199999996</v>
      </c>
      <c r="L2379" s="44">
        <f t="shared" si="75"/>
        <v>0</v>
      </c>
    </row>
    <row r="2380" spans="1:12" ht="141.75">
      <c r="A2380" s="73" t="s">
        <v>1185</v>
      </c>
      <c r="B2380" s="59">
        <v>200</v>
      </c>
      <c r="C2380" s="60">
        <v>928</v>
      </c>
      <c r="D2380" s="61">
        <v>3</v>
      </c>
      <c r="E2380" s="61">
        <v>10</v>
      </c>
      <c r="F2380" s="62" t="s">
        <v>1186</v>
      </c>
      <c r="G2380" s="60" t="s">
        <v>395</v>
      </c>
      <c r="H2380" s="63">
        <v>110260150.54000001</v>
      </c>
      <c r="I2380" s="64">
        <v>53925829.199999996</v>
      </c>
      <c r="J2380" s="57">
        <f t="shared" si="74"/>
        <v>56334321.340000011</v>
      </c>
      <c r="K2380" s="74">
        <v>53925829.199999996</v>
      </c>
      <c r="L2380" s="44">
        <f t="shared" si="75"/>
        <v>0</v>
      </c>
    </row>
    <row r="2381" spans="1:12" ht="47.25">
      <c r="A2381" s="73" t="s">
        <v>1187</v>
      </c>
      <c r="B2381" s="59">
        <v>200</v>
      </c>
      <c r="C2381" s="60">
        <v>928</v>
      </c>
      <c r="D2381" s="61">
        <v>3</v>
      </c>
      <c r="E2381" s="61">
        <v>10</v>
      </c>
      <c r="F2381" s="62" t="s">
        <v>1188</v>
      </c>
      <c r="G2381" s="60" t="s">
        <v>395</v>
      </c>
      <c r="H2381" s="63">
        <v>110260150.54000001</v>
      </c>
      <c r="I2381" s="64">
        <v>53925829.199999996</v>
      </c>
      <c r="J2381" s="57">
        <f t="shared" si="74"/>
        <v>56334321.340000011</v>
      </c>
      <c r="K2381" s="74">
        <v>53925829.199999996</v>
      </c>
      <c r="L2381" s="44">
        <f t="shared" si="75"/>
        <v>0</v>
      </c>
    </row>
    <row r="2382" spans="1:12" ht="78.75">
      <c r="A2382" s="73" t="s">
        <v>1868</v>
      </c>
      <c r="B2382" s="59">
        <v>200</v>
      </c>
      <c r="C2382" s="60">
        <v>928</v>
      </c>
      <c r="D2382" s="61">
        <v>3</v>
      </c>
      <c r="E2382" s="61">
        <v>10</v>
      </c>
      <c r="F2382" s="62" t="s">
        <v>1869</v>
      </c>
      <c r="G2382" s="60" t="s">
        <v>395</v>
      </c>
      <c r="H2382" s="63">
        <v>110260150.54000001</v>
      </c>
      <c r="I2382" s="64">
        <v>53925829.199999996</v>
      </c>
      <c r="J2382" s="57">
        <f t="shared" si="74"/>
        <v>56334321.340000011</v>
      </c>
      <c r="K2382" s="74">
        <v>53925829.199999996</v>
      </c>
      <c r="L2382" s="44">
        <f t="shared" si="75"/>
        <v>0</v>
      </c>
    </row>
    <row r="2383" spans="1:12">
      <c r="A2383" s="66" t="s">
        <v>550</v>
      </c>
      <c r="B2383" s="59">
        <v>200</v>
      </c>
      <c r="C2383" s="67">
        <v>928</v>
      </c>
      <c r="D2383" s="68">
        <v>3</v>
      </c>
      <c r="E2383" s="68">
        <v>10</v>
      </c>
      <c r="F2383" s="69" t="s">
        <v>1869</v>
      </c>
      <c r="G2383" s="67" t="s">
        <v>551</v>
      </c>
      <c r="H2383" s="70">
        <v>78724000</v>
      </c>
      <c r="I2383" s="71">
        <v>40049986.549999997</v>
      </c>
      <c r="J2383" s="57">
        <f t="shared" si="74"/>
        <v>38674013.450000003</v>
      </c>
      <c r="K2383" s="72">
        <v>40049986.549999997</v>
      </c>
      <c r="L2383" s="44">
        <f t="shared" si="75"/>
        <v>0</v>
      </c>
    </row>
    <row r="2384" spans="1:12" ht="31.5">
      <c r="A2384" s="66" t="s">
        <v>419</v>
      </c>
      <c r="B2384" s="59">
        <v>200</v>
      </c>
      <c r="C2384" s="67">
        <v>928</v>
      </c>
      <c r="D2384" s="68">
        <v>3</v>
      </c>
      <c r="E2384" s="68">
        <v>10</v>
      </c>
      <c r="F2384" s="69" t="s">
        <v>1869</v>
      </c>
      <c r="G2384" s="67" t="s">
        <v>420</v>
      </c>
      <c r="H2384" s="70">
        <v>500000</v>
      </c>
      <c r="I2384" s="71">
        <v>218344</v>
      </c>
      <c r="J2384" s="57">
        <f t="shared" si="74"/>
        <v>281656</v>
      </c>
      <c r="K2384" s="72">
        <v>218344</v>
      </c>
      <c r="L2384" s="44">
        <f t="shared" si="75"/>
        <v>0</v>
      </c>
    </row>
    <row r="2385" spans="1:12" ht="63">
      <c r="A2385" s="66" t="s">
        <v>552</v>
      </c>
      <c r="B2385" s="59">
        <v>200</v>
      </c>
      <c r="C2385" s="67">
        <v>928</v>
      </c>
      <c r="D2385" s="68">
        <v>3</v>
      </c>
      <c r="E2385" s="68">
        <v>10</v>
      </c>
      <c r="F2385" s="69" t="s">
        <v>1869</v>
      </c>
      <c r="G2385" s="67" t="s">
        <v>553</v>
      </c>
      <c r="H2385" s="70">
        <v>23774700</v>
      </c>
      <c r="I2385" s="71">
        <v>9990199.75</v>
      </c>
      <c r="J2385" s="57">
        <f t="shared" si="74"/>
        <v>13784500.25</v>
      </c>
      <c r="K2385" s="72">
        <v>9990199.75</v>
      </c>
      <c r="L2385" s="44">
        <f t="shared" si="75"/>
        <v>0</v>
      </c>
    </row>
    <row r="2386" spans="1:12" ht="31.5">
      <c r="A2386" s="66" t="s">
        <v>556</v>
      </c>
      <c r="B2386" s="59">
        <v>200</v>
      </c>
      <c r="C2386" s="67">
        <v>928</v>
      </c>
      <c r="D2386" s="68">
        <v>3</v>
      </c>
      <c r="E2386" s="68">
        <v>10</v>
      </c>
      <c r="F2386" s="69" t="s">
        <v>1869</v>
      </c>
      <c r="G2386" s="67" t="s">
        <v>557</v>
      </c>
      <c r="H2386" s="70">
        <v>421394.67</v>
      </c>
      <c r="I2386" s="71">
        <v>212481</v>
      </c>
      <c r="J2386" s="57">
        <f t="shared" si="74"/>
        <v>208913.66999999998</v>
      </c>
      <c r="K2386" s="72">
        <v>212481</v>
      </c>
      <c r="L2386" s="44">
        <f t="shared" si="75"/>
        <v>0</v>
      </c>
    </row>
    <row r="2387" spans="1:12" ht="47.25">
      <c r="A2387" s="66" t="s">
        <v>421</v>
      </c>
      <c r="B2387" s="59">
        <v>200</v>
      </c>
      <c r="C2387" s="67">
        <v>928</v>
      </c>
      <c r="D2387" s="68">
        <v>3</v>
      </c>
      <c r="E2387" s="68">
        <v>10</v>
      </c>
      <c r="F2387" s="69" t="s">
        <v>1869</v>
      </c>
      <c r="G2387" s="67" t="s">
        <v>422</v>
      </c>
      <c r="H2387" s="70">
        <v>6840055.8700000001</v>
      </c>
      <c r="I2387" s="71">
        <v>3454817.9</v>
      </c>
      <c r="J2387" s="57">
        <f t="shared" si="74"/>
        <v>3385237.97</v>
      </c>
      <c r="K2387" s="72">
        <v>3454817.9</v>
      </c>
      <c r="L2387" s="44">
        <f t="shared" si="75"/>
        <v>0</v>
      </c>
    </row>
    <row r="2388" spans="1:12" ht="31.5">
      <c r="A2388" s="66" t="s">
        <v>1191</v>
      </c>
      <c r="B2388" s="59">
        <v>200</v>
      </c>
      <c r="C2388" s="67">
        <v>928</v>
      </c>
      <c r="D2388" s="68">
        <v>3</v>
      </c>
      <c r="E2388" s="68">
        <v>14</v>
      </c>
      <c r="F2388" s="69" t="s">
        <v>390</v>
      </c>
      <c r="G2388" s="67" t="s">
        <v>390</v>
      </c>
      <c r="H2388" s="70">
        <v>138958400</v>
      </c>
      <c r="I2388" s="71">
        <v>26312800.920000002</v>
      </c>
      <c r="J2388" s="57">
        <f t="shared" si="74"/>
        <v>112645599.08</v>
      </c>
      <c r="K2388" s="72">
        <v>26312800.920000002</v>
      </c>
      <c r="L2388" s="44">
        <f t="shared" si="75"/>
        <v>0</v>
      </c>
    </row>
    <row r="2389" spans="1:12" ht="78.75">
      <c r="A2389" s="73" t="s">
        <v>591</v>
      </c>
      <c r="B2389" s="59">
        <v>200</v>
      </c>
      <c r="C2389" s="60">
        <v>928</v>
      </c>
      <c r="D2389" s="61">
        <v>3</v>
      </c>
      <c r="E2389" s="61">
        <v>14</v>
      </c>
      <c r="F2389" s="62" t="s">
        <v>592</v>
      </c>
      <c r="G2389" s="60" t="s">
        <v>395</v>
      </c>
      <c r="H2389" s="63">
        <v>138958400</v>
      </c>
      <c r="I2389" s="64">
        <v>26312800.920000002</v>
      </c>
      <c r="J2389" s="57">
        <f t="shared" si="74"/>
        <v>112645599.08</v>
      </c>
      <c r="K2389" s="74">
        <v>26312800.920000002</v>
      </c>
      <c r="L2389" s="44">
        <f t="shared" si="75"/>
        <v>0</v>
      </c>
    </row>
    <row r="2390" spans="1:12" ht="110.25">
      <c r="A2390" s="73" t="s">
        <v>593</v>
      </c>
      <c r="B2390" s="59">
        <v>200</v>
      </c>
      <c r="C2390" s="60">
        <v>928</v>
      </c>
      <c r="D2390" s="61">
        <v>3</v>
      </c>
      <c r="E2390" s="61">
        <v>14</v>
      </c>
      <c r="F2390" s="62" t="s">
        <v>594</v>
      </c>
      <c r="G2390" s="60" t="s">
        <v>395</v>
      </c>
      <c r="H2390" s="63">
        <v>582000</v>
      </c>
      <c r="I2390" s="64">
        <v>502000</v>
      </c>
      <c r="J2390" s="57">
        <f t="shared" si="74"/>
        <v>80000</v>
      </c>
      <c r="K2390" s="74">
        <v>502000</v>
      </c>
      <c r="L2390" s="44">
        <f t="shared" si="75"/>
        <v>0</v>
      </c>
    </row>
    <row r="2391" spans="1:12" ht="47.25">
      <c r="A2391" s="73" t="s">
        <v>1179</v>
      </c>
      <c r="B2391" s="59">
        <v>200</v>
      </c>
      <c r="C2391" s="60">
        <v>928</v>
      </c>
      <c r="D2391" s="61">
        <v>3</v>
      </c>
      <c r="E2391" s="61">
        <v>14</v>
      </c>
      <c r="F2391" s="62" t="s">
        <v>1180</v>
      </c>
      <c r="G2391" s="60" t="s">
        <v>395</v>
      </c>
      <c r="H2391" s="63">
        <v>582000</v>
      </c>
      <c r="I2391" s="64">
        <v>502000</v>
      </c>
      <c r="J2391" s="57">
        <f t="shared" si="74"/>
        <v>80000</v>
      </c>
      <c r="K2391" s="74">
        <v>502000</v>
      </c>
      <c r="L2391" s="44">
        <f t="shared" si="75"/>
        <v>0</v>
      </c>
    </row>
    <row r="2392" spans="1:12" ht="47.25">
      <c r="A2392" s="73" t="s">
        <v>1872</v>
      </c>
      <c r="B2392" s="59">
        <v>200</v>
      </c>
      <c r="C2392" s="60">
        <v>928</v>
      </c>
      <c r="D2392" s="61">
        <v>3</v>
      </c>
      <c r="E2392" s="61">
        <v>14</v>
      </c>
      <c r="F2392" s="62" t="s">
        <v>1873</v>
      </c>
      <c r="G2392" s="60" t="s">
        <v>395</v>
      </c>
      <c r="H2392" s="63">
        <v>502000</v>
      </c>
      <c r="I2392" s="64">
        <v>502000</v>
      </c>
      <c r="J2392" s="57">
        <f t="shared" si="74"/>
        <v>0</v>
      </c>
      <c r="K2392" s="74">
        <v>502000</v>
      </c>
      <c r="L2392" s="44">
        <f t="shared" si="75"/>
        <v>0</v>
      </c>
    </row>
    <row r="2393" spans="1:12" ht="31.5">
      <c r="A2393" s="66" t="s">
        <v>568</v>
      </c>
      <c r="B2393" s="59">
        <v>200</v>
      </c>
      <c r="C2393" s="67">
        <v>928</v>
      </c>
      <c r="D2393" s="68">
        <v>3</v>
      </c>
      <c r="E2393" s="68">
        <v>14</v>
      </c>
      <c r="F2393" s="69" t="s">
        <v>1873</v>
      </c>
      <c r="G2393" s="67" t="s">
        <v>569</v>
      </c>
      <c r="H2393" s="70">
        <v>502000</v>
      </c>
      <c r="I2393" s="71">
        <v>502000</v>
      </c>
      <c r="J2393" s="57">
        <f t="shared" si="74"/>
        <v>0</v>
      </c>
      <c r="K2393" s="72">
        <v>502000</v>
      </c>
      <c r="L2393" s="44">
        <f t="shared" si="75"/>
        <v>0</v>
      </c>
    </row>
    <row r="2394" spans="1:12" ht="78.75">
      <c r="A2394" s="73" t="s">
        <v>1874</v>
      </c>
      <c r="B2394" s="59">
        <v>200</v>
      </c>
      <c r="C2394" s="60">
        <v>928</v>
      </c>
      <c r="D2394" s="61">
        <v>3</v>
      </c>
      <c r="E2394" s="61">
        <v>14</v>
      </c>
      <c r="F2394" s="62" t="s">
        <v>1875</v>
      </c>
      <c r="G2394" s="60" t="s">
        <v>395</v>
      </c>
      <c r="H2394" s="63">
        <v>80000</v>
      </c>
      <c r="I2394" s="64">
        <v>0</v>
      </c>
      <c r="J2394" s="57">
        <f t="shared" si="74"/>
        <v>80000</v>
      </c>
      <c r="K2394" s="74">
        <v>0</v>
      </c>
      <c r="L2394" s="44">
        <f t="shared" si="75"/>
        <v>0</v>
      </c>
    </row>
    <row r="2395" spans="1:12" ht="63">
      <c r="A2395" s="66" t="s">
        <v>634</v>
      </c>
      <c r="B2395" s="59">
        <v>200</v>
      </c>
      <c r="C2395" s="67">
        <v>928</v>
      </c>
      <c r="D2395" s="68">
        <v>3</v>
      </c>
      <c r="E2395" s="68">
        <v>14</v>
      </c>
      <c r="F2395" s="69" t="s">
        <v>1875</v>
      </c>
      <c r="G2395" s="67" t="s">
        <v>635</v>
      </c>
      <c r="H2395" s="70">
        <v>80000</v>
      </c>
      <c r="I2395" s="71">
        <v>0</v>
      </c>
      <c r="J2395" s="57">
        <f t="shared" si="74"/>
        <v>80000</v>
      </c>
      <c r="K2395" s="72">
        <v>0</v>
      </c>
      <c r="L2395" s="44">
        <f t="shared" si="75"/>
        <v>0</v>
      </c>
    </row>
    <row r="2396" spans="1:12" ht="141.75">
      <c r="A2396" s="73" t="s">
        <v>1185</v>
      </c>
      <c r="B2396" s="59">
        <v>200</v>
      </c>
      <c r="C2396" s="60">
        <v>928</v>
      </c>
      <c r="D2396" s="61">
        <v>3</v>
      </c>
      <c r="E2396" s="61">
        <v>14</v>
      </c>
      <c r="F2396" s="62" t="s">
        <v>1186</v>
      </c>
      <c r="G2396" s="60" t="s">
        <v>395</v>
      </c>
      <c r="H2396" s="63">
        <v>13672600</v>
      </c>
      <c r="I2396" s="64">
        <v>2724763.32</v>
      </c>
      <c r="J2396" s="57">
        <f t="shared" si="74"/>
        <v>10947836.68</v>
      </c>
      <c r="K2396" s="74">
        <v>2724763.32</v>
      </c>
      <c r="L2396" s="44">
        <f t="shared" si="75"/>
        <v>0</v>
      </c>
    </row>
    <row r="2397" spans="1:12" ht="47.25">
      <c r="A2397" s="73" t="s">
        <v>1187</v>
      </c>
      <c r="B2397" s="59">
        <v>200</v>
      </c>
      <c r="C2397" s="60">
        <v>928</v>
      </c>
      <c r="D2397" s="61">
        <v>3</v>
      </c>
      <c r="E2397" s="61">
        <v>14</v>
      </c>
      <c r="F2397" s="62" t="s">
        <v>1188</v>
      </c>
      <c r="G2397" s="60" t="s">
        <v>395</v>
      </c>
      <c r="H2397" s="63">
        <v>13672600</v>
      </c>
      <c r="I2397" s="64">
        <v>2724763.32</v>
      </c>
      <c r="J2397" s="57">
        <f t="shared" si="74"/>
        <v>10947836.68</v>
      </c>
      <c r="K2397" s="74">
        <v>2724763.32</v>
      </c>
      <c r="L2397" s="44">
        <f t="shared" si="75"/>
        <v>0</v>
      </c>
    </row>
    <row r="2398" spans="1:12" ht="78.75">
      <c r="A2398" s="73" t="s">
        <v>1868</v>
      </c>
      <c r="B2398" s="59">
        <v>200</v>
      </c>
      <c r="C2398" s="60">
        <v>928</v>
      </c>
      <c r="D2398" s="61">
        <v>3</v>
      </c>
      <c r="E2398" s="61">
        <v>14</v>
      </c>
      <c r="F2398" s="62" t="s">
        <v>1869</v>
      </c>
      <c r="G2398" s="60" t="s">
        <v>395</v>
      </c>
      <c r="H2398" s="63">
        <v>6906100</v>
      </c>
      <c r="I2398" s="64">
        <v>1284266.93</v>
      </c>
      <c r="J2398" s="57">
        <f t="shared" si="74"/>
        <v>5621833.0700000003</v>
      </c>
      <c r="K2398" s="74">
        <v>1284266.93</v>
      </c>
      <c r="L2398" s="44">
        <f t="shared" si="75"/>
        <v>0</v>
      </c>
    </row>
    <row r="2399" spans="1:12" ht="31.5">
      <c r="A2399" s="66" t="s">
        <v>556</v>
      </c>
      <c r="B2399" s="59">
        <v>200</v>
      </c>
      <c r="C2399" s="67">
        <v>928</v>
      </c>
      <c r="D2399" s="68">
        <v>3</v>
      </c>
      <c r="E2399" s="68">
        <v>14</v>
      </c>
      <c r="F2399" s="69" t="s">
        <v>1869</v>
      </c>
      <c r="G2399" s="67" t="s">
        <v>557</v>
      </c>
      <c r="H2399" s="70">
        <v>1291600</v>
      </c>
      <c r="I2399" s="71">
        <v>464013.97</v>
      </c>
      <c r="J2399" s="57">
        <f t="shared" si="74"/>
        <v>827586.03</v>
      </c>
      <c r="K2399" s="72">
        <v>464013.97</v>
      </c>
      <c r="L2399" s="44">
        <f t="shared" si="75"/>
        <v>0</v>
      </c>
    </row>
    <row r="2400" spans="1:12" ht="47.25">
      <c r="A2400" s="66" t="s">
        <v>421</v>
      </c>
      <c r="B2400" s="59">
        <v>200</v>
      </c>
      <c r="C2400" s="67">
        <v>928</v>
      </c>
      <c r="D2400" s="68">
        <v>3</v>
      </c>
      <c r="E2400" s="68">
        <v>14</v>
      </c>
      <c r="F2400" s="69" t="s">
        <v>1869</v>
      </c>
      <c r="G2400" s="67" t="s">
        <v>422</v>
      </c>
      <c r="H2400" s="70">
        <v>3969400</v>
      </c>
      <c r="I2400" s="71">
        <v>660471.96</v>
      </c>
      <c r="J2400" s="57">
        <f t="shared" si="74"/>
        <v>3308928.04</v>
      </c>
      <c r="K2400" s="72">
        <v>660471.96</v>
      </c>
      <c r="L2400" s="44">
        <f t="shared" si="75"/>
        <v>0</v>
      </c>
    </row>
    <row r="2401" spans="1:12" ht="31.5">
      <c r="A2401" s="66" t="s">
        <v>558</v>
      </c>
      <c r="B2401" s="59">
        <v>200</v>
      </c>
      <c r="C2401" s="67">
        <v>928</v>
      </c>
      <c r="D2401" s="68">
        <v>3</v>
      </c>
      <c r="E2401" s="68">
        <v>14</v>
      </c>
      <c r="F2401" s="69" t="s">
        <v>1869</v>
      </c>
      <c r="G2401" s="67" t="s">
        <v>559</v>
      </c>
      <c r="H2401" s="70">
        <v>1450987.08</v>
      </c>
      <c r="I2401" s="71">
        <v>90938</v>
      </c>
      <c r="J2401" s="57">
        <f t="shared" si="74"/>
        <v>1360049.08</v>
      </c>
      <c r="K2401" s="72">
        <v>90938</v>
      </c>
      <c r="L2401" s="44">
        <f t="shared" si="75"/>
        <v>0</v>
      </c>
    </row>
    <row r="2402" spans="1:12">
      <c r="A2402" s="66" t="s">
        <v>560</v>
      </c>
      <c r="B2402" s="59">
        <v>200</v>
      </c>
      <c r="C2402" s="67">
        <v>928</v>
      </c>
      <c r="D2402" s="68">
        <v>3</v>
      </c>
      <c r="E2402" s="68">
        <v>14</v>
      </c>
      <c r="F2402" s="69" t="s">
        <v>1869</v>
      </c>
      <c r="G2402" s="67" t="s">
        <v>561</v>
      </c>
      <c r="H2402" s="70">
        <v>194000</v>
      </c>
      <c r="I2402" s="71">
        <v>68843</v>
      </c>
      <c r="J2402" s="57">
        <f t="shared" si="74"/>
        <v>125157</v>
      </c>
      <c r="K2402" s="72">
        <v>68843</v>
      </c>
      <c r="L2402" s="44">
        <f t="shared" si="75"/>
        <v>0</v>
      </c>
    </row>
    <row r="2403" spans="1:12">
      <c r="A2403" s="66" t="s">
        <v>774</v>
      </c>
      <c r="B2403" s="59">
        <v>200</v>
      </c>
      <c r="C2403" s="67">
        <v>928</v>
      </c>
      <c r="D2403" s="68">
        <v>3</v>
      </c>
      <c r="E2403" s="68">
        <v>14</v>
      </c>
      <c r="F2403" s="69" t="s">
        <v>1869</v>
      </c>
      <c r="G2403" s="67" t="s">
        <v>775</v>
      </c>
      <c r="H2403" s="70">
        <v>112.92</v>
      </c>
      <c r="I2403" s="71">
        <v>0</v>
      </c>
      <c r="J2403" s="57">
        <f t="shared" si="74"/>
        <v>112.92</v>
      </c>
      <c r="K2403" s="72">
        <v>0</v>
      </c>
      <c r="L2403" s="44">
        <f t="shared" si="75"/>
        <v>0</v>
      </c>
    </row>
    <row r="2404" spans="1:12" ht="78.75">
      <c r="A2404" s="73" t="s">
        <v>1876</v>
      </c>
      <c r="B2404" s="59">
        <v>200</v>
      </c>
      <c r="C2404" s="60">
        <v>928</v>
      </c>
      <c r="D2404" s="61">
        <v>3</v>
      </c>
      <c r="E2404" s="61">
        <v>14</v>
      </c>
      <c r="F2404" s="62" t="s">
        <v>1877</v>
      </c>
      <c r="G2404" s="60" t="s">
        <v>395</v>
      </c>
      <c r="H2404" s="63">
        <v>6766500</v>
      </c>
      <c r="I2404" s="64">
        <v>1440496.39</v>
      </c>
      <c r="J2404" s="57">
        <f t="shared" si="74"/>
        <v>5326003.6100000003</v>
      </c>
      <c r="K2404" s="74">
        <v>1440496.39</v>
      </c>
      <c r="L2404" s="44">
        <f t="shared" si="75"/>
        <v>0</v>
      </c>
    </row>
    <row r="2405" spans="1:12" ht="47.25">
      <c r="A2405" s="66" t="s">
        <v>421</v>
      </c>
      <c r="B2405" s="59">
        <v>200</v>
      </c>
      <c r="C2405" s="67">
        <v>928</v>
      </c>
      <c r="D2405" s="68">
        <v>3</v>
      </c>
      <c r="E2405" s="68">
        <v>14</v>
      </c>
      <c r="F2405" s="69" t="s">
        <v>1877</v>
      </c>
      <c r="G2405" s="67" t="s">
        <v>422</v>
      </c>
      <c r="H2405" s="70">
        <v>6766500</v>
      </c>
      <c r="I2405" s="71">
        <v>1440496.39</v>
      </c>
      <c r="J2405" s="57">
        <f t="shared" si="74"/>
        <v>5326003.6100000003</v>
      </c>
      <c r="K2405" s="72">
        <v>1440496.39</v>
      </c>
      <c r="L2405" s="44">
        <f t="shared" si="75"/>
        <v>0</v>
      </c>
    </row>
    <row r="2406" spans="1:12" ht="94.5">
      <c r="A2406" s="73" t="s">
        <v>1878</v>
      </c>
      <c r="B2406" s="59">
        <v>200</v>
      </c>
      <c r="C2406" s="60">
        <v>928</v>
      </c>
      <c r="D2406" s="61">
        <v>3</v>
      </c>
      <c r="E2406" s="61">
        <v>14</v>
      </c>
      <c r="F2406" s="62" t="s">
        <v>1879</v>
      </c>
      <c r="G2406" s="60" t="s">
        <v>395</v>
      </c>
      <c r="H2406" s="63">
        <v>124703800</v>
      </c>
      <c r="I2406" s="64">
        <v>23086037.600000001</v>
      </c>
      <c r="J2406" s="57">
        <f t="shared" si="74"/>
        <v>101617762.40000001</v>
      </c>
      <c r="K2406" s="74">
        <v>23086037.600000001</v>
      </c>
      <c r="L2406" s="44">
        <f t="shared" si="75"/>
        <v>0</v>
      </c>
    </row>
    <row r="2407" spans="1:12" ht="47.25">
      <c r="A2407" s="73" t="s">
        <v>1880</v>
      </c>
      <c r="B2407" s="59">
        <v>200</v>
      </c>
      <c r="C2407" s="60">
        <v>928</v>
      </c>
      <c r="D2407" s="61">
        <v>3</v>
      </c>
      <c r="E2407" s="61">
        <v>14</v>
      </c>
      <c r="F2407" s="62" t="s">
        <v>1881</v>
      </c>
      <c r="G2407" s="60" t="s">
        <v>395</v>
      </c>
      <c r="H2407" s="63">
        <v>124703800</v>
      </c>
      <c r="I2407" s="64">
        <v>23086037.600000001</v>
      </c>
      <c r="J2407" s="57">
        <f t="shared" si="74"/>
        <v>101617762.40000001</v>
      </c>
      <c r="K2407" s="74">
        <v>23086037.600000001</v>
      </c>
      <c r="L2407" s="44">
        <f t="shared" si="75"/>
        <v>0</v>
      </c>
    </row>
    <row r="2408" spans="1:12" ht="47.25">
      <c r="A2408" s="73" t="s">
        <v>1882</v>
      </c>
      <c r="B2408" s="59">
        <v>200</v>
      </c>
      <c r="C2408" s="60">
        <v>928</v>
      </c>
      <c r="D2408" s="61">
        <v>3</v>
      </c>
      <c r="E2408" s="61">
        <v>14</v>
      </c>
      <c r="F2408" s="62" t="s">
        <v>1883</v>
      </c>
      <c r="G2408" s="60" t="s">
        <v>395</v>
      </c>
      <c r="H2408" s="63">
        <v>98703800</v>
      </c>
      <c r="I2408" s="64">
        <v>23086037.600000001</v>
      </c>
      <c r="J2408" s="57">
        <f t="shared" si="74"/>
        <v>75617762.400000006</v>
      </c>
      <c r="K2408" s="74">
        <v>23086037.600000001</v>
      </c>
      <c r="L2408" s="44">
        <f t="shared" si="75"/>
        <v>0</v>
      </c>
    </row>
    <row r="2409" spans="1:12">
      <c r="A2409" s="66" t="s">
        <v>404</v>
      </c>
      <c r="B2409" s="59">
        <v>200</v>
      </c>
      <c r="C2409" s="67">
        <v>928</v>
      </c>
      <c r="D2409" s="68">
        <v>3</v>
      </c>
      <c r="E2409" s="68">
        <v>14</v>
      </c>
      <c r="F2409" s="69" t="s">
        <v>1883</v>
      </c>
      <c r="G2409" s="67" t="s">
        <v>405</v>
      </c>
      <c r="H2409" s="70">
        <v>83466313</v>
      </c>
      <c r="I2409" s="71">
        <v>7848550.5999999996</v>
      </c>
      <c r="J2409" s="57">
        <f t="shared" si="74"/>
        <v>75617762.400000006</v>
      </c>
      <c r="K2409" s="72">
        <v>7848550.5999999996</v>
      </c>
      <c r="L2409" s="44">
        <f t="shared" si="75"/>
        <v>0</v>
      </c>
    </row>
    <row r="2410" spans="1:12" ht="31.5">
      <c r="A2410" s="66" t="s">
        <v>568</v>
      </c>
      <c r="B2410" s="59">
        <v>200</v>
      </c>
      <c r="C2410" s="67">
        <v>928</v>
      </c>
      <c r="D2410" s="68">
        <v>3</v>
      </c>
      <c r="E2410" s="68">
        <v>14</v>
      </c>
      <c r="F2410" s="69" t="s">
        <v>1883</v>
      </c>
      <c r="G2410" s="67" t="s">
        <v>569</v>
      </c>
      <c r="H2410" s="70">
        <v>15237487</v>
      </c>
      <c r="I2410" s="71">
        <v>15237487</v>
      </c>
      <c r="J2410" s="57">
        <f t="shared" si="74"/>
        <v>0</v>
      </c>
      <c r="K2410" s="72">
        <v>15237487</v>
      </c>
      <c r="L2410" s="44">
        <f t="shared" si="75"/>
        <v>0</v>
      </c>
    </row>
    <row r="2411" spans="1:12" ht="31.5">
      <c r="A2411" s="73" t="s">
        <v>1884</v>
      </c>
      <c r="B2411" s="59">
        <v>200</v>
      </c>
      <c r="C2411" s="60">
        <v>928</v>
      </c>
      <c r="D2411" s="61">
        <v>3</v>
      </c>
      <c r="E2411" s="61">
        <v>14</v>
      </c>
      <c r="F2411" s="62" t="s">
        <v>1885</v>
      </c>
      <c r="G2411" s="60" t="s">
        <v>395</v>
      </c>
      <c r="H2411" s="63">
        <v>1000000</v>
      </c>
      <c r="I2411" s="64">
        <v>0</v>
      </c>
      <c r="J2411" s="57">
        <f t="shared" si="74"/>
        <v>1000000</v>
      </c>
      <c r="K2411" s="74">
        <v>0</v>
      </c>
      <c r="L2411" s="44">
        <f t="shared" si="75"/>
        <v>0</v>
      </c>
    </row>
    <row r="2412" spans="1:12" ht="63">
      <c r="A2412" s="66" t="s">
        <v>634</v>
      </c>
      <c r="B2412" s="59">
        <v>200</v>
      </c>
      <c r="C2412" s="67">
        <v>928</v>
      </c>
      <c r="D2412" s="68">
        <v>3</v>
      </c>
      <c r="E2412" s="68">
        <v>14</v>
      </c>
      <c r="F2412" s="69" t="s">
        <v>1885</v>
      </c>
      <c r="G2412" s="67" t="s">
        <v>635</v>
      </c>
      <c r="H2412" s="70">
        <v>1000000</v>
      </c>
      <c r="I2412" s="71">
        <v>0</v>
      </c>
      <c r="J2412" s="57">
        <f t="shared" si="74"/>
        <v>1000000</v>
      </c>
      <c r="K2412" s="72">
        <v>0</v>
      </c>
      <c r="L2412" s="44">
        <f t="shared" si="75"/>
        <v>0</v>
      </c>
    </row>
    <row r="2413" spans="1:12" ht="47.25">
      <c r="A2413" s="73" t="s">
        <v>1886</v>
      </c>
      <c r="B2413" s="59">
        <v>200</v>
      </c>
      <c r="C2413" s="60">
        <v>928</v>
      </c>
      <c r="D2413" s="61">
        <v>3</v>
      </c>
      <c r="E2413" s="61">
        <v>14</v>
      </c>
      <c r="F2413" s="62" t="s">
        <v>1887</v>
      </c>
      <c r="G2413" s="60" t="s">
        <v>395</v>
      </c>
      <c r="H2413" s="63">
        <v>25000000</v>
      </c>
      <c r="I2413" s="64">
        <v>0</v>
      </c>
      <c r="J2413" s="57">
        <f t="shared" si="74"/>
        <v>25000000</v>
      </c>
      <c r="K2413" s="74">
        <v>0</v>
      </c>
      <c r="L2413" s="44">
        <f t="shared" si="75"/>
        <v>0</v>
      </c>
    </row>
    <row r="2414" spans="1:12" ht="63">
      <c r="A2414" s="66" t="s">
        <v>634</v>
      </c>
      <c r="B2414" s="59">
        <v>200</v>
      </c>
      <c r="C2414" s="67">
        <v>928</v>
      </c>
      <c r="D2414" s="68">
        <v>3</v>
      </c>
      <c r="E2414" s="68">
        <v>14</v>
      </c>
      <c r="F2414" s="69" t="s">
        <v>1887</v>
      </c>
      <c r="G2414" s="67" t="s">
        <v>635</v>
      </c>
      <c r="H2414" s="70">
        <v>25000000</v>
      </c>
      <c r="I2414" s="71">
        <v>0</v>
      </c>
      <c r="J2414" s="57">
        <f t="shared" si="74"/>
        <v>25000000</v>
      </c>
      <c r="K2414" s="72">
        <v>0</v>
      </c>
      <c r="L2414" s="44">
        <f t="shared" si="75"/>
        <v>0</v>
      </c>
    </row>
    <row r="2415" spans="1:12">
      <c r="A2415" s="66" t="s">
        <v>740</v>
      </c>
      <c r="B2415" s="59">
        <v>200</v>
      </c>
      <c r="C2415" s="67">
        <v>928</v>
      </c>
      <c r="D2415" s="68">
        <v>4</v>
      </c>
      <c r="E2415" s="68" t="s">
        <v>390</v>
      </c>
      <c r="F2415" s="69" t="s">
        <v>390</v>
      </c>
      <c r="G2415" s="67" t="s">
        <v>390</v>
      </c>
      <c r="H2415" s="70">
        <v>144566896.55000001</v>
      </c>
      <c r="I2415" s="71">
        <f>I2416+I2444+I2455</f>
        <v>59768733.540000007</v>
      </c>
      <c r="J2415" s="57">
        <f t="shared" si="74"/>
        <v>84798163.010000005</v>
      </c>
      <c r="K2415" s="72">
        <v>48313933.540000007</v>
      </c>
      <c r="L2415" s="44">
        <f t="shared" si="75"/>
        <v>11454800</v>
      </c>
    </row>
    <row r="2416" spans="1:12">
      <c r="A2416" s="66" t="s">
        <v>1143</v>
      </c>
      <c r="B2416" s="59">
        <v>200</v>
      </c>
      <c r="C2416" s="67">
        <v>928</v>
      </c>
      <c r="D2416" s="68">
        <v>4</v>
      </c>
      <c r="E2416" s="68">
        <v>10</v>
      </c>
      <c r="F2416" s="69" t="s">
        <v>390</v>
      </c>
      <c r="G2416" s="67" t="s">
        <v>390</v>
      </c>
      <c r="H2416" s="70">
        <v>91433700</v>
      </c>
      <c r="I2416" s="71">
        <v>24015383.880000003</v>
      </c>
      <c r="J2416" s="57">
        <f t="shared" si="74"/>
        <v>67418316.120000005</v>
      </c>
      <c r="K2416" s="72">
        <v>24015383.880000003</v>
      </c>
      <c r="L2416" s="44">
        <f t="shared" si="75"/>
        <v>0</v>
      </c>
    </row>
    <row r="2417" spans="1:12" ht="47.25">
      <c r="A2417" s="73" t="s">
        <v>425</v>
      </c>
      <c r="B2417" s="59">
        <v>200</v>
      </c>
      <c r="C2417" s="60">
        <v>928</v>
      </c>
      <c r="D2417" s="61">
        <v>4</v>
      </c>
      <c r="E2417" s="61">
        <v>10</v>
      </c>
      <c r="F2417" s="62" t="s">
        <v>426</v>
      </c>
      <c r="G2417" s="60" t="s">
        <v>395</v>
      </c>
      <c r="H2417" s="63">
        <v>48396800</v>
      </c>
      <c r="I2417" s="64">
        <v>16125794.92</v>
      </c>
      <c r="J2417" s="57">
        <f t="shared" si="74"/>
        <v>32271005.079999998</v>
      </c>
      <c r="K2417" s="74">
        <v>16125794.92</v>
      </c>
      <c r="L2417" s="44">
        <f t="shared" si="75"/>
        <v>0</v>
      </c>
    </row>
    <row r="2418" spans="1:12" ht="63">
      <c r="A2418" s="73" t="s">
        <v>1848</v>
      </c>
      <c r="B2418" s="59">
        <v>200</v>
      </c>
      <c r="C2418" s="60">
        <v>928</v>
      </c>
      <c r="D2418" s="61">
        <v>4</v>
      </c>
      <c r="E2418" s="61">
        <v>10</v>
      </c>
      <c r="F2418" s="62" t="s">
        <v>1849</v>
      </c>
      <c r="G2418" s="60" t="s">
        <v>395</v>
      </c>
      <c r="H2418" s="63">
        <v>48396800</v>
      </c>
      <c r="I2418" s="64">
        <v>16125794.92</v>
      </c>
      <c r="J2418" s="57">
        <f t="shared" si="74"/>
        <v>32271005.079999998</v>
      </c>
      <c r="K2418" s="74">
        <v>16125794.92</v>
      </c>
      <c r="L2418" s="44">
        <f t="shared" si="75"/>
        <v>0</v>
      </c>
    </row>
    <row r="2419" spans="1:12" ht="78.75">
      <c r="A2419" s="73" t="s">
        <v>1888</v>
      </c>
      <c r="B2419" s="59">
        <v>200</v>
      </c>
      <c r="C2419" s="60">
        <v>928</v>
      </c>
      <c r="D2419" s="61">
        <v>4</v>
      </c>
      <c r="E2419" s="61">
        <v>10</v>
      </c>
      <c r="F2419" s="62" t="s">
        <v>1889</v>
      </c>
      <c r="G2419" s="60" t="s">
        <v>395</v>
      </c>
      <c r="H2419" s="63">
        <v>48396800</v>
      </c>
      <c r="I2419" s="64">
        <v>16125794.92</v>
      </c>
      <c r="J2419" s="57">
        <f t="shared" si="74"/>
        <v>32271005.079999998</v>
      </c>
      <c r="K2419" s="74">
        <v>16125794.92</v>
      </c>
      <c r="L2419" s="44">
        <f t="shared" si="75"/>
        <v>0</v>
      </c>
    </row>
    <row r="2420" spans="1:12" ht="31.5">
      <c r="A2420" s="73" t="s">
        <v>1890</v>
      </c>
      <c r="B2420" s="59">
        <v>200</v>
      </c>
      <c r="C2420" s="60">
        <v>928</v>
      </c>
      <c r="D2420" s="61">
        <v>4</v>
      </c>
      <c r="E2420" s="61">
        <v>10</v>
      </c>
      <c r="F2420" s="62" t="s">
        <v>1891</v>
      </c>
      <c r="G2420" s="60" t="s">
        <v>395</v>
      </c>
      <c r="H2420" s="63">
        <v>48396800</v>
      </c>
      <c r="I2420" s="64">
        <v>16125794.92</v>
      </c>
      <c r="J2420" s="57">
        <f t="shared" si="74"/>
        <v>32271005.079999998</v>
      </c>
      <c r="K2420" s="74">
        <v>16125794.92</v>
      </c>
      <c r="L2420" s="44">
        <f t="shared" si="75"/>
        <v>0</v>
      </c>
    </row>
    <row r="2421" spans="1:12" ht="78.75">
      <c r="A2421" s="66" t="s">
        <v>402</v>
      </c>
      <c r="B2421" s="59">
        <v>200</v>
      </c>
      <c r="C2421" s="67">
        <v>928</v>
      </c>
      <c r="D2421" s="68">
        <v>4</v>
      </c>
      <c r="E2421" s="68">
        <v>10</v>
      </c>
      <c r="F2421" s="69" t="s">
        <v>1891</v>
      </c>
      <c r="G2421" s="67" t="s">
        <v>403</v>
      </c>
      <c r="H2421" s="70">
        <v>29444400</v>
      </c>
      <c r="I2421" s="71">
        <v>14722194.92</v>
      </c>
      <c r="J2421" s="57">
        <f t="shared" si="74"/>
        <v>14722205.08</v>
      </c>
      <c r="K2421" s="72">
        <v>14722194.92</v>
      </c>
      <c r="L2421" s="44">
        <f t="shared" si="75"/>
        <v>0</v>
      </c>
    </row>
    <row r="2422" spans="1:12">
      <c r="A2422" s="66" t="s">
        <v>404</v>
      </c>
      <c r="B2422" s="59">
        <v>200</v>
      </c>
      <c r="C2422" s="67">
        <v>928</v>
      </c>
      <c r="D2422" s="68">
        <v>4</v>
      </c>
      <c r="E2422" s="68">
        <v>10</v>
      </c>
      <c r="F2422" s="69" t="s">
        <v>1891</v>
      </c>
      <c r="G2422" s="67" t="s">
        <v>405</v>
      </c>
      <c r="H2422" s="70">
        <v>18952400</v>
      </c>
      <c r="I2422" s="71">
        <v>1403600</v>
      </c>
      <c r="J2422" s="57">
        <f t="shared" si="74"/>
        <v>17548800</v>
      </c>
      <c r="K2422" s="72">
        <v>1403600</v>
      </c>
      <c r="L2422" s="44">
        <f t="shared" si="75"/>
        <v>0</v>
      </c>
    </row>
    <row r="2423" spans="1:12" ht="78.75">
      <c r="A2423" s="73" t="s">
        <v>591</v>
      </c>
      <c r="B2423" s="59">
        <v>200</v>
      </c>
      <c r="C2423" s="60">
        <v>928</v>
      </c>
      <c r="D2423" s="61">
        <v>4</v>
      </c>
      <c r="E2423" s="61">
        <v>10</v>
      </c>
      <c r="F2423" s="62" t="s">
        <v>592</v>
      </c>
      <c r="G2423" s="60" t="s">
        <v>395</v>
      </c>
      <c r="H2423" s="63">
        <v>43036900</v>
      </c>
      <c r="I2423" s="64">
        <v>7889588.96</v>
      </c>
      <c r="J2423" s="57">
        <f t="shared" si="74"/>
        <v>35147311.039999999</v>
      </c>
      <c r="K2423" s="74">
        <v>7889588.96</v>
      </c>
      <c r="L2423" s="44">
        <f t="shared" si="75"/>
        <v>0</v>
      </c>
    </row>
    <row r="2424" spans="1:12" ht="94.5">
      <c r="A2424" s="73" t="s">
        <v>1878</v>
      </c>
      <c r="B2424" s="59">
        <v>200</v>
      </c>
      <c r="C2424" s="60">
        <v>928</v>
      </c>
      <c r="D2424" s="61">
        <v>4</v>
      </c>
      <c r="E2424" s="61">
        <v>10</v>
      </c>
      <c r="F2424" s="62" t="s">
        <v>1879</v>
      </c>
      <c r="G2424" s="60" t="s">
        <v>395</v>
      </c>
      <c r="H2424" s="63">
        <v>43036900</v>
      </c>
      <c r="I2424" s="64">
        <v>7889588.96</v>
      </c>
      <c r="J2424" s="57">
        <f t="shared" si="74"/>
        <v>35147311.039999999</v>
      </c>
      <c r="K2424" s="74">
        <v>7889588.96</v>
      </c>
      <c r="L2424" s="44">
        <f t="shared" si="75"/>
        <v>0</v>
      </c>
    </row>
    <row r="2425" spans="1:12" ht="63">
      <c r="A2425" s="73" t="s">
        <v>1892</v>
      </c>
      <c r="B2425" s="59">
        <v>200</v>
      </c>
      <c r="C2425" s="60">
        <v>928</v>
      </c>
      <c r="D2425" s="61">
        <v>4</v>
      </c>
      <c r="E2425" s="61">
        <v>10</v>
      </c>
      <c r="F2425" s="62" t="s">
        <v>1893</v>
      </c>
      <c r="G2425" s="60" t="s">
        <v>395</v>
      </c>
      <c r="H2425" s="63">
        <v>21432300</v>
      </c>
      <c r="I2425" s="64">
        <v>5940479.5099999998</v>
      </c>
      <c r="J2425" s="57">
        <f t="shared" si="74"/>
        <v>15491820.49</v>
      </c>
      <c r="K2425" s="74">
        <v>5940479.5099999998</v>
      </c>
      <c r="L2425" s="44">
        <f t="shared" si="75"/>
        <v>0</v>
      </c>
    </row>
    <row r="2426" spans="1:12" ht="31.5">
      <c r="A2426" s="73" t="s">
        <v>1894</v>
      </c>
      <c r="B2426" s="59">
        <v>200</v>
      </c>
      <c r="C2426" s="60">
        <v>928</v>
      </c>
      <c r="D2426" s="61">
        <v>4</v>
      </c>
      <c r="E2426" s="61">
        <v>10</v>
      </c>
      <c r="F2426" s="62" t="s">
        <v>1895</v>
      </c>
      <c r="G2426" s="60" t="s">
        <v>395</v>
      </c>
      <c r="H2426" s="63">
        <v>21190800</v>
      </c>
      <c r="I2426" s="64">
        <v>5831080.3399999999</v>
      </c>
      <c r="J2426" s="57">
        <f t="shared" si="74"/>
        <v>15359719.66</v>
      </c>
      <c r="K2426" s="74">
        <v>5831080.3399999999</v>
      </c>
      <c r="L2426" s="44">
        <f t="shared" si="75"/>
        <v>0</v>
      </c>
    </row>
    <row r="2427" spans="1:12">
      <c r="A2427" s="66" t="s">
        <v>550</v>
      </c>
      <c r="B2427" s="59">
        <v>200</v>
      </c>
      <c r="C2427" s="67">
        <v>928</v>
      </c>
      <c r="D2427" s="68">
        <v>4</v>
      </c>
      <c r="E2427" s="68">
        <v>10</v>
      </c>
      <c r="F2427" s="69" t="s">
        <v>1895</v>
      </c>
      <c r="G2427" s="67" t="s">
        <v>551</v>
      </c>
      <c r="H2427" s="70">
        <v>8371800</v>
      </c>
      <c r="I2427" s="71">
        <v>2747439.01</v>
      </c>
      <c r="J2427" s="57">
        <f t="shared" si="74"/>
        <v>5624360.9900000002</v>
      </c>
      <c r="K2427" s="72">
        <v>2747439.01</v>
      </c>
      <c r="L2427" s="44">
        <f t="shared" si="75"/>
        <v>0</v>
      </c>
    </row>
    <row r="2428" spans="1:12" ht="31.5">
      <c r="A2428" s="66" t="s">
        <v>419</v>
      </c>
      <c r="B2428" s="59">
        <v>200</v>
      </c>
      <c r="C2428" s="67">
        <v>928</v>
      </c>
      <c r="D2428" s="68">
        <v>4</v>
      </c>
      <c r="E2428" s="68">
        <v>10</v>
      </c>
      <c r="F2428" s="69" t="s">
        <v>1895</v>
      </c>
      <c r="G2428" s="67" t="s">
        <v>420</v>
      </c>
      <c r="H2428" s="70">
        <v>79602</v>
      </c>
      <c r="I2428" s="71">
        <v>37140</v>
      </c>
      <c r="J2428" s="57">
        <f t="shared" si="74"/>
        <v>42462</v>
      </c>
      <c r="K2428" s="72">
        <v>37140</v>
      </c>
      <c r="L2428" s="44">
        <f t="shared" si="75"/>
        <v>0</v>
      </c>
    </row>
    <row r="2429" spans="1:12" ht="63">
      <c r="A2429" s="66" t="s">
        <v>552</v>
      </c>
      <c r="B2429" s="59">
        <v>200</v>
      </c>
      <c r="C2429" s="67">
        <v>928</v>
      </c>
      <c r="D2429" s="68">
        <v>4</v>
      </c>
      <c r="E2429" s="68">
        <v>10</v>
      </c>
      <c r="F2429" s="69" t="s">
        <v>1895</v>
      </c>
      <c r="G2429" s="67" t="s">
        <v>553</v>
      </c>
      <c r="H2429" s="70">
        <v>2528300</v>
      </c>
      <c r="I2429" s="71">
        <v>610901.38</v>
      </c>
      <c r="J2429" s="57">
        <f t="shared" si="74"/>
        <v>1917398.62</v>
      </c>
      <c r="K2429" s="72">
        <v>610901.38</v>
      </c>
      <c r="L2429" s="44">
        <f t="shared" si="75"/>
        <v>0</v>
      </c>
    </row>
    <row r="2430" spans="1:12" ht="31.5">
      <c r="A2430" s="66" t="s">
        <v>556</v>
      </c>
      <c r="B2430" s="59">
        <v>200</v>
      </c>
      <c r="C2430" s="67">
        <v>928</v>
      </c>
      <c r="D2430" s="68">
        <v>4</v>
      </c>
      <c r="E2430" s="68">
        <v>10</v>
      </c>
      <c r="F2430" s="69" t="s">
        <v>1895</v>
      </c>
      <c r="G2430" s="67" t="s">
        <v>557</v>
      </c>
      <c r="H2430" s="70">
        <v>5817600</v>
      </c>
      <c r="I2430" s="71">
        <v>1407365.26</v>
      </c>
      <c r="J2430" s="57">
        <f t="shared" si="74"/>
        <v>4410234.74</v>
      </c>
      <c r="K2430" s="72">
        <v>1407365.26</v>
      </c>
      <c r="L2430" s="44">
        <f t="shared" si="75"/>
        <v>0</v>
      </c>
    </row>
    <row r="2431" spans="1:12" ht="47.25">
      <c r="A2431" s="66" t="s">
        <v>421</v>
      </c>
      <c r="B2431" s="59">
        <v>200</v>
      </c>
      <c r="C2431" s="67">
        <v>928</v>
      </c>
      <c r="D2431" s="68">
        <v>4</v>
      </c>
      <c r="E2431" s="68">
        <v>10</v>
      </c>
      <c r="F2431" s="69" t="s">
        <v>1895</v>
      </c>
      <c r="G2431" s="67" t="s">
        <v>422</v>
      </c>
      <c r="H2431" s="70">
        <v>4393498</v>
      </c>
      <c r="I2431" s="71">
        <v>1028234.69</v>
      </c>
      <c r="J2431" s="57">
        <f t="shared" si="74"/>
        <v>3365263.31</v>
      </c>
      <c r="K2431" s="72">
        <v>1028234.69</v>
      </c>
      <c r="L2431" s="44">
        <f t="shared" si="75"/>
        <v>0</v>
      </c>
    </row>
    <row r="2432" spans="1:12" ht="47.25">
      <c r="A2432" s="73" t="s">
        <v>1896</v>
      </c>
      <c r="B2432" s="59">
        <v>200</v>
      </c>
      <c r="C2432" s="60">
        <v>928</v>
      </c>
      <c r="D2432" s="61">
        <v>4</v>
      </c>
      <c r="E2432" s="61">
        <v>10</v>
      </c>
      <c r="F2432" s="62" t="s">
        <v>1897</v>
      </c>
      <c r="G2432" s="60" t="s">
        <v>395</v>
      </c>
      <c r="H2432" s="63">
        <v>241500</v>
      </c>
      <c r="I2432" s="64">
        <v>109399.17</v>
      </c>
      <c r="J2432" s="57">
        <f t="shared" si="74"/>
        <v>132100.83000000002</v>
      </c>
      <c r="K2432" s="74">
        <v>109399.17</v>
      </c>
      <c r="L2432" s="44">
        <f t="shared" si="75"/>
        <v>0</v>
      </c>
    </row>
    <row r="2433" spans="1:12" ht="47.25">
      <c r="A2433" s="66" t="s">
        <v>421</v>
      </c>
      <c r="B2433" s="59">
        <v>200</v>
      </c>
      <c r="C2433" s="67">
        <v>928</v>
      </c>
      <c r="D2433" s="68">
        <v>4</v>
      </c>
      <c r="E2433" s="68">
        <v>10</v>
      </c>
      <c r="F2433" s="69" t="s">
        <v>1897</v>
      </c>
      <c r="G2433" s="67" t="s">
        <v>422</v>
      </c>
      <c r="H2433" s="70">
        <v>241500</v>
      </c>
      <c r="I2433" s="71">
        <v>109399.17</v>
      </c>
      <c r="J2433" s="57">
        <f t="shared" si="74"/>
        <v>132100.83000000002</v>
      </c>
      <c r="K2433" s="72">
        <v>109399.17</v>
      </c>
      <c r="L2433" s="44">
        <f t="shared" si="75"/>
        <v>0</v>
      </c>
    </row>
    <row r="2434" spans="1:12" ht="63">
      <c r="A2434" s="73" t="s">
        <v>1898</v>
      </c>
      <c r="B2434" s="59">
        <v>200</v>
      </c>
      <c r="C2434" s="60">
        <v>928</v>
      </c>
      <c r="D2434" s="61">
        <v>4</v>
      </c>
      <c r="E2434" s="61">
        <v>10</v>
      </c>
      <c r="F2434" s="62" t="s">
        <v>1899</v>
      </c>
      <c r="G2434" s="60" t="s">
        <v>395</v>
      </c>
      <c r="H2434" s="63">
        <v>2174300</v>
      </c>
      <c r="I2434" s="64">
        <v>925909.45</v>
      </c>
      <c r="J2434" s="57">
        <f t="shared" si="74"/>
        <v>1248390.55</v>
      </c>
      <c r="K2434" s="74">
        <v>925909.45</v>
      </c>
      <c r="L2434" s="44">
        <f t="shared" si="75"/>
        <v>0</v>
      </c>
    </row>
    <row r="2435" spans="1:12" ht="47.25">
      <c r="A2435" s="73" t="s">
        <v>1900</v>
      </c>
      <c r="B2435" s="59">
        <v>200</v>
      </c>
      <c r="C2435" s="60">
        <v>928</v>
      </c>
      <c r="D2435" s="61">
        <v>4</v>
      </c>
      <c r="E2435" s="61">
        <v>10</v>
      </c>
      <c r="F2435" s="62" t="s">
        <v>1901</v>
      </c>
      <c r="G2435" s="60" t="s">
        <v>395</v>
      </c>
      <c r="H2435" s="63">
        <v>2174300</v>
      </c>
      <c r="I2435" s="64">
        <v>925909.45</v>
      </c>
      <c r="J2435" s="57">
        <f t="shared" si="74"/>
        <v>1248390.55</v>
      </c>
      <c r="K2435" s="74">
        <v>925909.45</v>
      </c>
      <c r="L2435" s="44">
        <f t="shared" si="75"/>
        <v>0</v>
      </c>
    </row>
    <row r="2436" spans="1:12">
      <c r="A2436" s="66" t="s">
        <v>550</v>
      </c>
      <c r="B2436" s="59">
        <v>200</v>
      </c>
      <c r="C2436" s="67">
        <v>928</v>
      </c>
      <c r="D2436" s="68">
        <v>4</v>
      </c>
      <c r="E2436" s="68">
        <v>10</v>
      </c>
      <c r="F2436" s="69" t="s">
        <v>1901</v>
      </c>
      <c r="G2436" s="67" t="s">
        <v>551</v>
      </c>
      <c r="H2436" s="70">
        <v>1650000</v>
      </c>
      <c r="I2436" s="71">
        <v>733467.57</v>
      </c>
      <c r="J2436" s="57">
        <f t="shared" si="74"/>
        <v>916532.43</v>
      </c>
      <c r="K2436" s="72">
        <v>733467.57</v>
      </c>
      <c r="L2436" s="44">
        <f t="shared" si="75"/>
        <v>0</v>
      </c>
    </row>
    <row r="2437" spans="1:12" ht="63">
      <c r="A2437" s="66" t="s">
        <v>552</v>
      </c>
      <c r="B2437" s="59">
        <v>200</v>
      </c>
      <c r="C2437" s="67">
        <v>928</v>
      </c>
      <c r="D2437" s="68">
        <v>4</v>
      </c>
      <c r="E2437" s="68">
        <v>10</v>
      </c>
      <c r="F2437" s="69" t="s">
        <v>1901</v>
      </c>
      <c r="G2437" s="67" t="s">
        <v>553</v>
      </c>
      <c r="H2437" s="70">
        <v>498300</v>
      </c>
      <c r="I2437" s="71">
        <v>192441.88</v>
      </c>
      <c r="J2437" s="57">
        <f t="shared" si="74"/>
        <v>305858.12</v>
      </c>
      <c r="K2437" s="72">
        <v>192441.88</v>
      </c>
      <c r="L2437" s="44">
        <f t="shared" si="75"/>
        <v>0</v>
      </c>
    </row>
    <row r="2438" spans="1:12" ht="31.5">
      <c r="A2438" s="66" t="s">
        <v>556</v>
      </c>
      <c r="B2438" s="59">
        <v>200</v>
      </c>
      <c r="C2438" s="67">
        <v>928</v>
      </c>
      <c r="D2438" s="68">
        <v>4</v>
      </c>
      <c r="E2438" s="68">
        <v>10</v>
      </c>
      <c r="F2438" s="69" t="s">
        <v>1901</v>
      </c>
      <c r="G2438" s="67" t="s">
        <v>557</v>
      </c>
      <c r="H2438" s="70">
        <v>26000</v>
      </c>
      <c r="I2438" s="71">
        <v>0</v>
      </c>
      <c r="J2438" s="57">
        <f t="shared" si="74"/>
        <v>26000</v>
      </c>
      <c r="K2438" s="72">
        <v>0</v>
      </c>
      <c r="L2438" s="44">
        <f t="shared" si="75"/>
        <v>0</v>
      </c>
    </row>
    <row r="2439" spans="1:12" ht="78.75">
      <c r="A2439" s="73" t="s">
        <v>1902</v>
      </c>
      <c r="B2439" s="59">
        <v>200</v>
      </c>
      <c r="C2439" s="60">
        <v>928</v>
      </c>
      <c r="D2439" s="61">
        <v>4</v>
      </c>
      <c r="E2439" s="61">
        <v>10</v>
      </c>
      <c r="F2439" s="62" t="s">
        <v>1903</v>
      </c>
      <c r="G2439" s="60" t="s">
        <v>395</v>
      </c>
      <c r="H2439" s="63">
        <v>19430300</v>
      </c>
      <c r="I2439" s="64">
        <v>1023200</v>
      </c>
      <c r="J2439" s="57">
        <f t="shared" si="74"/>
        <v>18407100</v>
      </c>
      <c r="K2439" s="74">
        <v>1023200</v>
      </c>
      <c r="L2439" s="44">
        <f t="shared" si="75"/>
        <v>0</v>
      </c>
    </row>
    <row r="2440" spans="1:12" ht="63">
      <c r="A2440" s="73" t="s">
        <v>1904</v>
      </c>
      <c r="B2440" s="59">
        <v>200</v>
      </c>
      <c r="C2440" s="60">
        <v>928</v>
      </c>
      <c r="D2440" s="61">
        <v>4</v>
      </c>
      <c r="E2440" s="61">
        <v>10</v>
      </c>
      <c r="F2440" s="62" t="s">
        <v>1905</v>
      </c>
      <c r="G2440" s="60" t="s">
        <v>395</v>
      </c>
      <c r="H2440" s="63">
        <v>4604400</v>
      </c>
      <c r="I2440" s="64">
        <v>1023200</v>
      </c>
      <c r="J2440" s="57">
        <f t="shared" ref="J2440:J2503" si="76">H2440-I2440</f>
        <v>3581200</v>
      </c>
      <c r="K2440" s="74">
        <v>1023200</v>
      </c>
      <c r="L2440" s="44">
        <f t="shared" si="75"/>
        <v>0</v>
      </c>
    </row>
    <row r="2441" spans="1:12" ht="47.25">
      <c r="A2441" s="66" t="s">
        <v>421</v>
      </c>
      <c r="B2441" s="59">
        <v>200</v>
      </c>
      <c r="C2441" s="67">
        <v>928</v>
      </c>
      <c r="D2441" s="68">
        <v>4</v>
      </c>
      <c r="E2441" s="68">
        <v>10</v>
      </c>
      <c r="F2441" s="69" t="s">
        <v>1905</v>
      </c>
      <c r="G2441" s="67" t="s">
        <v>422</v>
      </c>
      <c r="H2441" s="70">
        <v>4604400</v>
      </c>
      <c r="I2441" s="71">
        <v>1023200</v>
      </c>
      <c r="J2441" s="57">
        <f t="shared" si="76"/>
        <v>3581200</v>
      </c>
      <c r="K2441" s="72">
        <v>1023200</v>
      </c>
      <c r="L2441" s="44">
        <f t="shared" ref="L2441:L2504" si="77">I2441-K2441</f>
        <v>0</v>
      </c>
    </row>
    <row r="2442" spans="1:12">
      <c r="A2442" s="73" t="s">
        <v>1906</v>
      </c>
      <c r="B2442" s="59">
        <v>200</v>
      </c>
      <c r="C2442" s="60">
        <v>928</v>
      </c>
      <c r="D2442" s="61">
        <v>4</v>
      </c>
      <c r="E2442" s="61">
        <v>10</v>
      </c>
      <c r="F2442" s="62" t="s">
        <v>1907</v>
      </c>
      <c r="G2442" s="60" t="s">
        <v>395</v>
      </c>
      <c r="H2442" s="63">
        <v>14825900</v>
      </c>
      <c r="I2442" s="64">
        <v>0</v>
      </c>
      <c r="J2442" s="57">
        <f t="shared" si="76"/>
        <v>14825900</v>
      </c>
      <c r="K2442" s="74">
        <v>0</v>
      </c>
      <c r="L2442" s="44">
        <f t="shared" si="77"/>
        <v>0</v>
      </c>
    </row>
    <row r="2443" spans="1:12" ht="31.5">
      <c r="A2443" s="66" t="s">
        <v>556</v>
      </c>
      <c r="B2443" s="59">
        <v>200</v>
      </c>
      <c r="C2443" s="67">
        <v>928</v>
      </c>
      <c r="D2443" s="68">
        <v>4</v>
      </c>
      <c r="E2443" s="68">
        <v>10</v>
      </c>
      <c r="F2443" s="69" t="s">
        <v>1907</v>
      </c>
      <c r="G2443" s="67" t="s">
        <v>557</v>
      </c>
      <c r="H2443" s="70">
        <v>14825900</v>
      </c>
      <c r="I2443" s="71">
        <v>0</v>
      </c>
      <c r="J2443" s="57">
        <f t="shared" si="76"/>
        <v>14825900</v>
      </c>
      <c r="K2443" s="72">
        <v>0</v>
      </c>
      <c r="L2443" s="44">
        <f t="shared" si="77"/>
        <v>0</v>
      </c>
    </row>
    <row r="2444" spans="1:12" ht="31.5">
      <c r="A2444" s="66" t="s">
        <v>1093</v>
      </c>
      <c r="B2444" s="59">
        <v>200</v>
      </c>
      <c r="C2444" s="67">
        <v>928</v>
      </c>
      <c r="D2444" s="68">
        <v>4</v>
      </c>
      <c r="E2444" s="68">
        <v>11</v>
      </c>
      <c r="F2444" s="69" t="s">
        <v>390</v>
      </c>
      <c r="G2444" s="67" t="s">
        <v>390</v>
      </c>
      <c r="H2444" s="70">
        <v>1450000</v>
      </c>
      <c r="I2444" s="71">
        <v>1035000</v>
      </c>
      <c r="J2444" s="57">
        <f t="shared" si="76"/>
        <v>415000</v>
      </c>
      <c r="K2444" s="72">
        <v>1035000</v>
      </c>
      <c r="L2444" s="44">
        <f t="shared" si="77"/>
        <v>0</v>
      </c>
    </row>
    <row r="2445" spans="1:12" ht="47.25">
      <c r="A2445" s="73" t="s">
        <v>425</v>
      </c>
      <c r="B2445" s="59">
        <v>200</v>
      </c>
      <c r="C2445" s="60">
        <v>928</v>
      </c>
      <c r="D2445" s="61">
        <v>4</v>
      </c>
      <c r="E2445" s="61">
        <v>11</v>
      </c>
      <c r="F2445" s="62" t="s">
        <v>426</v>
      </c>
      <c r="G2445" s="60" t="s">
        <v>395</v>
      </c>
      <c r="H2445" s="63">
        <v>1450000</v>
      </c>
      <c r="I2445" s="64">
        <v>1035000</v>
      </c>
      <c r="J2445" s="57">
        <f t="shared" si="76"/>
        <v>415000</v>
      </c>
      <c r="K2445" s="74">
        <v>1035000</v>
      </c>
      <c r="L2445" s="44">
        <f t="shared" si="77"/>
        <v>0</v>
      </c>
    </row>
    <row r="2446" spans="1:12" ht="94.5">
      <c r="A2446" s="73" t="s">
        <v>1836</v>
      </c>
      <c r="B2446" s="59">
        <v>200</v>
      </c>
      <c r="C2446" s="60">
        <v>928</v>
      </c>
      <c r="D2446" s="61">
        <v>4</v>
      </c>
      <c r="E2446" s="61">
        <v>11</v>
      </c>
      <c r="F2446" s="62" t="s">
        <v>1837</v>
      </c>
      <c r="G2446" s="60" t="s">
        <v>395</v>
      </c>
      <c r="H2446" s="63">
        <v>1200000</v>
      </c>
      <c r="I2446" s="64">
        <v>1035000</v>
      </c>
      <c r="J2446" s="57">
        <f t="shared" si="76"/>
        <v>165000</v>
      </c>
      <c r="K2446" s="74">
        <v>1035000</v>
      </c>
      <c r="L2446" s="44">
        <f t="shared" si="77"/>
        <v>0</v>
      </c>
    </row>
    <row r="2447" spans="1:12" ht="63">
      <c r="A2447" s="73" t="s">
        <v>1838</v>
      </c>
      <c r="B2447" s="59">
        <v>200</v>
      </c>
      <c r="C2447" s="60">
        <v>928</v>
      </c>
      <c r="D2447" s="61">
        <v>4</v>
      </c>
      <c r="E2447" s="61">
        <v>11</v>
      </c>
      <c r="F2447" s="62" t="s">
        <v>1839</v>
      </c>
      <c r="G2447" s="60" t="s">
        <v>395</v>
      </c>
      <c r="H2447" s="63">
        <v>1200000</v>
      </c>
      <c r="I2447" s="64">
        <v>1035000</v>
      </c>
      <c r="J2447" s="57">
        <f t="shared" si="76"/>
        <v>165000</v>
      </c>
      <c r="K2447" s="74">
        <v>1035000</v>
      </c>
      <c r="L2447" s="44">
        <f t="shared" si="77"/>
        <v>0</v>
      </c>
    </row>
    <row r="2448" spans="1:12" ht="31.5">
      <c r="A2448" s="66" t="s">
        <v>556</v>
      </c>
      <c r="B2448" s="59">
        <v>200</v>
      </c>
      <c r="C2448" s="67">
        <v>928</v>
      </c>
      <c r="D2448" s="68">
        <v>4</v>
      </c>
      <c r="E2448" s="68">
        <v>11</v>
      </c>
      <c r="F2448" s="69" t="s">
        <v>1839</v>
      </c>
      <c r="G2448" s="67" t="s">
        <v>557</v>
      </c>
      <c r="H2448" s="70">
        <v>0</v>
      </c>
      <c r="I2448" s="71">
        <v>0</v>
      </c>
      <c r="J2448" s="57">
        <f t="shared" si="76"/>
        <v>0</v>
      </c>
      <c r="K2448" s="72">
        <v>0</v>
      </c>
      <c r="L2448" s="44">
        <f t="shared" si="77"/>
        <v>0</v>
      </c>
    </row>
    <row r="2449" spans="1:12" ht="47.25">
      <c r="A2449" s="66" t="s">
        <v>421</v>
      </c>
      <c r="B2449" s="59">
        <v>200</v>
      </c>
      <c r="C2449" s="67">
        <v>928</v>
      </c>
      <c r="D2449" s="68">
        <v>4</v>
      </c>
      <c r="E2449" s="68">
        <v>11</v>
      </c>
      <c r="F2449" s="69" t="s">
        <v>1839</v>
      </c>
      <c r="G2449" s="67" t="s">
        <v>422</v>
      </c>
      <c r="H2449" s="70">
        <v>0</v>
      </c>
      <c r="I2449" s="71">
        <v>0</v>
      </c>
      <c r="J2449" s="57">
        <f t="shared" si="76"/>
        <v>0</v>
      </c>
      <c r="K2449" s="72">
        <v>0</v>
      </c>
      <c r="L2449" s="44">
        <f t="shared" si="77"/>
        <v>0</v>
      </c>
    </row>
    <row r="2450" spans="1:12" ht="63">
      <c r="A2450" s="73" t="s">
        <v>1840</v>
      </c>
      <c r="B2450" s="59">
        <v>200</v>
      </c>
      <c r="C2450" s="60">
        <v>928</v>
      </c>
      <c r="D2450" s="61">
        <v>4</v>
      </c>
      <c r="E2450" s="61">
        <v>11</v>
      </c>
      <c r="F2450" s="62" t="s">
        <v>1841</v>
      </c>
      <c r="G2450" s="60" t="s">
        <v>395</v>
      </c>
      <c r="H2450" s="63">
        <v>1200000</v>
      </c>
      <c r="I2450" s="64">
        <v>1035000</v>
      </c>
      <c r="J2450" s="57">
        <f t="shared" si="76"/>
        <v>165000</v>
      </c>
      <c r="K2450" s="74">
        <v>1035000</v>
      </c>
      <c r="L2450" s="44">
        <f t="shared" si="77"/>
        <v>0</v>
      </c>
    </row>
    <row r="2451" spans="1:12" ht="31.5">
      <c r="A2451" s="66" t="s">
        <v>556</v>
      </c>
      <c r="B2451" s="59">
        <v>200</v>
      </c>
      <c r="C2451" s="67">
        <v>928</v>
      </c>
      <c r="D2451" s="68">
        <v>4</v>
      </c>
      <c r="E2451" s="68">
        <v>11</v>
      </c>
      <c r="F2451" s="69" t="s">
        <v>1841</v>
      </c>
      <c r="G2451" s="67" t="s">
        <v>557</v>
      </c>
      <c r="H2451" s="70">
        <v>1200000</v>
      </c>
      <c r="I2451" s="71">
        <v>1035000</v>
      </c>
      <c r="J2451" s="57">
        <f t="shared" si="76"/>
        <v>165000</v>
      </c>
      <c r="K2451" s="72">
        <v>1035000</v>
      </c>
      <c r="L2451" s="44">
        <f t="shared" si="77"/>
        <v>0</v>
      </c>
    </row>
    <row r="2452" spans="1:12" ht="63">
      <c r="A2452" s="73" t="s">
        <v>1908</v>
      </c>
      <c r="B2452" s="59">
        <v>200</v>
      </c>
      <c r="C2452" s="60">
        <v>928</v>
      </c>
      <c r="D2452" s="61">
        <v>4</v>
      </c>
      <c r="E2452" s="61">
        <v>11</v>
      </c>
      <c r="F2452" s="62" t="s">
        <v>1909</v>
      </c>
      <c r="G2452" s="60" t="s">
        <v>395</v>
      </c>
      <c r="H2452" s="63">
        <v>250000</v>
      </c>
      <c r="I2452" s="64">
        <v>0</v>
      </c>
      <c r="J2452" s="57">
        <f t="shared" si="76"/>
        <v>250000</v>
      </c>
      <c r="K2452" s="74">
        <v>0</v>
      </c>
      <c r="L2452" s="44">
        <f t="shared" si="77"/>
        <v>0</v>
      </c>
    </row>
    <row r="2453" spans="1:12" ht="31.5">
      <c r="A2453" s="73" t="s">
        <v>1910</v>
      </c>
      <c r="B2453" s="59">
        <v>200</v>
      </c>
      <c r="C2453" s="60">
        <v>928</v>
      </c>
      <c r="D2453" s="61">
        <v>4</v>
      </c>
      <c r="E2453" s="61">
        <v>11</v>
      </c>
      <c r="F2453" s="62" t="s">
        <v>1911</v>
      </c>
      <c r="G2453" s="60" t="s">
        <v>395</v>
      </c>
      <c r="H2453" s="63">
        <v>250000</v>
      </c>
      <c r="I2453" s="64">
        <v>0</v>
      </c>
      <c r="J2453" s="57">
        <f t="shared" si="76"/>
        <v>250000</v>
      </c>
      <c r="K2453" s="74">
        <v>0</v>
      </c>
      <c r="L2453" s="44">
        <f t="shared" si="77"/>
        <v>0</v>
      </c>
    </row>
    <row r="2454" spans="1:12" ht="47.25">
      <c r="A2454" s="66" t="s">
        <v>421</v>
      </c>
      <c r="B2454" s="59">
        <v>200</v>
      </c>
      <c r="C2454" s="67">
        <v>928</v>
      </c>
      <c r="D2454" s="68">
        <v>4</v>
      </c>
      <c r="E2454" s="68">
        <v>11</v>
      </c>
      <c r="F2454" s="69" t="s">
        <v>1911</v>
      </c>
      <c r="G2454" s="67" t="s">
        <v>422</v>
      </c>
      <c r="H2454" s="70">
        <v>250000</v>
      </c>
      <c r="I2454" s="71">
        <v>0</v>
      </c>
      <c r="J2454" s="57">
        <f t="shared" si="76"/>
        <v>250000</v>
      </c>
      <c r="K2454" s="72">
        <v>0</v>
      </c>
      <c r="L2454" s="44">
        <f t="shared" si="77"/>
        <v>0</v>
      </c>
    </row>
    <row r="2455" spans="1:12" ht="31.5">
      <c r="A2455" s="66" t="s">
        <v>741</v>
      </c>
      <c r="B2455" s="59">
        <v>200</v>
      </c>
      <c r="C2455" s="67">
        <v>928</v>
      </c>
      <c r="D2455" s="68">
        <v>4</v>
      </c>
      <c r="E2455" s="68">
        <v>12</v>
      </c>
      <c r="F2455" s="69" t="s">
        <v>390</v>
      </c>
      <c r="G2455" s="67" t="s">
        <v>390</v>
      </c>
      <c r="H2455" s="70">
        <v>51683196.550000004</v>
      </c>
      <c r="I2455" s="71">
        <f>I2456</f>
        <v>34718349.660000004</v>
      </c>
      <c r="J2455" s="57">
        <f t="shared" si="76"/>
        <v>16964846.890000001</v>
      </c>
      <c r="K2455" s="72">
        <v>23263549.66</v>
      </c>
      <c r="L2455" s="44">
        <f t="shared" si="77"/>
        <v>11454800.000000004</v>
      </c>
    </row>
    <row r="2456" spans="1:12" ht="47.25">
      <c r="A2456" s="73" t="s">
        <v>425</v>
      </c>
      <c r="B2456" s="59">
        <v>200</v>
      </c>
      <c r="C2456" s="60">
        <v>928</v>
      </c>
      <c r="D2456" s="61">
        <v>4</v>
      </c>
      <c r="E2456" s="61">
        <v>12</v>
      </c>
      <c r="F2456" s="62" t="s">
        <v>426</v>
      </c>
      <c r="G2456" s="60" t="s">
        <v>395</v>
      </c>
      <c r="H2456" s="63">
        <v>51683196.550000004</v>
      </c>
      <c r="I2456" s="64">
        <f>I2457+I2486</f>
        <v>34718349.660000004</v>
      </c>
      <c r="J2456" s="57">
        <f t="shared" si="76"/>
        <v>16964846.890000001</v>
      </c>
      <c r="K2456" s="74">
        <v>23263549.66</v>
      </c>
      <c r="L2456" s="44">
        <f t="shared" si="77"/>
        <v>11454800.000000004</v>
      </c>
    </row>
    <row r="2457" spans="1:12" ht="78.75">
      <c r="A2457" s="73" t="s">
        <v>742</v>
      </c>
      <c r="B2457" s="59">
        <v>200</v>
      </c>
      <c r="C2457" s="60">
        <v>928</v>
      </c>
      <c r="D2457" s="61">
        <v>4</v>
      </c>
      <c r="E2457" s="61">
        <v>12</v>
      </c>
      <c r="F2457" s="62" t="s">
        <v>743</v>
      </c>
      <c r="G2457" s="60" t="s">
        <v>395</v>
      </c>
      <c r="H2457" s="63">
        <v>48082196.550000004</v>
      </c>
      <c r="I2457" s="64">
        <f>I2458+I2461+I2474</f>
        <v>32883452.660000004</v>
      </c>
      <c r="J2457" s="57">
        <f t="shared" si="76"/>
        <v>15198743.890000001</v>
      </c>
      <c r="K2457" s="74">
        <v>21428652.66</v>
      </c>
      <c r="L2457" s="44">
        <f t="shared" si="77"/>
        <v>11454800.000000004</v>
      </c>
    </row>
    <row r="2458" spans="1:12" ht="31.5">
      <c r="A2458" s="73" t="s">
        <v>1912</v>
      </c>
      <c r="B2458" s="59">
        <v>200</v>
      </c>
      <c r="C2458" s="60">
        <v>928</v>
      </c>
      <c r="D2458" s="61">
        <v>4</v>
      </c>
      <c r="E2458" s="61">
        <v>12</v>
      </c>
      <c r="F2458" s="62" t="s">
        <v>1913</v>
      </c>
      <c r="G2458" s="60" t="s">
        <v>395</v>
      </c>
      <c r="H2458" s="63">
        <v>770000</v>
      </c>
      <c r="I2458" s="64">
        <v>757840</v>
      </c>
      <c r="J2458" s="57">
        <f t="shared" si="76"/>
        <v>12160</v>
      </c>
      <c r="K2458" s="74">
        <v>757840</v>
      </c>
      <c r="L2458" s="44">
        <f t="shared" si="77"/>
        <v>0</v>
      </c>
    </row>
    <row r="2459" spans="1:12" ht="47.25">
      <c r="A2459" s="66" t="s">
        <v>421</v>
      </c>
      <c r="B2459" s="59">
        <v>200</v>
      </c>
      <c r="C2459" s="67">
        <v>928</v>
      </c>
      <c r="D2459" s="68">
        <v>4</v>
      </c>
      <c r="E2459" s="68">
        <v>12</v>
      </c>
      <c r="F2459" s="69" t="s">
        <v>1913</v>
      </c>
      <c r="G2459" s="67" t="s">
        <v>422</v>
      </c>
      <c r="H2459" s="70">
        <v>20000</v>
      </c>
      <c r="I2459" s="71">
        <v>7840</v>
      </c>
      <c r="J2459" s="57">
        <f t="shared" si="76"/>
        <v>12160</v>
      </c>
      <c r="K2459" s="72">
        <v>7840</v>
      </c>
      <c r="L2459" s="44">
        <f t="shared" si="77"/>
        <v>0</v>
      </c>
    </row>
    <row r="2460" spans="1:12" ht="78.75">
      <c r="A2460" s="66" t="s">
        <v>402</v>
      </c>
      <c r="B2460" s="59">
        <v>200</v>
      </c>
      <c r="C2460" s="67">
        <v>928</v>
      </c>
      <c r="D2460" s="68">
        <v>4</v>
      </c>
      <c r="E2460" s="68">
        <v>12</v>
      </c>
      <c r="F2460" s="69" t="s">
        <v>1913</v>
      </c>
      <c r="G2460" s="67" t="s">
        <v>403</v>
      </c>
      <c r="H2460" s="70">
        <v>750000</v>
      </c>
      <c r="I2460" s="71">
        <v>750000</v>
      </c>
      <c r="J2460" s="57">
        <f t="shared" si="76"/>
        <v>0</v>
      </c>
      <c r="K2460" s="72">
        <v>750000</v>
      </c>
      <c r="L2460" s="44">
        <f t="shared" si="77"/>
        <v>0</v>
      </c>
    </row>
    <row r="2461" spans="1:12" ht="31.5">
      <c r="A2461" s="73" t="s">
        <v>744</v>
      </c>
      <c r="B2461" s="59">
        <v>200</v>
      </c>
      <c r="C2461" s="60">
        <v>928</v>
      </c>
      <c r="D2461" s="61">
        <v>4</v>
      </c>
      <c r="E2461" s="61">
        <v>12</v>
      </c>
      <c r="F2461" s="62" t="s">
        <v>745</v>
      </c>
      <c r="G2461" s="60" t="s">
        <v>395</v>
      </c>
      <c r="H2461" s="63">
        <v>19375008.030000001</v>
      </c>
      <c r="I2461" s="64">
        <v>10632023.970000001</v>
      </c>
      <c r="J2461" s="57">
        <f t="shared" si="76"/>
        <v>8742984.0600000005</v>
      </c>
      <c r="K2461" s="74">
        <v>10632023.970000001</v>
      </c>
      <c r="L2461" s="44">
        <f t="shared" si="77"/>
        <v>0</v>
      </c>
    </row>
    <row r="2462" spans="1:12" ht="63">
      <c r="A2462" s="73" t="s">
        <v>1914</v>
      </c>
      <c r="B2462" s="59">
        <v>200</v>
      </c>
      <c r="C2462" s="60">
        <v>928</v>
      </c>
      <c r="D2462" s="61">
        <v>4</v>
      </c>
      <c r="E2462" s="61">
        <v>12</v>
      </c>
      <c r="F2462" s="62" t="s">
        <v>1915</v>
      </c>
      <c r="G2462" s="60" t="s">
        <v>395</v>
      </c>
      <c r="H2462" s="63">
        <v>16000000</v>
      </c>
      <c r="I2462" s="64">
        <v>7257015.9400000004</v>
      </c>
      <c r="J2462" s="57">
        <f t="shared" si="76"/>
        <v>8742984.0599999987</v>
      </c>
      <c r="K2462" s="74">
        <v>7257015.9400000004</v>
      </c>
      <c r="L2462" s="44">
        <f t="shared" si="77"/>
        <v>0</v>
      </c>
    </row>
    <row r="2463" spans="1:12" ht="78.75">
      <c r="A2463" s="66" t="s">
        <v>756</v>
      </c>
      <c r="B2463" s="59">
        <v>200</v>
      </c>
      <c r="C2463" s="67">
        <v>928</v>
      </c>
      <c r="D2463" s="68">
        <v>4</v>
      </c>
      <c r="E2463" s="68">
        <v>12</v>
      </c>
      <c r="F2463" s="69" t="s">
        <v>1915</v>
      </c>
      <c r="G2463" s="67" t="s">
        <v>758</v>
      </c>
      <c r="H2463" s="70">
        <v>16000000</v>
      </c>
      <c r="I2463" s="71">
        <v>7257015.9400000004</v>
      </c>
      <c r="J2463" s="57">
        <f t="shared" si="76"/>
        <v>8742984.0599999987</v>
      </c>
      <c r="K2463" s="72">
        <v>7257015.9400000004</v>
      </c>
      <c r="L2463" s="44">
        <f t="shared" si="77"/>
        <v>0</v>
      </c>
    </row>
    <row r="2464" spans="1:12" ht="78.75">
      <c r="A2464" s="73" t="s">
        <v>1916</v>
      </c>
      <c r="B2464" s="59">
        <v>200</v>
      </c>
      <c r="C2464" s="60">
        <v>928</v>
      </c>
      <c r="D2464" s="61">
        <v>4</v>
      </c>
      <c r="E2464" s="61">
        <v>12</v>
      </c>
      <c r="F2464" s="62" t="s">
        <v>1917</v>
      </c>
      <c r="G2464" s="60" t="s">
        <v>395</v>
      </c>
      <c r="H2464" s="63">
        <v>2000000</v>
      </c>
      <c r="I2464" s="64">
        <v>2000000</v>
      </c>
      <c r="J2464" s="57">
        <f t="shared" si="76"/>
        <v>0</v>
      </c>
      <c r="K2464" s="74">
        <v>2000000</v>
      </c>
      <c r="L2464" s="44">
        <f t="shared" si="77"/>
        <v>0</v>
      </c>
    </row>
    <row r="2465" spans="1:12" ht="63">
      <c r="A2465" s="66" t="s">
        <v>634</v>
      </c>
      <c r="B2465" s="59">
        <v>200</v>
      </c>
      <c r="C2465" s="67">
        <v>928</v>
      </c>
      <c r="D2465" s="68">
        <v>4</v>
      </c>
      <c r="E2465" s="68">
        <v>12</v>
      </c>
      <c r="F2465" s="69" t="s">
        <v>1917</v>
      </c>
      <c r="G2465" s="67" t="s">
        <v>635</v>
      </c>
      <c r="H2465" s="70">
        <v>2000000</v>
      </c>
      <c r="I2465" s="71">
        <v>2000000</v>
      </c>
      <c r="J2465" s="57">
        <f t="shared" si="76"/>
        <v>0</v>
      </c>
      <c r="K2465" s="72">
        <v>2000000</v>
      </c>
      <c r="L2465" s="44">
        <f t="shared" si="77"/>
        <v>0</v>
      </c>
    </row>
    <row r="2466" spans="1:12" ht="78.75">
      <c r="A2466" s="73" t="s">
        <v>1918</v>
      </c>
      <c r="B2466" s="59">
        <v>200</v>
      </c>
      <c r="C2466" s="60">
        <v>928</v>
      </c>
      <c r="D2466" s="61">
        <v>4</v>
      </c>
      <c r="E2466" s="61">
        <v>12</v>
      </c>
      <c r="F2466" s="62" t="s">
        <v>1919</v>
      </c>
      <c r="G2466" s="60" t="s">
        <v>395</v>
      </c>
      <c r="H2466" s="63">
        <v>0</v>
      </c>
      <c r="I2466" s="64">
        <v>0</v>
      </c>
      <c r="J2466" s="57">
        <f t="shared" si="76"/>
        <v>0</v>
      </c>
      <c r="K2466" s="74">
        <v>0</v>
      </c>
      <c r="L2466" s="44">
        <f t="shared" si="77"/>
        <v>0</v>
      </c>
    </row>
    <row r="2467" spans="1:12" ht="63">
      <c r="A2467" s="66" t="s">
        <v>634</v>
      </c>
      <c r="B2467" s="59">
        <v>200</v>
      </c>
      <c r="C2467" s="67">
        <v>928</v>
      </c>
      <c r="D2467" s="68">
        <v>4</v>
      </c>
      <c r="E2467" s="68">
        <v>12</v>
      </c>
      <c r="F2467" s="69" t="s">
        <v>1919</v>
      </c>
      <c r="G2467" s="67" t="s">
        <v>635</v>
      </c>
      <c r="H2467" s="70">
        <v>0</v>
      </c>
      <c r="I2467" s="71">
        <v>0</v>
      </c>
      <c r="J2467" s="57">
        <f t="shared" si="76"/>
        <v>0</v>
      </c>
      <c r="K2467" s="72">
        <v>0</v>
      </c>
      <c r="L2467" s="44">
        <f t="shared" si="77"/>
        <v>0</v>
      </c>
    </row>
    <row r="2468" spans="1:12" ht="94.5">
      <c r="A2468" s="73" t="s">
        <v>1920</v>
      </c>
      <c r="B2468" s="59">
        <v>200</v>
      </c>
      <c r="C2468" s="60">
        <v>928</v>
      </c>
      <c r="D2468" s="61">
        <v>4</v>
      </c>
      <c r="E2468" s="61">
        <v>12</v>
      </c>
      <c r="F2468" s="62" t="s">
        <v>1921</v>
      </c>
      <c r="G2468" s="60" t="s">
        <v>395</v>
      </c>
      <c r="H2468" s="63">
        <v>0</v>
      </c>
      <c r="I2468" s="64">
        <v>0</v>
      </c>
      <c r="J2468" s="57">
        <f t="shared" si="76"/>
        <v>0</v>
      </c>
      <c r="K2468" s="74">
        <v>0</v>
      </c>
      <c r="L2468" s="44">
        <f t="shared" si="77"/>
        <v>0</v>
      </c>
    </row>
    <row r="2469" spans="1:12" ht="78.75">
      <c r="A2469" s="66" t="s">
        <v>756</v>
      </c>
      <c r="B2469" s="59">
        <v>200</v>
      </c>
      <c r="C2469" s="67">
        <v>928</v>
      </c>
      <c r="D2469" s="68">
        <v>4</v>
      </c>
      <c r="E2469" s="68">
        <v>12</v>
      </c>
      <c r="F2469" s="69" t="s">
        <v>1921</v>
      </c>
      <c r="G2469" s="67" t="s">
        <v>758</v>
      </c>
      <c r="H2469" s="70">
        <v>0</v>
      </c>
      <c r="I2469" s="71">
        <v>0</v>
      </c>
      <c r="J2469" s="57">
        <f t="shared" si="76"/>
        <v>0</v>
      </c>
      <c r="K2469" s="72">
        <v>0</v>
      </c>
      <c r="L2469" s="44">
        <f t="shared" si="77"/>
        <v>0</v>
      </c>
    </row>
    <row r="2470" spans="1:12" ht="31.5">
      <c r="A2470" s="73" t="s">
        <v>746</v>
      </c>
      <c r="B2470" s="59">
        <v>200</v>
      </c>
      <c r="C2470" s="60">
        <v>928</v>
      </c>
      <c r="D2470" s="61">
        <v>4</v>
      </c>
      <c r="E2470" s="61">
        <v>12</v>
      </c>
      <c r="F2470" s="62" t="s">
        <v>747</v>
      </c>
      <c r="G2470" s="60" t="s">
        <v>395</v>
      </c>
      <c r="H2470" s="63">
        <v>0</v>
      </c>
      <c r="I2470" s="64">
        <v>0</v>
      </c>
      <c r="J2470" s="57">
        <f t="shared" si="76"/>
        <v>0</v>
      </c>
      <c r="K2470" s="74">
        <v>0</v>
      </c>
      <c r="L2470" s="44">
        <f t="shared" si="77"/>
        <v>0</v>
      </c>
    </row>
    <row r="2471" spans="1:12">
      <c r="A2471" s="66" t="s">
        <v>404</v>
      </c>
      <c r="B2471" s="59">
        <v>200</v>
      </c>
      <c r="C2471" s="67">
        <v>928</v>
      </c>
      <c r="D2471" s="68">
        <v>4</v>
      </c>
      <c r="E2471" s="68">
        <v>12</v>
      </c>
      <c r="F2471" s="69" t="s">
        <v>747</v>
      </c>
      <c r="G2471" s="67" t="s">
        <v>405</v>
      </c>
      <c r="H2471" s="70">
        <v>0</v>
      </c>
      <c r="I2471" s="71">
        <v>0</v>
      </c>
      <c r="J2471" s="57">
        <f t="shared" si="76"/>
        <v>0</v>
      </c>
      <c r="K2471" s="72">
        <v>0</v>
      </c>
      <c r="L2471" s="44">
        <f t="shared" si="77"/>
        <v>0</v>
      </c>
    </row>
    <row r="2472" spans="1:12" ht="94.5">
      <c r="A2472" s="73" t="s">
        <v>1922</v>
      </c>
      <c r="B2472" s="59">
        <v>200</v>
      </c>
      <c r="C2472" s="60">
        <v>928</v>
      </c>
      <c r="D2472" s="61">
        <v>4</v>
      </c>
      <c r="E2472" s="61">
        <v>12</v>
      </c>
      <c r="F2472" s="62" t="s">
        <v>1923</v>
      </c>
      <c r="G2472" s="60" t="s">
        <v>395</v>
      </c>
      <c r="H2472" s="63">
        <v>1375008.03</v>
      </c>
      <c r="I2472" s="64">
        <v>1375008.03</v>
      </c>
      <c r="J2472" s="57">
        <f t="shared" si="76"/>
        <v>0</v>
      </c>
      <c r="K2472" s="74">
        <v>1375008.03</v>
      </c>
      <c r="L2472" s="44">
        <f t="shared" si="77"/>
        <v>0</v>
      </c>
    </row>
    <row r="2473" spans="1:12">
      <c r="A2473" s="66" t="s">
        <v>404</v>
      </c>
      <c r="B2473" s="59">
        <v>200</v>
      </c>
      <c r="C2473" s="67">
        <v>928</v>
      </c>
      <c r="D2473" s="68">
        <v>4</v>
      </c>
      <c r="E2473" s="68">
        <v>12</v>
      </c>
      <c r="F2473" s="69" t="s">
        <v>1923</v>
      </c>
      <c r="G2473" s="67" t="s">
        <v>405</v>
      </c>
      <c r="H2473" s="70">
        <v>1375008.03</v>
      </c>
      <c r="I2473" s="71">
        <v>1375008.03</v>
      </c>
      <c r="J2473" s="57">
        <f t="shared" si="76"/>
        <v>0</v>
      </c>
      <c r="K2473" s="72">
        <v>1375008.03</v>
      </c>
      <c r="L2473" s="44">
        <f t="shared" si="77"/>
        <v>0</v>
      </c>
    </row>
    <row r="2474" spans="1:12" ht="47.25">
      <c r="A2474" s="73" t="s">
        <v>1924</v>
      </c>
      <c r="B2474" s="59">
        <v>200</v>
      </c>
      <c r="C2474" s="60">
        <v>928</v>
      </c>
      <c r="D2474" s="61">
        <v>4</v>
      </c>
      <c r="E2474" s="61">
        <v>12</v>
      </c>
      <c r="F2474" s="62" t="s">
        <v>1925</v>
      </c>
      <c r="G2474" s="60" t="s">
        <v>395</v>
      </c>
      <c r="H2474" s="63">
        <v>27937188.520000003</v>
      </c>
      <c r="I2474" s="64">
        <f>I2475+I2479+I2483</f>
        <v>21493588.690000001</v>
      </c>
      <c r="J2474" s="57">
        <f t="shared" si="76"/>
        <v>6443599.8300000019</v>
      </c>
      <c r="K2474" s="74">
        <v>10038788.690000001</v>
      </c>
      <c r="L2474" s="44">
        <f t="shared" si="77"/>
        <v>11454800</v>
      </c>
    </row>
    <row r="2475" spans="1:12" ht="94.5">
      <c r="A2475" s="73" t="s">
        <v>1926</v>
      </c>
      <c r="B2475" s="59">
        <v>200</v>
      </c>
      <c r="C2475" s="60">
        <v>928</v>
      </c>
      <c r="D2475" s="61">
        <v>4</v>
      </c>
      <c r="E2475" s="61">
        <v>12</v>
      </c>
      <c r="F2475" s="62" t="s">
        <v>1927</v>
      </c>
      <c r="G2475" s="60" t="s">
        <v>395</v>
      </c>
      <c r="H2475" s="63">
        <v>14622515.950000001</v>
      </c>
      <c r="I2475" s="64">
        <f>I2476+I2477+I2478</f>
        <v>8178916.1200000001</v>
      </c>
      <c r="J2475" s="57">
        <f t="shared" si="76"/>
        <v>6443599.830000001</v>
      </c>
      <c r="K2475" s="74">
        <v>8178916.1200000001</v>
      </c>
      <c r="L2475" s="44">
        <f t="shared" si="77"/>
        <v>0</v>
      </c>
    </row>
    <row r="2476" spans="1:12" ht="78.75">
      <c r="A2476" s="66" t="s">
        <v>402</v>
      </c>
      <c r="B2476" s="59">
        <v>200</v>
      </c>
      <c r="C2476" s="67">
        <v>928</v>
      </c>
      <c r="D2476" s="68">
        <v>4</v>
      </c>
      <c r="E2476" s="68">
        <v>12</v>
      </c>
      <c r="F2476" s="69" t="s">
        <v>1927</v>
      </c>
      <c r="G2476" s="67" t="s">
        <v>403</v>
      </c>
      <c r="H2476" s="70">
        <v>13789807.48</v>
      </c>
      <c r="I2476" s="71">
        <v>7506457.6500000004</v>
      </c>
      <c r="J2476" s="57">
        <f t="shared" si="76"/>
        <v>6283349.8300000001</v>
      </c>
      <c r="K2476" s="72">
        <v>7506457.6500000004</v>
      </c>
      <c r="L2476" s="44">
        <f t="shared" si="77"/>
        <v>0</v>
      </c>
    </row>
    <row r="2477" spans="1:12">
      <c r="A2477" s="66" t="s">
        <v>404</v>
      </c>
      <c r="B2477" s="59">
        <v>200</v>
      </c>
      <c r="C2477" s="67">
        <v>928</v>
      </c>
      <c r="D2477" s="68">
        <v>4</v>
      </c>
      <c r="E2477" s="68">
        <v>12</v>
      </c>
      <c r="F2477" s="69" t="s">
        <v>1927</v>
      </c>
      <c r="G2477" s="67" t="s">
        <v>405</v>
      </c>
      <c r="H2477" s="70">
        <v>197000</v>
      </c>
      <c r="I2477" s="71">
        <v>36750</v>
      </c>
      <c r="J2477" s="57">
        <f t="shared" si="76"/>
        <v>160250</v>
      </c>
      <c r="K2477" s="72">
        <v>36750</v>
      </c>
      <c r="L2477" s="44">
        <f t="shared" si="77"/>
        <v>0</v>
      </c>
    </row>
    <row r="2478" spans="1:12" ht="126">
      <c r="A2478" s="66" t="s">
        <v>1509</v>
      </c>
      <c r="B2478" s="59">
        <v>200</v>
      </c>
      <c r="C2478" s="67">
        <v>928</v>
      </c>
      <c r="D2478" s="68">
        <v>4</v>
      </c>
      <c r="E2478" s="68">
        <v>12</v>
      </c>
      <c r="F2478" s="69" t="s">
        <v>1927</v>
      </c>
      <c r="G2478" s="67" t="s">
        <v>1510</v>
      </c>
      <c r="H2478" s="70">
        <v>635708.47</v>
      </c>
      <c r="I2478" s="71">
        <v>635708.47</v>
      </c>
      <c r="J2478" s="57">
        <f t="shared" si="76"/>
        <v>0</v>
      </c>
      <c r="K2478" s="72">
        <v>635708.47</v>
      </c>
      <c r="L2478" s="44">
        <f t="shared" si="77"/>
        <v>0</v>
      </c>
    </row>
    <row r="2479" spans="1:12" ht="94.5">
      <c r="A2479" s="73" t="s">
        <v>1928</v>
      </c>
      <c r="B2479" s="59">
        <v>200</v>
      </c>
      <c r="C2479" s="60">
        <v>928</v>
      </c>
      <c r="D2479" s="61">
        <v>4</v>
      </c>
      <c r="E2479" s="61">
        <v>12</v>
      </c>
      <c r="F2479" s="62" t="s">
        <v>1929</v>
      </c>
      <c r="G2479" s="60" t="s">
        <v>395</v>
      </c>
      <c r="H2479" s="63">
        <v>0</v>
      </c>
      <c r="I2479" s="64">
        <f>I2480+I2481+I2482</f>
        <v>0</v>
      </c>
      <c r="J2479" s="57">
        <f t="shared" si="76"/>
        <v>0</v>
      </c>
      <c r="K2479" s="74">
        <v>0</v>
      </c>
      <c r="L2479" s="44">
        <f t="shared" si="77"/>
        <v>0</v>
      </c>
    </row>
    <row r="2480" spans="1:12" ht="78.75">
      <c r="A2480" s="66" t="s">
        <v>402</v>
      </c>
      <c r="B2480" s="59">
        <v>200</v>
      </c>
      <c r="C2480" s="67">
        <v>928</v>
      </c>
      <c r="D2480" s="68">
        <v>4</v>
      </c>
      <c r="E2480" s="68">
        <v>12</v>
      </c>
      <c r="F2480" s="69" t="s">
        <v>1929</v>
      </c>
      <c r="G2480" s="67" t="s">
        <v>403</v>
      </c>
      <c r="H2480" s="70">
        <v>0</v>
      </c>
      <c r="I2480" s="71">
        <v>0</v>
      </c>
      <c r="J2480" s="57">
        <f t="shared" si="76"/>
        <v>0</v>
      </c>
      <c r="K2480" s="72">
        <v>0</v>
      </c>
      <c r="L2480" s="44">
        <f t="shared" si="77"/>
        <v>0</v>
      </c>
    </row>
    <row r="2481" spans="1:12">
      <c r="A2481" s="66" t="s">
        <v>404</v>
      </c>
      <c r="B2481" s="59">
        <v>200</v>
      </c>
      <c r="C2481" s="67">
        <v>928</v>
      </c>
      <c r="D2481" s="68">
        <v>4</v>
      </c>
      <c r="E2481" s="68">
        <v>12</v>
      </c>
      <c r="F2481" s="69" t="s">
        <v>1929</v>
      </c>
      <c r="G2481" s="67" t="s">
        <v>405</v>
      </c>
      <c r="H2481" s="70">
        <v>0</v>
      </c>
      <c r="I2481" s="71">
        <v>0</v>
      </c>
      <c r="J2481" s="57">
        <f t="shared" si="76"/>
        <v>0</v>
      </c>
      <c r="K2481" s="72">
        <v>0</v>
      </c>
      <c r="L2481" s="44">
        <f t="shared" si="77"/>
        <v>0</v>
      </c>
    </row>
    <row r="2482" spans="1:12" ht="126">
      <c r="A2482" s="66" t="s">
        <v>1035</v>
      </c>
      <c r="B2482" s="59">
        <v>200</v>
      </c>
      <c r="C2482" s="67">
        <v>928</v>
      </c>
      <c r="D2482" s="68">
        <v>4</v>
      </c>
      <c r="E2482" s="68">
        <v>12</v>
      </c>
      <c r="F2482" s="69" t="s">
        <v>1929</v>
      </c>
      <c r="G2482" s="67" t="s">
        <v>1036</v>
      </c>
      <c r="H2482" s="70">
        <v>0</v>
      </c>
      <c r="I2482" s="71">
        <v>0</v>
      </c>
      <c r="J2482" s="57">
        <f t="shared" si="76"/>
        <v>0</v>
      </c>
      <c r="K2482" s="72">
        <v>0</v>
      </c>
      <c r="L2482" s="44">
        <f t="shared" si="77"/>
        <v>0</v>
      </c>
    </row>
    <row r="2483" spans="1:12" ht="110.25">
      <c r="A2483" s="73" t="s">
        <v>1930</v>
      </c>
      <c r="B2483" s="59">
        <v>200</v>
      </c>
      <c r="C2483" s="60">
        <v>928</v>
      </c>
      <c r="D2483" s="61">
        <v>4</v>
      </c>
      <c r="E2483" s="61">
        <v>12</v>
      </c>
      <c r="F2483" s="62" t="s">
        <v>1931</v>
      </c>
      <c r="G2483" s="60" t="s">
        <v>395</v>
      </c>
      <c r="H2483" s="63">
        <v>13314672.57</v>
      </c>
      <c r="I2483" s="64">
        <f>I2484+I2485</f>
        <v>13314672.57</v>
      </c>
      <c r="J2483" s="57">
        <f t="shared" si="76"/>
        <v>0</v>
      </c>
      <c r="K2483" s="74">
        <v>1859872.5700000003</v>
      </c>
      <c r="L2483" s="44">
        <f t="shared" si="77"/>
        <v>11454800</v>
      </c>
    </row>
    <row r="2484" spans="1:12">
      <c r="A2484" s="66" t="s">
        <v>404</v>
      </c>
      <c r="B2484" s="59">
        <v>200</v>
      </c>
      <c r="C2484" s="67">
        <v>928</v>
      </c>
      <c r="D2484" s="68">
        <v>4</v>
      </c>
      <c r="E2484" s="68">
        <v>12</v>
      </c>
      <c r="F2484" s="69" t="s">
        <v>1931</v>
      </c>
      <c r="G2484" s="67" t="s">
        <v>405</v>
      </c>
      <c r="H2484" s="70">
        <v>6028842.1100000003</v>
      </c>
      <c r="I2484" s="71">
        <v>6028842.1100000003</v>
      </c>
      <c r="J2484" s="57">
        <f t="shared" si="76"/>
        <v>0</v>
      </c>
      <c r="K2484" s="72">
        <v>-5425957.8899999997</v>
      </c>
      <c r="L2484" s="44">
        <f t="shared" si="77"/>
        <v>11454800</v>
      </c>
    </row>
    <row r="2485" spans="1:12" ht="126">
      <c r="A2485" s="66" t="s">
        <v>1509</v>
      </c>
      <c r="B2485" s="59">
        <v>200</v>
      </c>
      <c r="C2485" s="67">
        <v>928</v>
      </c>
      <c r="D2485" s="68">
        <v>4</v>
      </c>
      <c r="E2485" s="68">
        <v>12</v>
      </c>
      <c r="F2485" s="69" t="s">
        <v>1931</v>
      </c>
      <c r="G2485" s="67" t="s">
        <v>1510</v>
      </c>
      <c r="H2485" s="70">
        <v>7285830.46</v>
      </c>
      <c r="I2485" s="71">
        <v>7285830.46</v>
      </c>
      <c r="J2485" s="57">
        <f t="shared" si="76"/>
        <v>0</v>
      </c>
      <c r="K2485" s="72">
        <v>7285830.46</v>
      </c>
      <c r="L2485" s="44">
        <f t="shared" si="77"/>
        <v>0</v>
      </c>
    </row>
    <row r="2486" spans="1:12" ht="63">
      <c r="A2486" s="73" t="s">
        <v>1203</v>
      </c>
      <c r="B2486" s="59">
        <v>200</v>
      </c>
      <c r="C2486" s="60">
        <v>928</v>
      </c>
      <c r="D2486" s="61">
        <v>4</v>
      </c>
      <c r="E2486" s="61">
        <v>12</v>
      </c>
      <c r="F2486" s="62" t="s">
        <v>1204</v>
      </c>
      <c r="G2486" s="60" t="s">
        <v>395</v>
      </c>
      <c r="H2486" s="63">
        <v>3601000</v>
      </c>
      <c r="I2486" s="64">
        <v>1834897</v>
      </c>
      <c r="J2486" s="57">
        <f t="shared" si="76"/>
        <v>1766103</v>
      </c>
      <c r="K2486" s="74">
        <v>1834897</v>
      </c>
      <c r="L2486" s="44">
        <f t="shared" si="77"/>
        <v>0</v>
      </c>
    </row>
    <row r="2487" spans="1:12" ht="47.25">
      <c r="A2487" s="73" t="s">
        <v>1932</v>
      </c>
      <c r="B2487" s="59">
        <v>200</v>
      </c>
      <c r="C2487" s="60">
        <v>928</v>
      </c>
      <c r="D2487" s="61">
        <v>4</v>
      </c>
      <c r="E2487" s="61">
        <v>12</v>
      </c>
      <c r="F2487" s="62" t="s">
        <v>1933</v>
      </c>
      <c r="G2487" s="60" t="s">
        <v>395</v>
      </c>
      <c r="H2487" s="63">
        <v>50000</v>
      </c>
      <c r="I2487" s="64">
        <v>0</v>
      </c>
      <c r="J2487" s="57">
        <f t="shared" si="76"/>
        <v>50000</v>
      </c>
      <c r="K2487" s="74">
        <v>0</v>
      </c>
      <c r="L2487" s="44">
        <f t="shared" si="77"/>
        <v>0</v>
      </c>
    </row>
    <row r="2488" spans="1:12" ht="31.5">
      <c r="A2488" s="66" t="s">
        <v>556</v>
      </c>
      <c r="B2488" s="59">
        <v>200</v>
      </c>
      <c r="C2488" s="67">
        <v>928</v>
      </c>
      <c r="D2488" s="68">
        <v>4</v>
      </c>
      <c r="E2488" s="68">
        <v>12</v>
      </c>
      <c r="F2488" s="69" t="s">
        <v>1933</v>
      </c>
      <c r="G2488" s="67" t="s">
        <v>557</v>
      </c>
      <c r="H2488" s="70">
        <v>0</v>
      </c>
      <c r="I2488" s="71">
        <v>0</v>
      </c>
      <c r="J2488" s="57">
        <f t="shared" si="76"/>
        <v>0</v>
      </c>
      <c r="K2488" s="72">
        <v>0</v>
      </c>
      <c r="L2488" s="44">
        <f t="shared" si="77"/>
        <v>0</v>
      </c>
    </row>
    <row r="2489" spans="1:12" ht="47.25">
      <c r="A2489" s="66" t="s">
        <v>421</v>
      </c>
      <c r="B2489" s="59">
        <v>200</v>
      </c>
      <c r="C2489" s="67">
        <v>928</v>
      </c>
      <c r="D2489" s="68">
        <v>4</v>
      </c>
      <c r="E2489" s="68">
        <v>12</v>
      </c>
      <c r="F2489" s="69" t="s">
        <v>1933</v>
      </c>
      <c r="G2489" s="67" t="s">
        <v>422</v>
      </c>
      <c r="H2489" s="70">
        <v>50000</v>
      </c>
      <c r="I2489" s="71">
        <v>0</v>
      </c>
      <c r="J2489" s="57">
        <f t="shared" si="76"/>
        <v>50000</v>
      </c>
      <c r="K2489" s="72">
        <v>0</v>
      </c>
      <c r="L2489" s="44">
        <f t="shared" si="77"/>
        <v>0</v>
      </c>
    </row>
    <row r="2490" spans="1:12" ht="31.5">
      <c r="A2490" s="73" t="s">
        <v>1934</v>
      </c>
      <c r="B2490" s="59">
        <v>200</v>
      </c>
      <c r="C2490" s="60">
        <v>928</v>
      </c>
      <c r="D2490" s="61">
        <v>4</v>
      </c>
      <c r="E2490" s="61">
        <v>12</v>
      </c>
      <c r="F2490" s="62" t="s">
        <v>1935</v>
      </c>
      <c r="G2490" s="60" t="s">
        <v>395</v>
      </c>
      <c r="H2490" s="63">
        <v>1400000</v>
      </c>
      <c r="I2490" s="64">
        <v>40000</v>
      </c>
      <c r="J2490" s="57">
        <f t="shared" si="76"/>
        <v>1360000</v>
      </c>
      <c r="K2490" s="74">
        <v>40000</v>
      </c>
      <c r="L2490" s="44">
        <f t="shared" si="77"/>
        <v>0</v>
      </c>
    </row>
    <row r="2491" spans="1:12" ht="47.25">
      <c r="A2491" s="66" t="s">
        <v>421</v>
      </c>
      <c r="B2491" s="59">
        <v>200</v>
      </c>
      <c r="C2491" s="67">
        <v>928</v>
      </c>
      <c r="D2491" s="68">
        <v>4</v>
      </c>
      <c r="E2491" s="68">
        <v>12</v>
      </c>
      <c r="F2491" s="69" t="s">
        <v>1935</v>
      </c>
      <c r="G2491" s="67" t="s">
        <v>422</v>
      </c>
      <c r="H2491" s="70">
        <v>250000</v>
      </c>
      <c r="I2491" s="71">
        <v>0</v>
      </c>
      <c r="J2491" s="57">
        <f t="shared" si="76"/>
        <v>250000</v>
      </c>
      <c r="K2491" s="72">
        <v>0</v>
      </c>
      <c r="L2491" s="44">
        <f t="shared" si="77"/>
        <v>0</v>
      </c>
    </row>
    <row r="2492" spans="1:12" ht="78.75">
      <c r="A2492" s="66" t="s">
        <v>402</v>
      </c>
      <c r="B2492" s="59">
        <v>200</v>
      </c>
      <c r="C2492" s="67">
        <v>928</v>
      </c>
      <c r="D2492" s="68">
        <v>4</v>
      </c>
      <c r="E2492" s="68">
        <v>12</v>
      </c>
      <c r="F2492" s="69" t="s">
        <v>1935</v>
      </c>
      <c r="G2492" s="67" t="s">
        <v>403</v>
      </c>
      <c r="H2492" s="70">
        <v>330000</v>
      </c>
      <c r="I2492" s="71">
        <v>40000</v>
      </c>
      <c r="J2492" s="57">
        <f t="shared" si="76"/>
        <v>290000</v>
      </c>
      <c r="K2492" s="72">
        <v>40000</v>
      </c>
      <c r="L2492" s="44">
        <f t="shared" si="77"/>
        <v>0</v>
      </c>
    </row>
    <row r="2493" spans="1:12" ht="78.75">
      <c r="A2493" s="66" t="s">
        <v>756</v>
      </c>
      <c r="B2493" s="59">
        <v>200</v>
      </c>
      <c r="C2493" s="67">
        <v>928</v>
      </c>
      <c r="D2493" s="68">
        <v>4</v>
      </c>
      <c r="E2493" s="68">
        <v>12</v>
      </c>
      <c r="F2493" s="69" t="s">
        <v>1935</v>
      </c>
      <c r="G2493" s="67" t="s">
        <v>758</v>
      </c>
      <c r="H2493" s="70">
        <v>600000</v>
      </c>
      <c r="I2493" s="71">
        <v>0</v>
      </c>
      <c r="J2493" s="57">
        <f t="shared" si="76"/>
        <v>600000</v>
      </c>
      <c r="K2493" s="72">
        <v>0</v>
      </c>
      <c r="L2493" s="44">
        <f t="shared" si="77"/>
        <v>0</v>
      </c>
    </row>
    <row r="2494" spans="1:12" ht="126">
      <c r="A2494" s="66" t="s">
        <v>1509</v>
      </c>
      <c r="B2494" s="59">
        <v>200</v>
      </c>
      <c r="C2494" s="67">
        <v>928</v>
      </c>
      <c r="D2494" s="68">
        <v>4</v>
      </c>
      <c r="E2494" s="68">
        <v>12</v>
      </c>
      <c r="F2494" s="69" t="s">
        <v>1935</v>
      </c>
      <c r="G2494" s="67" t="s">
        <v>1936</v>
      </c>
      <c r="H2494" s="70">
        <v>220000</v>
      </c>
      <c r="I2494" s="71">
        <v>0</v>
      </c>
      <c r="J2494" s="57">
        <f t="shared" si="76"/>
        <v>220000</v>
      </c>
      <c r="K2494" s="72">
        <v>0</v>
      </c>
      <c r="L2494" s="44">
        <f t="shared" si="77"/>
        <v>0</v>
      </c>
    </row>
    <row r="2495" spans="1:12" ht="47.25">
      <c r="A2495" s="73" t="s">
        <v>1937</v>
      </c>
      <c r="B2495" s="59">
        <v>200</v>
      </c>
      <c r="C2495" s="60">
        <v>928</v>
      </c>
      <c r="D2495" s="61">
        <v>4</v>
      </c>
      <c r="E2495" s="61">
        <v>12</v>
      </c>
      <c r="F2495" s="62" t="s">
        <v>1938</v>
      </c>
      <c r="G2495" s="60" t="s">
        <v>395</v>
      </c>
      <c r="H2495" s="63">
        <v>2151000</v>
      </c>
      <c r="I2495" s="64">
        <v>1794897</v>
      </c>
      <c r="J2495" s="57">
        <f t="shared" si="76"/>
        <v>356103</v>
      </c>
      <c r="K2495" s="74">
        <v>1794897</v>
      </c>
      <c r="L2495" s="44">
        <f t="shared" si="77"/>
        <v>0</v>
      </c>
    </row>
    <row r="2496" spans="1:12" ht="47.25">
      <c r="A2496" s="66" t="s">
        <v>421</v>
      </c>
      <c r="B2496" s="59">
        <v>200</v>
      </c>
      <c r="C2496" s="67">
        <v>928</v>
      </c>
      <c r="D2496" s="68">
        <v>4</v>
      </c>
      <c r="E2496" s="68">
        <v>12</v>
      </c>
      <c r="F2496" s="69" t="s">
        <v>1938</v>
      </c>
      <c r="G2496" s="67" t="s">
        <v>422</v>
      </c>
      <c r="H2496" s="70">
        <v>1801000</v>
      </c>
      <c r="I2496" s="71">
        <v>1551000</v>
      </c>
      <c r="J2496" s="57">
        <f t="shared" si="76"/>
        <v>250000</v>
      </c>
      <c r="K2496" s="72">
        <v>1551000</v>
      </c>
      <c r="L2496" s="44">
        <f t="shared" si="77"/>
        <v>0</v>
      </c>
    </row>
    <row r="2497" spans="1:12" ht="78.75">
      <c r="A2497" s="66" t="s">
        <v>402</v>
      </c>
      <c r="B2497" s="59">
        <v>200</v>
      </c>
      <c r="C2497" s="67">
        <v>928</v>
      </c>
      <c r="D2497" s="68">
        <v>4</v>
      </c>
      <c r="E2497" s="68">
        <v>12</v>
      </c>
      <c r="F2497" s="69" t="s">
        <v>1938</v>
      </c>
      <c r="G2497" s="67" t="s">
        <v>403</v>
      </c>
      <c r="H2497" s="70">
        <v>350000</v>
      </c>
      <c r="I2497" s="71">
        <v>243897</v>
      </c>
      <c r="J2497" s="57">
        <f t="shared" si="76"/>
        <v>106103</v>
      </c>
      <c r="K2497" s="72">
        <v>243897</v>
      </c>
      <c r="L2497" s="44">
        <f t="shared" si="77"/>
        <v>0</v>
      </c>
    </row>
    <row r="2498" spans="1:12">
      <c r="A2498" s="66" t="s">
        <v>391</v>
      </c>
      <c r="B2498" s="59">
        <v>200</v>
      </c>
      <c r="C2498" s="67">
        <v>928</v>
      </c>
      <c r="D2498" s="68">
        <v>7</v>
      </c>
      <c r="E2498" s="68" t="s">
        <v>390</v>
      </c>
      <c r="F2498" s="69" t="s">
        <v>390</v>
      </c>
      <c r="G2498" s="67" t="s">
        <v>390</v>
      </c>
      <c r="H2498" s="70">
        <v>1000000</v>
      </c>
      <c r="I2498" s="71">
        <v>0</v>
      </c>
      <c r="J2498" s="57">
        <f t="shared" si="76"/>
        <v>1000000</v>
      </c>
      <c r="K2498" s="72">
        <v>0</v>
      </c>
      <c r="L2498" s="44">
        <f t="shared" si="77"/>
        <v>0</v>
      </c>
    </row>
    <row r="2499" spans="1:12" ht="31.5">
      <c r="A2499" s="66" t="s">
        <v>406</v>
      </c>
      <c r="B2499" s="59">
        <v>200</v>
      </c>
      <c r="C2499" s="67">
        <v>928</v>
      </c>
      <c r="D2499" s="68">
        <v>7</v>
      </c>
      <c r="E2499" s="68">
        <v>5</v>
      </c>
      <c r="F2499" s="69" t="s">
        <v>390</v>
      </c>
      <c r="G2499" s="67" t="s">
        <v>390</v>
      </c>
      <c r="H2499" s="70">
        <v>1000000</v>
      </c>
      <c r="I2499" s="71">
        <v>0</v>
      </c>
      <c r="J2499" s="57">
        <f t="shared" si="76"/>
        <v>1000000</v>
      </c>
      <c r="K2499" s="72">
        <v>0</v>
      </c>
      <c r="L2499" s="44">
        <f t="shared" si="77"/>
        <v>0</v>
      </c>
    </row>
    <row r="2500" spans="1:12" ht="78.75">
      <c r="A2500" s="73" t="s">
        <v>591</v>
      </c>
      <c r="B2500" s="59">
        <v>200</v>
      </c>
      <c r="C2500" s="60">
        <v>928</v>
      </c>
      <c r="D2500" s="61">
        <v>7</v>
      </c>
      <c r="E2500" s="61">
        <v>5</v>
      </c>
      <c r="F2500" s="62" t="s">
        <v>592</v>
      </c>
      <c r="G2500" s="60" t="s">
        <v>395</v>
      </c>
      <c r="H2500" s="63">
        <v>1000000</v>
      </c>
      <c r="I2500" s="64">
        <v>0</v>
      </c>
      <c r="J2500" s="57">
        <f t="shared" si="76"/>
        <v>1000000</v>
      </c>
      <c r="K2500" s="74">
        <v>0</v>
      </c>
      <c r="L2500" s="44">
        <f t="shared" si="77"/>
        <v>0</v>
      </c>
    </row>
    <row r="2501" spans="1:12" ht="141.75">
      <c r="A2501" s="73" t="s">
        <v>1185</v>
      </c>
      <c r="B2501" s="59">
        <v>200</v>
      </c>
      <c r="C2501" s="60">
        <v>928</v>
      </c>
      <c r="D2501" s="61">
        <v>7</v>
      </c>
      <c r="E2501" s="61">
        <v>5</v>
      </c>
      <c r="F2501" s="62" t="s">
        <v>1186</v>
      </c>
      <c r="G2501" s="60" t="s">
        <v>395</v>
      </c>
      <c r="H2501" s="63">
        <v>1000000</v>
      </c>
      <c r="I2501" s="64">
        <v>0</v>
      </c>
      <c r="J2501" s="57">
        <f t="shared" si="76"/>
        <v>1000000</v>
      </c>
      <c r="K2501" s="74">
        <v>0</v>
      </c>
      <c r="L2501" s="44">
        <f t="shared" si="77"/>
        <v>0</v>
      </c>
    </row>
    <row r="2502" spans="1:12" ht="47.25">
      <c r="A2502" s="73" t="s">
        <v>1187</v>
      </c>
      <c r="B2502" s="59">
        <v>200</v>
      </c>
      <c r="C2502" s="60">
        <v>928</v>
      </c>
      <c r="D2502" s="61">
        <v>7</v>
      </c>
      <c r="E2502" s="61">
        <v>5</v>
      </c>
      <c r="F2502" s="62" t="s">
        <v>1188</v>
      </c>
      <c r="G2502" s="60" t="s">
        <v>395</v>
      </c>
      <c r="H2502" s="63">
        <v>1000000</v>
      </c>
      <c r="I2502" s="64">
        <v>0</v>
      </c>
      <c r="J2502" s="57">
        <f t="shared" si="76"/>
        <v>1000000</v>
      </c>
      <c r="K2502" s="74">
        <v>0</v>
      </c>
      <c r="L2502" s="44">
        <f t="shared" si="77"/>
        <v>0</v>
      </c>
    </row>
    <row r="2503" spans="1:12" ht="78.75">
      <c r="A2503" s="73" t="s">
        <v>1868</v>
      </c>
      <c r="B2503" s="59">
        <v>200</v>
      </c>
      <c r="C2503" s="60">
        <v>928</v>
      </c>
      <c r="D2503" s="61">
        <v>7</v>
      </c>
      <c r="E2503" s="61">
        <v>5</v>
      </c>
      <c r="F2503" s="62" t="s">
        <v>1869</v>
      </c>
      <c r="G2503" s="60" t="s">
        <v>395</v>
      </c>
      <c r="H2503" s="63">
        <v>1000000</v>
      </c>
      <c r="I2503" s="64">
        <v>0</v>
      </c>
      <c r="J2503" s="57">
        <f t="shared" si="76"/>
        <v>1000000</v>
      </c>
      <c r="K2503" s="74">
        <v>0</v>
      </c>
      <c r="L2503" s="44">
        <f t="shared" si="77"/>
        <v>0</v>
      </c>
    </row>
    <row r="2504" spans="1:12" ht="31.5">
      <c r="A2504" s="66" t="s">
        <v>419</v>
      </c>
      <c r="B2504" s="59">
        <v>200</v>
      </c>
      <c r="C2504" s="67">
        <v>928</v>
      </c>
      <c r="D2504" s="68">
        <v>7</v>
      </c>
      <c r="E2504" s="68">
        <v>5</v>
      </c>
      <c r="F2504" s="69" t="s">
        <v>1869</v>
      </c>
      <c r="G2504" s="67" t="s">
        <v>420</v>
      </c>
      <c r="H2504" s="70">
        <v>340000</v>
      </c>
      <c r="I2504" s="71">
        <v>0</v>
      </c>
      <c r="J2504" s="57">
        <f t="shared" ref="J2504:J2512" si="78">H2504-I2504</f>
        <v>340000</v>
      </c>
      <c r="K2504" s="72">
        <v>0</v>
      </c>
      <c r="L2504" s="44">
        <f t="shared" si="77"/>
        <v>0</v>
      </c>
    </row>
    <row r="2505" spans="1:12" ht="47.25">
      <c r="A2505" s="66" t="s">
        <v>421</v>
      </c>
      <c r="B2505" s="59">
        <v>200</v>
      </c>
      <c r="C2505" s="67">
        <v>928</v>
      </c>
      <c r="D2505" s="68">
        <v>7</v>
      </c>
      <c r="E2505" s="68">
        <v>5</v>
      </c>
      <c r="F2505" s="69" t="s">
        <v>1869</v>
      </c>
      <c r="G2505" s="67" t="s">
        <v>422</v>
      </c>
      <c r="H2505" s="70">
        <v>660000</v>
      </c>
      <c r="I2505" s="71">
        <v>0</v>
      </c>
      <c r="J2505" s="57">
        <f t="shared" si="78"/>
        <v>660000</v>
      </c>
      <c r="K2505" s="72">
        <v>0</v>
      </c>
      <c r="L2505" s="44">
        <f t="shared" ref="L2505:L2512" si="79">I2505-K2505</f>
        <v>0</v>
      </c>
    </row>
    <row r="2506" spans="1:12" ht="47.25">
      <c r="A2506" s="66" t="s">
        <v>1158</v>
      </c>
      <c r="B2506" s="59">
        <v>200</v>
      </c>
      <c r="C2506" s="67">
        <v>928</v>
      </c>
      <c r="D2506" s="68">
        <v>14</v>
      </c>
      <c r="E2506" s="68" t="s">
        <v>390</v>
      </c>
      <c r="F2506" s="69" t="s">
        <v>390</v>
      </c>
      <c r="G2506" s="67" t="s">
        <v>390</v>
      </c>
      <c r="H2506" s="70">
        <v>1000000</v>
      </c>
      <c r="I2506" s="71">
        <v>0</v>
      </c>
      <c r="J2506" s="57">
        <f t="shared" si="78"/>
        <v>1000000</v>
      </c>
      <c r="K2506" s="72">
        <v>0</v>
      </c>
      <c r="L2506" s="44">
        <f t="shared" si="79"/>
        <v>0</v>
      </c>
    </row>
    <row r="2507" spans="1:12">
      <c r="A2507" s="66" t="s">
        <v>1164</v>
      </c>
      <c r="B2507" s="59">
        <v>200</v>
      </c>
      <c r="C2507" s="67">
        <v>928</v>
      </c>
      <c r="D2507" s="68">
        <v>14</v>
      </c>
      <c r="E2507" s="68">
        <v>2</v>
      </c>
      <c r="F2507" s="69" t="s">
        <v>390</v>
      </c>
      <c r="G2507" s="67" t="s">
        <v>390</v>
      </c>
      <c r="H2507" s="70">
        <v>1000000</v>
      </c>
      <c r="I2507" s="71">
        <v>0</v>
      </c>
      <c r="J2507" s="57">
        <f t="shared" si="78"/>
        <v>1000000</v>
      </c>
      <c r="K2507" s="72">
        <v>0</v>
      </c>
      <c r="L2507" s="44">
        <f t="shared" si="79"/>
        <v>0</v>
      </c>
    </row>
    <row r="2508" spans="1:12" ht="47.25">
      <c r="A2508" s="73" t="s">
        <v>425</v>
      </c>
      <c r="B2508" s="59">
        <v>200</v>
      </c>
      <c r="C2508" s="60">
        <v>928</v>
      </c>
      <c r="D2508" s="61">
        <v>14</v>
      </c>
      <c r="E2508" s="61">
        <v>2</v>
      </c>
      <c r="F2508" s="62" t="s">
        <v>426</v>
      </c>
      <c r="G2508" s="60" t="s">
        <v>395</v>
      </c>
      <c r="H2508" s="63">
        <v>1000000</v>
      </c>
      <c r="I2508" s="64">
        <v>0</v>
      </c>
      <c r="J2508" s="57">
        <f t="shared" si="78"/>
        <v>1000000</v>
      </c>
      <c r="K2508" s="74">
        <v>0</v>
      </c>
      <c r="L2508" s="44">
        <f t="shared" si="79"/>
        <v>0</v>
      </c>
    </row>
    <row r="2509" spans="1:12" ht="94.5">
      <c r="A2509" s="73" t="s">
        <v>1836</v>
      </c>
      <c r="B2509" s="59">
        <v>200</v>
      </c>
      <c r="C2509" s="60">
        <v>928</v>
      </c>
      <c r="D2509" s="61">
        <v>14</v>
      </c>
      <c r="E2509" s="61">
        <v>2</v>
      </c>
      <c r="F2509" s="62" t="s">
        <v>1837</v>
      </c>
      <c r="G2509" s="60" t="s">
        <v>395</v>
      </c>
      <c r="H2509" s="63">
        <v>1000000</v>
      </c>
      <c r="I2509" s="64">
        <v>0</v>
      </c>
      <c r="J2509" s="57">
        <f t="shared" si="78"/>
        <v>1000000</v>
      </c>
      <c r="K2509" s="74">
        <v>0</v>
      </c>
      <c r="L2509" s="44">
        <f t="shared" si="79"/>
        <v>0</v>
      </c>
    </row>
    <row r="2510" spans="1:12" ht="63">
      <c r="A2510" s="73" t="s">
        <v>1838</v>
      </c>
      <c r="B2510" s="59">
        <v>200</v>
      </c>
      <c r="C2510" s="60">
        <v>928</v>
      </c>
      <c r="D2510" s="61">
        <v>14</v>
      </c>
      <c r="E2510" s="61">
        <v>2</v>
      </c>
      <c r="F2510" s="62" t="s">
        <v>1839</v>
      </c>
      <c r="G2510" s="60" t="s">
        <v>395</v>
      </c>
      <c r="H2510" s="63">
        <v>1000000</v>
      </c>
      <c r="I2510" s="64">
        <v>0</v>
      </c>
      <c r="J2510" s="57">
        <f t="shared" si="78"/>
        <v>1000000</v>
      </c>
      <c r="K2510" s="74">
        <v>0</v>
      </c>
      <c r="L2510" s="44">
        <f t="shared" si="79"/>
        <v>0</v>
      </c>
    </row>
    <row r="2511" spans="1:12" ht="47.25">
      <c r="A2511" s="73" t="s">
        <v>1939</v>
      </c>
      <c r="B2511" s="59">
        <v>200</v>
      </c>
      <c r="C2511" s="60">
        <v>928</v>
      </c>
      <c r="D2511" s="61">
        <v>14</v>
      </c>
      <c r="E2511" s="61">
        <v>2</v>
      </c>
      <c r="F2511" s="62" t="s">
        <v>1940</v>
      </c>
      <c r="G2511" s="60" t="s">
        <v>395</v>
      </c>
      <c r="H2511" s="63">
        <v>1000000</v>
      </c>
      <c r="I2511" s="64">
        <v>0</v>
      </c>
      <c r="J2511" s="57">
        <f t="shared" si="78"/>
        <v>1000000</v>
      </c>
      <c r="K2511" s="74">
        <v>0</v>
      </c>
      <c r="L2511" s="44">
        <f t="shared" si="79"/>
        <v>0</v>
      </c>
    </row>
    <row r="2512" spans="1:12" ht="16.5" thickBot="1">
      <c r="A2512" s="75" t="s">
        <v>1164</v>
      </c>
      <c r="B2512" s="76">
        <v>200</v>
      </c>
      <c r="C2512" s="77">
        <v>928</v>
      </c>
      <c r="D2512" s="78">
        <v>14</v>
      </c>
      <c r="E2512" s="78">
        <v>2</v>
      </c>
      <c r="F2512" s="79" t="s">
        <v>1940</v>
      </c>
      <c r="G2512" s="77" t="s">
        <v>1167</v>
      </c>
      <c r="H2512" s="80">
        <v>1000000</v>
      </c>
      <c r="I2512" s="81">
        <v>0</v>
      </c>
      <c r="J2512" s="57">
        <f t="shared" si="78"/>
        <v>1000000</v>
      </c>
      <c r="K2512" s="82">
        <v>0</v>
      </c>
      <c r="L2512" s="44">
        <f t="shared" si="79"/>
        <v>0</v>
      </c>
    </row>
    <row r="2513" spans="1:11" ht="32.25" thickBot="1">
      <c r="A2513" s="83" t="s">
        <v>1941</v>
      </c>
      <c r="B2513" s="137">
        <v>450</v>
      </c>
      <c r="C2513" s="137"/>
      <c r="D2513" s="137"/>
      <c r="E2513" s="137"/>
      <c r="F2513" s="137"/>
      <c r="G2513" s="137"/>
      <c r="H2513" s="84">
        <v>-895930300</v>
      </c>
      <c r="I2513" s="84">
        <v>97270000.099999994</v>
      </c>
      <c r="J2513" s="85" t="s">
        <v>1942</v>
      </c>
      <c r="K2513" s="1"/>
    </row>
    <row r="2514" spans="1:11">
      <c r="A2514" s="86"/>
      <c r="B2514" s="87"/>
      <c r="C2514" s="88"/>
      <c r="D2514" s="88"/>
      <c r="E2514" s="87"/>
      <c r="F2514" s="88"/>
      <c r="G2514" s="88"/>
      <c r="H2514" s="89"/>
      <c r="I2514" s="89"/>
    </row>
    <row r="2515" spans="1:11">
      <c r="A2515" s="90"/>
      <c r="B2515" s="88"/>
      <c r="C2515" s="88"/>
      <c r="D2515" s="88"/>
      <c r="E2515" s="88"/>
      <c r="F2515" s="88"/>
      <c r="G2515" s="88"/>
      <c r="H2515" s="89"/>
      <c r="I2515" s="89"/>
    </row>
    <row r="2516" spans="1:11">
      <c r="I2516" s="1"/>
      <c r="J2516" s="1"/>
      <c r="K2516" s="1"/>
    </row>
    <row r="2517" spans="1:11">
      <c r="I2517" s="1"/>
      <c r="J2517" s="1"/>
      <c r="K2517" s="1"/>
    </row>
  </sheetData>
  <mergeCells count="9">
    <mergeCell ref="D6:G6"/>
    <mergeCell ref="B2513:G2513"/>
    <mergeCell ref="A2:J2"/>
    <mergeCell ref="A4:A5"/>
    <mergeCell ref="B4:B5"/>
    <mergeCell ref="C4:G4"/>
    <mergeCell ref="H4:H5"/>
    <mergeCell ref="I4:I5"/>
    <mergeCell ref="J4:J5"/>
  </mergeCells>
  <pageMargins left="0.59055118110236227" right="0.31496062992125984" top="0.59055118110236227" bottom="0.59055118110236227" header="0.31496062992125984" footer="0.31496062992125984"/>
  <pageSetup paperSize="9" scale="58" firstPageNumber="14" fitToHeight="76"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37"/>
  <sheetViews>
    <sheetView tabSelected="1" workbookViewId="0">
      <selection activeCell="E10" sqref="E10"/>
    </sheetView>
  </sheetViews>
  <sheetFormatPr defaultRowHeight="15.75"/>
  <cols>
    <col min="1" max="1" width="48.7109375" style="94" customWidth="1"/>
    <col min="2" max="2" width="7.85546875" style="94" customWidth="1"/>
    <col min="3" max="3" width="26.140625" style="94" customWidth="1"/>
    <col min="4" max="4" width="21.85546875" style="94" customWidth="1"/>
    <col min="5" max="5" width="20.7109375" style="94" customWidth="1"/>
    <col min="6" max="6" width="20.42578125" style="119" customWidth="1"/>
    <col min="7" max="16384" width="9.140625" style="94"/>
  </cols>
  <sheetData>
    <row r="1" spans="1:6">
      <c r="A1" s="91"/>
      <c r="B1" s="92"/>
      <c r="C1" s="92"/>
      <c r="D1" s="91"/>
      <c r="E1" s="91"/>
      <c r="F1" s="93"/>
    </row>
    <row r="2" spans="1:6">
      <c r="A2" s="145" t="s">
        <v>1943</v>
      </c>
      <c r="B2" s="145"/>
      <c r="C2" s="145"/>
      <c r="D2" s="145"/>
      <c r="E2" s="145"/>
      <c r="F2" s="145"/>
    </row>
    <row r="3" spans="1:6" ht="16.5" thickBot="1">
      <c r="A3" s="95"/>
      <c r="B3" s="96"/>
      <c r="C3" s="92"/>
      <c r="D3" s="95"/>
      <c r="E3" s="95"/>
      <c r="F3" s="97"/>
    </row>
    <row r="4" spans="1:6" ht="47.25">
      <c r="A4" s="98" t="s">
        <v>129</v>
      </c>
      <c r="B4" s="99" t="s">
        <v>128</v>
      </c>
      <c r="C4" s="99" t="s">
        <v>1944</v>
      </c>
      <c r="D4" s="100" t="s">
        <v>126</v>
      </c>
      <c r="E4" s="100" t="s">
        <v>382</v>
      </c>
      <c r="F4" s="101" t="s">
        <v>124</v>
      </c>
    </row>
    <row r="5" spans="1:6" ht="16.5" thickBot="1">
      <c r="A5" s="102">
        <v>1</v>
      </c>
      <c r="B5" s="103" t="s">
        <v>1945</v>
      </c>
      <c r="C5" s="103" t="s">
        <v>1946</v>
      </c>
      <c r="D5" s="104">
        <v>4</v>
      </c>
      <c r="E5" s="104">
        <v>5</v>
      </c>
      <c r="F5" s="105">
        <v>6</v>
      </c>
    </row>
    <row r="6" spans="1:6">
      <c r="A6" s="106" t="s">
        <v>1947</v>
      </c>
      <c r="B6" s="107" t="s">
        <v>1948</v>
      </c>
      <c r="C6" s="107" t="s">
        <v>1949</v>
      </c>
      <c r="D6" s="108">
        <v>895930300</v>
      </c>
      <c r="E6" s="108">
        <v>-97270000.099999994</v>
      </c>
      <c r="F6" s="109">
        <f>D6-E6</f>
        <v>993200300.10000002</v>
      </c>
    </row>
    <row r="7" spans="1:6" ht="47.25">
      <c r="A7" s="110" t="s">
        <v>1950</v>
      </c>
      <c r="B7" s="111" t="s">
        <v>1951</v>
      </c>
      <c r="C7" s="111" t="s">
        <v>1952</v>
      </c>
      <c r="D7" s="112">
        <v>-86805000</v>
      </c>
      <c r="E7" s="112">
        <v>633897704.08000004</v>
      </c>
      <c r="F7" s="113">
        <f t="shared" ref="F7:F37" si="0">D7-E7</f>
        <v>-720702704.08000004</v>
      </c>
    </row>
    <row r="8" spans="1:6" ht="31.5">
      <c r="A8" s="110" t="s">
        <v>1953</v>
      </c>
      <c r="B8" s="111" t="s">
        <v>1951</v>
      </c>
      <c r="C8" s="111" t="s">
        <v>1954</v>
      </c>
      <c r="D8" s="112">
        <v>325062000</v>
      </c>
      <c r="E8" s="112">
        <v>0</v>
      </c>
      <c r="F8" s="114">
        <f t="shared" si="0"/>
        <v>325062000</v>
      </c>
    </row>
    <row r="9" spans="1:6" ht="31.5">
      <c r="A9" s="110" t="s">
        <v>1955</v>
      </c>
      <c r="B9" s="111" t="s">
        <v>1951</v>
      </c>
      <c r="C9" s="111" t="s">
        <v>1956</v>
      </c>
      <c r="D9" s="112">
        <v>325062000</v>
      </c>
      <c r="E9" s="112">
        <v>0</v>
      </c>
      <c r="F9" s="114">
        <f t="shared" si="0"/>
        <v>325062000</v>
      </c>
    </row>
    <row r="10" spans="1:6" ht="47.25">
      <c r="A10" s="110" t="s">
        <v>1957</v>
      </c>
      <c r="B10" s="111" t="s">
        <v>1951</v>
      </c>
      <c r="C10" s="111" t="s">
        <v>1958</v>
      </c>
      <c r="D10" s="112">
        <v>325062000</v>
      </c>
      <c r="E10" s="112">
        <v>0</v>
      </c>
      <c r="F10" s="114">
        <f t="shared" si="0"/>
        <v>325062000</v>
      </c>
    </row>
    <row r="11" spans="1:6" ht="31.5">
      <c r="A11" s="110" t="s">
        <v>1959</v>
      </c>
      <c r="B11" s="111" t="s">
        <v>1951</v>
      </c>
      <c r="C11" s="111" t="s">
        <v>1960</v>
      </c>
      <c r="D11" s="112">
        <v>-411867000</v>
      </c>
      <c r="E11" s="112">
        <v>-51085000</v>
      </c>
      <c r="F11" s="114">
        <f t="shared" si="0"/>
        <v>-360782000</v>
      </c>
    </row>
    <row r="12" spans="1:6" ht="47.25">
      <c r="A12" s="110" t="s">
        <v>1961</v>
      </c>
      <c r="B12" s="111" t="s">
        <v>1951</v>
      </c>
      <c r="C12" s="111" t="s">
        <v>1962</v>
      </c>
      <c r="D12" s="112">
        <v>-411867000</v>
      </c>
      <c r="E12" s="112">
        <v>-51085000</v>
      </c>
      <c r="F12" s="114">
        <f t="shared" si="0"/>
        <v>-360782000</v>
      </c>
    </row>
    <row r="13" spans="1:6" ht="47.25">
      <c r="A13" s="110" t="s">
        <v>1963</v>
      </c>
      <c r="B13" s="111" t="s">
        <v>1951</v>
      </c>
      <c r="C13" s="111" t="s">
        <v>1964</v>
      </c>
      <c r="D13" s="112">
        <v>263272000</v>
      </c>
      <c r="E13" s="112">
        <v>209651000</v>
      </c>
      <c r="F13" s="114">
        <f t="shared" si="0"/>
        <v>53621000</v>
      </c>
    </row>
    <row r="14" spans="1:6" ht="63">
      <c r="A14" s="110" t="s">
        <v>1965</v>
      </c>
      <c r="B14" s="111" t="s">
        <v>1951</v>
      </c>
      <c r="C14" s="111" t="s">
        <v>1966</v>
      </c>
      <c r="D14" s="112">
        <v>-675139000</v>
      </c>
      <c r="E14" s="112">
        <v>-260736000</v>
      </c>
      <c r="F14" s="114">
        <f t="shared" si="0"/>
        <v>-414403000</v>
      </c>
    </row>
    <row r="15" spans="1:6" ht="63">
      <c r="A15" s="110" t="s">
        <v>1967</v>
      </c>
      <c r="B15" s="111" t="s">
        <v>1951</v>
      </c>
      <c r="C15" s="111" t="s">
        <v>1968</v>
      </c>
      <c r="D15" s="112">
        <v>263272000</v>
      </c>
      <c r="E15" s="112">
        <v>209651000</v>
      </c>
      <c r="F15" s="114">
        <f t="shared" si="0"/>
        <v>53621000</v>
      </c>
    </row>
    <row r="16" spans="1:6" ht="63">
      <c r="A16" s="110" t="s">
        <v>1969</v>
      </c>
      <c r="B16" s="111" t="s">
        <v>1951</v>
      </c>
      <c r="C16" s="111" t="s">
        <v>1970</v>
      </c>
      <c r="D16" s="112">
        <v>-675139000</v>
      </c>
      <c r="E16" s="112">
        <v>-260736000</v>
      </c>
      <c r="F16" s="114">
        <f t="shared" si="0"/>
        <v>-414403000</v>
      </c>
    </row>
    <row r="17" spans="1:6" ht="31.5">
      <c r="A17" s="110" t="s">
        <v>1971</v>
      </c>
      <c r="B17" s="111" t="s">
        <v>1951</v>
      </c>
      <c r="C17" s="111" t="s">
        <v>1972</v>
      </c>
      <c r="D17" s="112">
        <v>0</v>
      </c>
      <c r="E17" s="112">
        <v>684982704.08000004</v>
      </c>
      <c r="F17" s="114">
        <f t="shared" si="0"/>
        <v>-684982704.08000004</v>
      </c>
    </row>
    <row r="18" spans="1:6" ht="31.5">
      <c r="A18" s="110" t="s">
        <v>1973</v>
      </c>
      <c r="B18" s="111" t="s">
        <v>1951</v>
      </c>
      <c r="C18" s="111" t="s">
        <v>1974</v>
      </c>
      <c r="D18" s="112">
        <v>0</v>
      </c>
      <c r="E18" s="112">
        <v>-87709000</v>
      </c>
      <c r="F18" s="114">
        <f t="shared" si="0"/>
        <v>87709000</v>
      </c>
    </row>
    <row r="19" spans="1:6" ht="31.5">
      <c r="A19" s="110" t="s">
        <v>1975</v>
      </c>
      <c r="B19" s="111" t="s">
        <v>1951</v>
      </c>
      <c r="C19" s="111" t="s">
        <v>1976</v>
      </c>
      <c r="D19" s="112">
        <v>-119366000</v>
      </c>
      <c r="E19" s="112">
        <v>-101500000</v>
      </c>
      <c r="F19" s="114">
        <f t="shared" si="0"/>
        <v>-17866000</v>
      </c>
    </row>
    <row r="20" spans="1:6" ht="47.25">
      <c r="A20" s="110" t="s">
        <v>1977</v>
      </c>
      <c r="B20" s="111" t="s">
        <v>1951</v>
      </c>
      <c r="C20" s="111" t="s">
        <v>1978</v>
      </c>
      <c r="D20" s="112">
        <v>119366000</v>
      </c>
      <c r="E20" s="112">
        <v>13791000</v>
      </c>
      <c r="F20" s="114">
        <f t="shared" si="0"/>
        <v>105575000</v>
      </c>
    </row>
    <row r="21" spans="1:6" ht="47.25">
      <c r="A21" s="110" t="s">
        <v>1979</v>
      </c>
      <c r="B21" s="111" t="s">
        <v>1951</v>
      </c>
      <c r="C21" s="111" t="s">
        <v>1980</v>
      </c>
      <c r="D21" s="112">
        <v>-119366000</v>
      </c>
      <c r="E21" s="112">
        <v>-101500000</v>
      </c>
      <c r="F21" s="114">
        <f t="shared" si="0"/>
        <v>-17866000</v>
      </c>
    </row>
    <row r="22" spans="1:6" ht="63">
      <c r="A22" s="110" t="s">
        <v>1981</v>
      </c>
      <c r="B22" s="111" t="s">
        <v>1951</v>
      </c>
      <c r="C22" s="111" t="s">
        <v>1982</v>
      </c>
      <c r="D22" s="112">
        <v>119366000</v>
      </c>
      <c r="E22" s="112">
        <v>13791000</v>
      </c>
      <c r="F22" s="114">
        <f t="shared" si="0"/>
        <v>105575000</v>
      </c>
    </row>
    <row r="23" spans="1:6" ht="63">
      <c r="A23" s="110" t="s">
        <v>1983</v>
      </c>
      <c r="B23" s="111" t="s">
        <v>1951</v>
      </c>
      <c r="C23" s="111" t="s">
        <v>1984</v>
      </c>
      <c r="D23" s="112">
        <v>-119366000</v>
      </c>
      <c r="E23" s="112">
        <v>-101500000</v>
      </c>
      <c r="F23" s="114">
        <f t="shared" si="0"/>
        <v>-17866000</v>
      </c>
    </row>
    <row r="24" spans="1:6" ht="78.75">
      <c r="A24" s="110" t="s">
        <v>1985</v>
      </c>
      <c r="B24" s="111" t="s">
        <v>1951</v>
      </c>
      <c r="C24" s="111" t="s">
        <v>1986</v>
      </c>
      <c r="D24" s="112">
        <v>119366000</v>
      </c>
      <c r="E24" s="112">
        <v>13791000</v>
      </c>
      <c r="F24" s="114">
        <f t="shared" si="0"/>
        <v>105575000</v>
      </c>
    </row>
    <row r="25" spans="1:6" ht="31.5">
      <c r="A25" s="110" t="s">
        <v>1987</v>
      </c>
      <c r="B25" s="111" t="s">
        <v>1951</v>
      </c>
      <c r="C25" s="111" t="s">
        <v>1988</v>
      </c>
      <c r="D25" s="112">
        <v>0</v>
      </c>
      <c r="E25" s="112">
        <v>772691704.08000004</v>
      </c>
      <c r="F25" s="114">
        <f t="shared" si="0"/>
        <v>-772691704.08000004</v>
      </c>
    </row>
    <row r="26" spans="1:6" ht="126">
      <c r="A26" s="110" t="s">
        <v>1989</v>
      </c>
      <c r="B26" s="111" t="s">
        <v>1951</v>
      </c>
      <c r="C26" s="111" t="s">
        <v>1990</v>
      </c>
      <c r="D26" s="112">
        <v>0</v>
      </c>
      <c r="E26" s="112">
        <v>772691704.08000004</v>
      </c>
      <c r="F26" s="114">
        <f t="shared" si="0"/>
        <v>-772691704.08000004</v>
      </c>
    </row>
    <row r="27" spans="1:6" ht="157.5">
      <c r="A27" s="110" t="s">
        <v>1991</v>
      </c>
      <c r="B27" s="111" t="s">
        <v>1951</v>
      </c>
      <c r="C27" s="111" t="s">
        <v>1992</v>
      </c>
      <c r="D27" s="112">
        <v>0</v>
      </c>
      <c r="E27" s="112">
        <v>772691704.08000004</v>
      </c>
      <c r="F27" s="114">
        <f t="shared" si="0"/>
        <v>-772691704.08000004</v>
      </c>
    </row>
    <row r="28" spans="1:6">
      <c r="A28" s="110" t="s">
        <v>1993</v>
      </c>
      <c r="B28" s="111" t="s">
        <v>1994</v>
      </c>
      <c r="C28" s="111" t="s">
        <v>1952</v>
      </c>
      <c r="D28" s="112">
        <v>982735300</v>
      </c>
      <c r="E28" s="112">
        <v>-731167704.17999995</v>
      </c>
      <c r="F28" s="114">
        <f t="shared" si="0"/>
        <v>1713903004.1799998</v>
      </c>
    </row>
    <row r="29" spans="1:6" ht="31.5">
      <c r="A29" s="110" t="s">
        <v>1995</v>
      </c>
      <c r="B29" s="111" t="s">
        <v>1994</v>
      </c>
      <c r="C29" s="111" t="s">
        <v>1996</v>
      </c>
      <c r="D29" s="112">
        <v>982735300</v>
      </c>
      <c r="E29" s="112">
        <v>-731167704.17999995</v>
      </c>
      <c r="F29" s="114">
        <f t="shared" si="0"/>
        <v>1713903004.1799998</v>
      </c>
    </row>
    <row r="30" spans="1:6">
      <c r="A30" s="110" t="s">
        <v>1997</v>
      </c>
      <c r="B30" s="111" t="s">
        <v>1998</v>
      </c>
      <c r="C30" s="111" t="s">
        <v>1999</v>
      </c>
      <c r="D30" s="112">
        <v>-15574212785.940001</v>
      </c>
      <c r="E30" s="112">
        <v>-8549945292.7200003</v>
      </c>
      <c r="F30" s="114">
        <f t="shared" si="0"/>
        <v>-7024267493.2200003</v>
      </c>
    </row>
    <row r="31" spans="1:6" ht="31.5">
      <c r="A31" s="110" t="s">
        <v>2000</v>
      </c>
      <c r="B31" s="111" t="s">
        <v>1998</v>
      </c>
      <c r="C31" s="111" t="s">
        <v>2001</v>
      </c>
      <c r="D31" s="112">
        <v>-15574212785.940001</v>
      </c>
      <c r="E31" s="112">
        <v>-8549945292.7200003</v>
      </c>
      <c r="F31" s="114">
        <f t="shared" si="0"/>
        <v>-7024267493.2200003</v>
      </c>
    </row>
    <row r="32" spans="1:6" ht="31.5">
      <c r="A32" s="110" t="s">
        <v>2002</v>
      </c>
      <c r="B32" s="111" t="s">
        <v>1998</v>
      </c>
      <c r="C32" s="111" t="s">
        <v>2003</v>
      </c>
      <c r="D32" s="112">
        <v>-15574212785.940001</v>
      </c>
      <c r="E32" s="112">
        <v>-8549945292.7200003</v>
      </c>
      <c r="F32" s="114">
        <f t="shared" si="0"/>
        <v>-7024267493.2200003</v>
      </c>
    </row>
    <row r="33" spans="1:6" ht="47.25">
      <c r="A33" s="110" t="s">
        <v>2004</v>
      </c>
      <c r="B33" s="111" t="s">
        <v>1998</v>
      </c>
      <c r="C33" s="111" t="s">
        <v>2005</v>
      </c>
      <c r="D33" s="112">
        <v>-15574212785.940001</v>
      </c>
      <c r="E33" s="112">
        <v>-8549945292.7200003</v>
      </c>
      <c r="F33" s="114">
        <f t="shared" si="0"/>
        <v>-7024267493.2200003</v>
      </c>
    </row>
    <row r="34" spans="1:6">
      <c r="A34" s="110" t="s">
        <v>2006</v>
      </c>
      <c r="B34" s="111" t="s">
        <v>1155</v>
      </c>
      <c r="C34" s="111" t="s">
        <v>2007</v>
      </c>
      <c r="D34" s="112">
        <v>16556948085.940001</v>
      </c>
      <c r="E34" s="112">
        <v>7818777588.54</v>
      </c>
      <c r="F34" s="114">
        <f t="shared" si="0"/>
        <v>8738170497.4000015</v>
      </c>
    </row>
    <row r="35" spans="1:6" ht="31.5">
      <c r="A35" s="110" t="s">
        <v>2008</v>
      </c>
      <c r="B35" s="111" t="s">
        <v>1155</v>
      </c>
      <c r="C35" s="111" t="s">
        <v>2009</v>
      </c>
      <c r="D35" s="112">
        <v>16556948085.940001</v>
      </c>
      <c r="E35" s="112">
        <v>7818777588.54</v>
      </c>
      <c r="F35" s="114">
        <f t="shared" si="0"/>
        <v>8738170497.4000015</v>
      </c>
    </row>
    <row r="36" spans="1:6" ht="31.5">
      <c r="A36" s="110" t="s">
        <v>2010</v>
      </c>
      <c r="B36" s="111" t="s">
        <v>1155</v>
      </c>
      <c r="C36" s="111" t="s">
        <v>2011</v>
      </c>
      <c r="D36" s="112">
        <v>16556948085.940001</v>
      </c>
      <c r="E36" s="112">
        <v>7818777588.54</v>
      </c>
      <c r="F36" s="114">
        <f t="shared" si="0"/>
        <v>8738170497.4000015</v>
      </c>
    </row>
    <row r="37" spans="1:6" ht="48" thickBot="1">
      <c r="A37" s="115" t="s">
        <v>2012</v>
      </c>
      <c r="B37" s="116" t="s">
        <v>1155</v>
      </c>
      <c r="C37" s="116" t="s">
        <v>2013</v>
      </c>
      <c r="D37" s="117">
        <v>16556948085.940001</v>
      </c>
      <c r="E37" s="117">
        <v>7818777588.54</v>
      </c>
      <c r="F37" s="118">
        <f t="shared" si="0"/>
        <v>8738170497.4000015</v>
      </c>
    </row>
  </sheetData>
  <mergeCells count="1">
    <mergeCell ref="A2:F2"/>
  </mergeCells>
  <pageMargins left="0.70866141732283472" right="0.70866141732283472" top="0.74803149606299213" bottom="0.74803149606299213" header="0.31496062992125984" footer="0.31496062992125984"/>
  <pageSetup paperSize="9" scale="59" firstPageNumber="107" fitToHeight="2"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 бюджета</vt:lpstr>
      <vt:lpstr>расходы</vt:lpstr>
      <vt:lpstr>источники</vt:lpstr>
      <vt:lpstr>TableRow</vt:lpstr>
      <vt:lpstr>'Доходы бюджета'!Область_печати</vt:lpstr>
      <vt:lpstr>расходы!Область_печати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martynova</cp:lastModifiedBy>
  <cp:lastPrinted>2017-08-03T09:18:50Z</cp:lastPrinted>
  <dcterms:created xsi:type="dcterms:W3CDTF">2017-04-10T05:33:01Z</dcterms:created>
  <dcterms:modified xsi:type="dcterms:W3CDTF">2017-08-03T10:15:24Z</dcterms:modified>
</cp:coreProperties>
</file>