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<sst xmlns="http://schemas.openxmlformats.org/spreadsheetml/2006/main" count="56" uniqueCount="46">
  <si>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</si>
  <si>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</si>
  <si>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</si>
  <si>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</si>
  <si>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</si>
  <si>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</si>
  <si>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</si>
  <si>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</si>
  <si>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</si>
  <si>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</si>
  <si>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>Приложение 1</t>
  </si>
  <si>
    <t xml:space="preserve">рес.бюджет  </t>
  </si>
  <si>
    <t>НЕНАЛОГОВЫЕ ДОХОДЫ</t>
  </si>
  <si>
    <t>НАЛОГОВЫЕ И НЕНАЛОГОВЫЕ ДОХОДЫ (без невыясненных)</t>
  </si>
  <si>
    <t>Отклонение фактического поступления 2019 года от 2018 года, тыс.руб.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</si>
  <si>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</si>
  <si>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</si>
  <si>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</si>
  <si>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</si>
  <si>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>в тч. на нефтепродукты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</si>
  <si>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</si>
  <si>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</si>
  <si>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</si>
  <si>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</si>
  <si>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</si>
  <si>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</si>
  <si>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</si>
  <si>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</si>
  <si>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</si>
  <si>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</si>
  <si>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</si>
  <si>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</si>
  <si>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>Неналоговые доходы (без невыясненных)</t>
  </si>
  <si>
    <t>в т.ч.невыясненные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</si>
  <si>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</si>
  <si>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</si>
  <si>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</si>
  <si>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</si>
  <si>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</si>
  <si>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</si>
  <si>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Задолженности и перерасчеты по отмененным налогам, сборам и иным обязательным платежам</t>
  </si>
  <si>
    <t>Государственная пошлина</t>
  </si>
  <si>
    <t>Налоги, сборы и регулярные платежи за пользование природными ресурсами</t>
  </si>
  <si>
    <t xml:space="preserve">Информация об исполнении консолидированного бюджета Республики Алтай на 01.03.2019 года </t>
  </si>
  <si>
    <t>Фактическое поступление по состоянию на 01.03.2019 г., тыс.руб.</t>
  </si>
  <si>
    <t>Фактическое поступление по состоянию на 01.03.2018 г., тыс.руб.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</si>
</sst>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9" fontId="5" fillId="0" borderId="10" xfId="52" applyNumberFormat="1" applyFont="1" applyFill="1" applyBorder="1" applyAlignment="1">
      <alignment vertical="top" wrapText="1"/>
      <protection/>
    </xf>
    <xf numFmtId="173" fontId="3" fillId="0" borderId="10" xfId="52" applyNumberFormat="1" applyFont="1" applyFill="1" applyBorder="1" applyAlignment="1">
      <alignment vertical="top"/>
      <protection/>
    </xf>
    <xf numFmtId="173" fontId="6" fillId="0" borderId="10" xfId="52" applyNumberFormat="1" applyFont="1" applyFill="1" applyBorder="1" applyAlignment="1">
      <alignment vertical="top"/>
      <protection/>
    </xf>
    <xf numFmtId="173" fontId="6" fillId="0" borderId="10" xfId="59" applyNumberFormat="1" applyFont="1" applyFill="1" applyBorder="1" applyAlignment="1">
      <alignment vertical="top"/>
    </xf>
    <xf numFmtId="173" fontId="3" fillId="0" borderId="10" xfId="59" applyNumberFormat="1" applyFont="1" applyFill="1" applyBorder="1" applyAlignment="1">
      <alignment vertical="top"/>
    </xf>
    <xf numFmtId="175" fontId="3" fillId="0" borderId="10" xfId="52" applyNumberFormat="1" applyFont="1" applyFill="1" applyBorder="1" applyAlignment="1">
      <alignment vertical="top"/>
      <protection/>
    </xf>
    <xf numFmtId="175" fontId="6" fillId="0" borderId="10" xfId="52" applyNumberFormat="1" applyFont="1" applyFill="1" applyBorder="1" applyAlignment="1">
      <alignment vertical="top"/>
      <protection/>
    </xf>
    <xf numFmtId="175" fontId="6" fillId="0" borderId="10" xfId="59" applyNumberFormat="1" applyFont="1" applyFill="1" applyBorder="1" applyAlignment="1">
      <alignment vertical="top"/>
    </xf>
    <xf numFmtId="175" fontId="8" fillId="0" borderId="10" xfId="52" applyNumberFormat="1" applyFont="1" applyFill="1" applyBorder="1" applyAlignment="1">
      <alignment vertical="top"/>
      <protection/>
    </xf>
    <xf numFmtId="175" fontId="8" fillId="0" borderId="10" xfId="59" applyNumberFormat="1" applyFont="1" applyFill="1" applyBorder="1" applyAlignment="1">
      <alignment vertical="top"/>
    </xf>
    <xf numFmtId="175" fontId="3" fillId="0" borderId="10" xfId="59" applyNumberFormat="1" applyFont="1" applyFill="1" applyBorder="1" applyAlignment="1">
      <alignment vertical="top"/>
    </xf>
    <xf numFmtId="0" fontId="4" fillId="0" borderId="0" xfId="52" applyFont="1" applyFill="1" applyAlignment="1">
      <alignment vertical="top"/>
      <protection/>
    </xf>
    <xf numFmtId="2" fontId="4" fillId="0" borderId="0" xfId="52" applyNumberFormat="1" applyFont="1" applyFill="1" applyAlignment="1">
      <alignment vertical="top"/>
      <protection/>
    </xf>
    <xf numFmtId="179" fontId="4" fillId="0" borderId="10" xfId="52" applyNumberFormat="1" applyFont="1" applyFill="1" applyBorder="1" applyAlignment="1">
      <alignment vertical="top" wrapText="1"/>
      <protection/>
    </xf>
    <xf numFmtId="180" fontId="6" fillId="0" borderId="0" xfId="0" applyNumberFormat="1" applyFont="1" applyFill="1" applyAlignment="1">
      <alignment/>
    </xf>
    <xf numFmtId="179" fontId="7" fillId="0" borderId="10" xfId="52" applyNumberFormat="1" applyFont="1" applyFill="1" applyBorder="1" applyAlignment="1">
      <alignment vertical="top" wrapText="1"/>
      <protection/>
    </xf>
    <xf numFmtId="173" fontId="8" fillId="0" borderId="10" xfId="52" applyNumberFormat="1" applyFont="1" applyFill="1" applyBorder="1" applyAlignment="1">
      <alignment vertical="top"/>
      <protection/>
    </xf>
    <xf numFmtId="173" fontId="8" fillId="0" borderId="10" xfId="59" applyNumberFormat="1" applyFont="1" applyFill="1" applyBorder="1" applyAlignment="1">
      <alignment vertical="top"/>
    </xf>
    <xf numFmtId="179" fontId="4" fillId="6" borderId="10" xfId="52" applyNumberFormat="1" applyFont="1" applyFill="1" applyBorder="1" applyAlignment="1">
      <alignment vertical="top" wrapText="1"/>
      <protection/>
    </xf>
    <xf numFmtId="173" fontId="6" fillId="6" borderId="10" xfId="52" applyNumberFormat="1" applyFont="1" applyFill="1" applyBorder="1" applyAlignment="1">
      <alignment vertical="top"/>
      <protection/>
    </xf>
    <xf numFmtId="175" fontId="6" fillId="6" borderId="10" xfId="52" applyNumberFormat="1" applyFont="1" applyFill="1" applyBorder="1" applyAlignment="1">
      <alignment vertical="top"/>
      <protection/>
    </xf>
    <xf numFmtId="179" fontId="4" fillId="4" borderId="10" xfId="52" applyNumberFormat="1" applyFont="1" applyFill="1" applyBorder="1" applyAlignment="1">
      <alignment vertical="top" wrapText="1"/>
      <protection/>
    </xf>
    <xf numFmtId="173" fontId="6" fillId="4" borderId="10" xfId="52" applyNumberFormat="1" applyFont="1" applyFill="1" applyBorder="1" applyAlignment="1">
      <alignment vertical="top"/>
      <protection/>
    </xf>
    <xf numFmtId="175" fontId="6" fillId="4" borderId="10" xfId="52" applyNumberFormat="1" applyFont="1" applyFill="1" applyBorder="1" applyAlignment="1">
      <alignment vertical="top"/>
      <protection/>
    </xf>
    <xf numFmtId="173" fontId="6" fillId="4" borderId="10" xfId="0" applyNumberFormat="1" applyFont="1" applyFill="1" applyBorder="1" applyAlignment="1">
      <alignment horizontal="center" vertical="top"/>
    </xf>
    <xf numFmtId="179" fontId="5" fillId="4" borderId="10" xfId="52" applyNumberFormat="1" applyFont="1" applyFill="1" applyBorder="1" applyAlignment="1">
      <alignment vertical="top" wrapText="1"/>
      <protection/>
    </xf>
    <xf numFmtId="173" fontId="3" fillId="4" borderId="10" xfId="52" applyNumberFormat="1" applyFont="1" applyFill="1" applyBorder="1" applyAlignment="1">
      <alignment vertical="top"/>
      <protection/>
    </xf>
    <xf numFmtId="173" fontId="3" fillId="4" borderId="10" xfId="59" applyNumberFormat="1" applyFont="1" applyFill="1" applyBorder="1" applyAlignment="1">
      <alignment vertical="top"/>
    </xf>
    <xf numFmtId="175" fontId="3" fillId="4" borderId="10" xfId="52" applyNumberFormat="1" applyFont="1" applyFill="1" applyBorder="1" applyAlignment="1">
      <alignment vertical="top"/>
      <protection/>
    </xf>
    <xf numFmtId="175" fontId="3" fillId="4" borderId="10" xfId="59" applyNumberFormat="1" applyFont="1" applyFill="1" applyBorder="1" applyAlignment="1">
      <alignment vertical="top"/>
    </xf>
    <xf numFmtId="173" fontId="3" fillId="4" borderId="10" xfId="0" applyNumberFormat="1" applyFont="1" applyFill="1" applyBorder="1" applyAlignment="1">
      <alignment horizontal="center" vertical="top"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Fill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/>
      <protection/>
    </xf>
    <xf numFmtId="2" fontId="4" fillId="0" borderId="13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">
      <pane xSplit="1" ySplit="5" topLeftCell="B26" activePane="bottomRight" state="frozen"/>
      <selection pane="topLeft" activeCell="A2" sqref="A2"/>
      <selection pane="topRight" activeCell="B2" sqref="B2"/>
      <selection pane="bottomLeft" activeCell="A8" sqref="A8"/>
      <selection pane="bottomRight" activeCell="I18" sqref="I18"/>
    </sheetView>
  </sheetViews>
  <sheetFormatPr defaultColWidth="9.140625" defaultRowHeight="15"/>
  <cols>
    <col min="1" max="1" width="30.57421875" style="2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2" customWidth="1"/>
    <col min="6" max="7" width="16.28125" style="2" bestFit="1" customWidth="1"/>
    <col min="8" max="8" width="11.28125" style="2" customWidth="1"/>
    <col min="9" max="9" width="12.140625" style="2" customWidth="1"/>
    <col min="10" max="10" width="11.8515625" style="2" customWidth="1"/>
    <col min="11" max="11" width="14.00390625" style="2" bestFit="1" customWidth="1"/>
    <col min="12" max="12" width="14.140625" style="2" customWidth="1"/>
    <col min="13" max="13" width="13.57421875" style="2" customWidth="1"/>
    <col min="14" max="16384" width="9.140625" style="2" customWidth="1"/>
  </cols>
  <sheetData>
    <row r="1" ht="12">
      <c r="M1" s="2" t="s">
        <v>10</v>
      </c>
    </row>
    <row r="2" spans="1:9" ht="15">
      <c r="A2" s="19"/>
      <c r="B2" s="1" t="s">
        <v>43</v>
      </c>
      <c r="E2" s="20"/>
      <c r="F2" s="20"/>
      <c r="G2" s="20"/>
      <c r="H2" s="20"/>
      <c r="I2" s="20"/>
    </row>
    <row r="4" spans="1:13" ht="27.75" customHeight="1">
      <c r="A4" s="41" t="s">
        <v>0</v>
      </c>
      <c r="B4" s="43" t="s">
        <v>44</v>
      </c>
      <c r="C4" s="44"/>
      <c r="D4" s="45"/>
      <c r="E4" s="43" t="s">
        <v>45</v>
      </c>
      <c r="F4" s="44"/>
      <c r="G4" s="45"/>
      <c r="H4" s="46" t="s">
        <v>1</v>
      </c>
      <c r="I4" s="47"/>
      <c r="J4" s="48"/>
      <c r="K4" s="43" t="s">
        <v>14</v>
      </c>
      <c r="L4" s="44"/>
      <c r="M4" s="45"/>
    </row>
    <row r="5" spans="1:13" ht="20.25" customHeight="1">
      <c r="A5" s="41"/>
      <c r="B5" s="39" t="s">
        <v>2</v>
      </c>
      <c r="C5" s="39" t="s">
        <v>3</v>
      </c>
      <c r="D5" s="39"/>
      <c r="E5" s="39" t="s">
        <v>2</v>
      </c>
      <c r="F5" s="39" t="s">
        <v>3</v>
      </c>
      <c r="G5" s="39"/>
      <c r="H5" s="39" t="s">
        <v>2</v>
      </c>
      <c r="I5" s="39" t="s">
        <v>3</v>
      </c>
      <c r="J5" s="39"/>
      <c r="K5" s="39" t="s">
        <v>2</v>
      </c>
      <c r="L5" s="39" t="s">
        <v>3</v>
      </c>
      <c r="M5" s="39"/>
    </row>
    <row r="6" spans="1:13" ht="18.75" customHeight="1">
      <c r="A6" s="42"/>
      <c r="B6" s="40"/>
      <c r="C6" s="3" t="s">
        <v>11</v>
      </c>
      <c r="D6" s="3" t="s">
        <v>4</v>
      </c>
      <c r="E6" s="40"/>
      <c r="F6" s="3" t="s">
        <v>11</v>
      </c>
      <c r="G6" s="3" t="s">
        <v>4</v>
      </c>
      <c r="H6" s="40"/>
      <c r="I6" s="3" t="s">
        <v>5</v>
      </c>
      <c r="J6" s="3" t="s">
        <v>6</v>
      </c>
      <c r="K6" s="40"/>
      <c r="L6" s="3" t="s">
        <v>5</v>
      </c>
      <c r="M6" s="3" t="s">
        <v>6</v>
      </c>
    </row>
    <row r="7" spans="1:13" ht="24">
      <c r="A7" s="26" t="s">
        <v>15</v>
      </c>
      <c r="B7" s="27">
        <v>735066.6188</v>
      </c>
      <c r="C7" s="27">
        <v>456806.92779999995</v>
      </c>
      <c r="D7" s="27">
        <v>278259.691</v>
      </c>
      <c r="E7" s="28">
        <v>596994.99676</v>
      </c>
      <c r="F7" s="28">
        <v>351864.17427</v>
      </c>
      <c r="G7" s="28">
        <v>245131.834</v>
      </c>
      <c r="H7" s="5">
        <f>B7/E7*100</f>
        <v>123.12776870649498</v>
      </c>
      <c r="I7" s="5">
        <f>C7/F7*100</f>
        <v>129.82479070161685</v>
      </c>
      <c r="J7" s="5">
        <f>D7/G7*100</f>
        <v>113.51430226724449</v>
      </c>
      <c r="K7" s="5">
        <f>B7-E7</f>
        <v>138071.62204000005</v>
      </c>
      <c r="L7" s="5">
        <f>C7-F7</f>
        <v>104942.75352999993</v>
      </c>
      <c r="M7" s="5">
        <f>D7-G7</f>
        <v>33127.85699999999</v>
      </c>
    </row>
    <row r="8" spans="1:13" s="4" customFormat="1" ht="22.5">
      <c r="A8" s="8" t="s">
        <v>13</v>
      </c>
      <c r="B8" s="9">
        <v>733272.8638</v>
      </c>
      <c r="C8" s="9">
        <v>455523.44779999997</v>
      </c>
      <c r="D8" s="9">
        <v>277749.41599999997</v>
      </c>
      <c r="E8" s="13">
        <v>596312.85213</v>
      </c>
      <c r="F8" s="13">
        <v>351797.75864</v>
      </c>
      <c r="G8" s="13">
        <v>244516.10499999998</v>
      </c>
      <c r="H8" s="6">
        <f>B8/E8*100</f>
        <v>122.96781147358902</v>
      </c>
      <c r="I8" s="6">
        <f aca="true" t="shared" si="0" ref="I8:I40">C8/F8*100</f>
        <v>129.48446560915815</v>
      </c>
      <c r="J8" s="6">
        <f aca="true" t="shared" si="1" ref="J8:J40">D8/G8*100</f>
        <v>113.59146097963568</v>
      </c>
      <c r="K8" s="6">
        <f aca="true" t="shared" si="2" ref="K8:K40">B8-E8</f>
        <v>136960.01167000004</v>
      </c>
      <c r="L8" s="6">
        <f aca="true" t="shared" si="3" ref="L8:L40">C8-F8</f>
        <v>103725.68915999995</v>
      </c>
      <c r="M8" s="6">
        <f aca="true" t="shared" si="4" ref="M8:M40">D8-G8</f>
        <v>33233.31099999999</v>
      </c>
    </row>
    <row r="9" spans="1:13" ht="15">
      <c r="A9" s="29" t="s">
        <v>7</v>
      </c>
      <c r="B9" s="30">
        <v>667711.9098</v>
      </c>
      <c r="C9" s="30">
        <v>426835.31179999997</v>
      </c>
      <c r="D9" s="30">
        <v>240876.598</v>
      </c>
      <c r="E9" s="31">
        <v>536674.59608</v>
      </c>
      <c r="F9" s="31">
        <v>323051.47308</v>
      </c>
      <c r="G9" s="31">
        <v>213623.123</v>
      </c>
      <c r="H9" s="32">
        <f>B9/E9*100</f>
        <v>124.41652999361771</v>
      </c>
      <c r="I9" s="32">
        <f t="shared" si="0"/>
        <v>132.12609982258124</v>
      </c>
      <c r="J9" s="32">
        <f t="shared" si="1"/>
        <v>112.75773643661225</v>
      </c>
      <c r="K9" s="32">
        <f t="shared" si="2"/>
        <v>131037.31371999998</v>
      </c>
      <c r="L9" s="32">
        <f t="shared" si="3"/>
        <v>103783.83871999994</v>
      </c>
      <c r="M9" s="32">
        <f t="shared" si="4"/>
        <v>27253.475000000006</v>
      </c>
    </row>
    <row r="10" spans="1:13" ht="15">
      <c r="A10" s="21" t="s">
        <v>16</v>
      </c>
      <c r="B10" s="10">
        <v>53038.68141</v>
      </c>
      <c r="C10" s="22">
        <v>53038.68141</v>
      </c>
      <c r="D10" s="11"/>
      <c r="E10" s="14">
        <v>60631.81233</v>
      </c>
      <c r="F10" s="15">
        <v>60631.81233</v>
      </c>
      <c r="G10" s="15"/>
      <c r="H10" s="7">
        <f>B10/E10*100</f>
        <v>87.47665519435084</v>
      </c>
      <c r="I10" s="7">
        <f t="shared" si="0"/>
        <v>87.47665519435084</v>
      </c>
      <c r="J10" s="7"/>
      <c r="K10" s="7">
        <f t="shared" si="2"/>
        <v>-7593.130920000003</v>
      </c>
      <c r="L10" s="7">
        <f t="shared" si="3"/>
        <v>-7593.130920000003</v>
      </c>
      <c r="M10" s="7">
        <f t="shared" si="4"/>
        <v>0</v>
      </c>
    </row>
    <row r="11" spans="1:13" ht="15">
      <c r="A11" s="21" t="s">
        <v>17</v>
      </c>
      <c r="B11" s="10">
        <v>351030.593</v>
      </c>
      <c r="C11" s="11">
        <v>200670.573</v>
      </c>
      <c r="D11" s="11">
        <v>150360.02</v>
      </c>
      <c r="E11" s="14">
        <v>294852.36612</v>
      </c>
      <c r="F11" s="15">
        <v>168415.42112</v>
      </c>
      <c r="G11" s="15">
        <v>126436.945</v>
      </c>
      <c r="H11" s="7">
        <f>B11/E11*100</f>
        <v>119.05300188675996</v>
      </c>
      <c r="I11" s="7">
        <f t="shared" si="0"/>
        <v>119.15213682066408</v>
      </c>
      <c r="J11" s="7">
        <f t="shared" si="1"/>
        <v>118.92095304896839</v>
      </c>
      <c r="K11" s="7">
        <f t="shared" si="2"/>
        <v>56178.22687999997</v>
      </c>
      <c r="L11" s="7">
        <f t="shared" si="3"/>
        <v>32255.15187999999</v>
      </c>
      <c r="M11" s="7">
        <f t="shared" si="4"/>
        <v>23923.074999999983</v>
      </c>
    </row>
    <row r="12" spans="1:13" s="4" customFormat="1" ht="22.5">
      <c r="A12" s="8" t="s">
        <v>18</v>
      </c>
      <c r="B12" s="9">
        <v>164594.193</v>
      </c>
      <c r="C12" s="12">
        <v>150396.256</v>
      </c>
      <c r="D12" s="12">
        <v>14197.937</v>
      </c>
      <c r="E12" s="13">
        <v>81652.94117000002</v>
      </c>
      <c r="F12" s="18">
        <v>74124.47017000002</v>
      </c>
      <c r="G12" s="18">
        <v>7528.471</v>
      </c>
      <c r="H12" s="6">
        <f>B12/E12*100</f>
        <v>201.5777884317942</v>
      </c>
      <c r="I12" s="6">
        <f t="shared" si="0"/>
        <v>202.89690523935647</v>
      </c>
      <c r="J12" s="6">
        <f t="shared" si="1"/>
        <v>188.58991420701497</v>
      </c>
      <c r="K12" s="6">
        <f t="shared" si="2"/>
        <v>82941.25182999998</v>
      </c>
      <c r="L12" s="6">
        <f t="shared" si="3"/>
        <v>76271.78582999998</v>
      </c>
      <c r="M12" s="6">
        <f t="shared" si="4"/>
        <v>6669.466</v>
      </c>
    </row>
    <row r="13" spans="1:13" ht="15">
      <c r="A13" s="23" t="s">
        <v>19</v>
      </c>
      <c r="B13" s="24">
        <v>141979.37099999998</v>
      </c>
      <c r="C13" s="25">
        <v>127781.434</v>
      </c>
      <c r="D13" s="25">
        <v>14197.937</v>
      </c>
      <c r="E13" s="16">
        <v>75284.71076000002</v>
      </c>
      <c r="F13" s="17">
        <v>67756.23976000001</v>
      </c>
      <c r="G13" s="17">
        <v>7528.471</v>
      </c>
      <c r="H13" s="7">
        <f>B13/E13*100</f>
        <v>188.58991363148854</v>
      </c>
      <c r="I13" s="7">
        <f t="shared" si="0"/>
        <v>188.58991356754117</v>
      </c>
      <c r="J13" s="7">
        <f t="shared" si="1"/>
        <v>188.58991420701497</v>
      </c>
      <c r="K13" s="7">
        <f t="shared" si="2"/>
        <v>66694.66023999997</v>
      </c>
      <c r="L13" s="7">
        <f t="shared" si="3"/>
        <v>60025.19423999998</v>
      </c>
      <c r="M13" s="7">
        <f t="shared" si="4"/>
        <v>6669.466</v>
      </c>
    </row>
    <row r="14" spans="1:13" ht="15">
      <c r="A14" s="23" t="s">
        <v>20</v>
      </c>
      <c r="B14" s="24">
        <v>22614.822</v>
      </c>
      <c r="C14" s="25">
        <v>22614.822</v>
      </c>
      <c r="D14" s="25"/>
      <c r="E14" s="16">
        <v>6368.23041</v>
      </c>
      <c r="F14" s="17">
        <v>6368.23041</v>
      </c>
      <c r="G14" s="17"/>
      <c r="H14" s="7">
        <f>B14/E14*100</f>
        <v>355.11940592614326</v>
      </c>
      <c r="I14" s="7">
        <f t="shared" si="0"/>
        <v>355.11940592614326</v>
      </c>
      <c r="J14" s="7"/>
      <c r="K14" s="7">
        <f t="shared" si="2"/>
        <v>16246.59159</v>
      </c>
      <c r="L14" s="7">
        <f t="shared" si="3"/>
        <v>16246.59159</v>
      </c>
      <c r="M14" s="7">
        <f t="shared" si="4"/>
        <v>0</v>
      </c>
    </row>
    <row r="15" spans="1:13" s="4" customFormat="1" ht="22.5">
      <c r="A15" s="8" t="s">
        <v>8</v>
      </c>
      <c r="B15" s="9">
        <v>40062.334</v>
      </c>
      <c r="C15" s="13">
        <v>-22.885</v>
      </c>
      <c r="D15" s="9">
        <v>40085.219</v>
      </c>
      <c r="E15" s="13">
        <v>41896.55196</v>
      </c>
      <c r="F15" s="13">
        <v>0.78196</v>
      </c>
      <c r="G15" s="13">
        <v>41895.77</v>
      </c>
      <c r="H15" s="6">
        <f>B15/E15*100</f>
        <v>95.62203123123072</v>
      </c>
      <c r="I15" s="6"/>
      <c r="J15" s="6">
        <f t="shared" si="1"/>
        <v>95.67843961335475</v>
      </c>
      <c r="K15" s="6">
        <f t="shared" si="2"/>
        <v>-1834.2179599999945</v>
      </c>
      <c r="L15" s="6">
        <f t="shared" si="3"/>
        <v>-23.666960000000003</v>
      </c>
      <c r="M15" s="6">
        <f t="shared" si="4"/>
        <v>-1810.5509999999995</v>
      </c>
    </row>
    <row r="16" spans="1:13" s="4" customFormat="1" ht="24">
      <c r="A16" s="21" t="s">
        <v>21</v>
      </c>
      <c r="B16" s="10">
        <v>23232.56</v>
      </c>
      <c r="C16" s="11"/>
      <c r="D16" s="11">
        <v>23232.56</v>
      </c>
      <c r="E16" s="14">
        <v>23126.191</v>
      </c>
      <c r="F16" s="15"/>
      <c r="G16" s="15">
        <v>23126.191</v>
      </c>
      <c r="H16" s="7">
        <f>B16/E16*100</f>
        <v>100.45995036536715</v>
      </c>
      <c r="I16" s="7"/>
      <c r="J16" s="7">
        <f t="shared" si="1"/>
        <v>100.45995036536715</v>
      </c>
      <c r="K16" s="7">
        <f t="shared" si="2"/>
        <v>106.36900000000242</v>
      </c>
      <c r="L16" s="7">
        <f t="shared" si="3"/>
        <v>0</v>
      </c>
      <c r="M16" s="7">
        <f t="shared" si="4"/>
        <v>106.36900000000242</v>
      </c>
    </row>
    <row r="17" spans="1:13" ht="62.25" customHeight="1" hidden="1">
      <c r="A17" s="21"/>
      <c r="B17" s="10">
        <v>0</v>
      </c>
      <c r="C17" s="11"/>
      <c r="D17" s="11"/>
      <c r="E17" s="16">
        <v>0</v>
      </c>
      <c r="F17" s="17"/>
      <c r="G17" s="17"/>
      <c r="H17" s="7"/>
      <c r="I17" s="7"/>
      <c r="J17" s="7"/>
      <c r="K17" s="7"/>
      <c r="L17" s="7"/>
      <c r="M17" s="7"/>
    </row>
    <row r="18" spans="1:13" ht="24">
      <c r="A18" s="21" t="s">
        <v>22</v>
      </c>
      <c r="B18" s="10">
        <v>15796.963</v>
      </c>
      <c r="C18" s="11"/>
      <c r="D18" s="11">
        <v>15796.963</v>
      </c>
      <c r="E18" s="14">
        <v>17481.207</v>
      </c>
      <c r="F18" s="15"/>
      <c r="G18" s="15">
        <v>17481.207</v>
      </c>
      <c r="H18" s="7">
        <f>B18/E18*100</f>
        <v>90.36540211439635</v>
      </c>
      <c r="I18" s="7"/>
      <c r="J18" s="7">
        <f t="shared" si="1"/>
        <v>90.36540211439635</v>
      </c>
      <c r="K18" s="7">
        <f t="shared" si="2"/>
        <v>-1684.2439999999988</v>
      </c>
      <c r="L18" s="7">
        <f t="shared" si="3"/>
        <v>0</v>
      </c>
      <c r="M18" s="7">
        <f t="shared" si="4"/>
        <v>-1684.2439999999988</v>
      </c>
    </row>
    <row r="19" spans="1:13" ht="15">
      <c r="A19" s="21" t="s">
        <v>23</v>
      </c>
      <c r="B19" s="10">
        <v>900.44</v>
      </c>
      <c r="C19" s="11">
        <v>-22.885</v>
      </c>
      <c r="D19" s="11">
        <v>923.325</v>
      </c>
      <c r="E19" s="14">
        <v>1180.10096</v>
      </c>
      <c r="F19" s="15">
        <v>0.78196</v>
      </c>
      <c r="G19" s="15">
        <v>1179.319</v>
      </c>
      <c r="H19" s="7">
        <f>B19/E19*100</f>
        <v>76.30194623348159</v>
      </c>
      <c r="I19" s="7"/>
      <c r="J19" s="7">
        <f t="shared" si="1"/>
        <v>78.29306574387422</v>
      </c>
      <c r="K19" s="7">
        <f t="shared" si="2"/>
        <v>-279.66095999999993</v>
      </c>
      <c r="L19" s="7">
        <f t="shared" si="3"/>
        <v>-23.666960000000003</v>
      </c>
      <c r="M19" s="7">
        <f t="shared" si="4"/>
        <v>-255.99399999999991</v>
      </c>
    </row>
    <row r="20" spans="1:13" ht="24">
      <c r="A20" s="21" t="s">
        <v>24</v>
      </c>
      <c r="B20" s="10">
        <v>132.371</v>
      </c>
      <c r="C20" s="11"/>
      <c r="D20" s="11">
        <v>132.371</v>
      </c>
      <c r="E20" s="14">
        <v>109.053</v>
      </c>
      <c r="F20" s="15"/>
      <c r="G20" s="15">
        <v>109.053</v>
      </c>
      <c r="H20" s="7">
        <f>B20/E20*100</f>
        <v>121.38226366995866</v>
      </c>
      <c r="I20" s="7"/>
      <c r="J20" s="7">
        <f t="shared" si="1"/>
        <v>121.38226366995866</v>
      </c>
      <c r="K20" s="7">
        <f t="shared" si="2"/>
        <v>23.318000000000012</v>
      </c>
      <c r="L20" s="7">
        <f t="shared" si="3"/>
        <v>0</v>
      </c>
      <c r="M20" s="7">
        <f t="shared" si="4"/>
        <v>23.318000000000012</v>
      </c>
    </row>
    <row r="21" spans="1:13" s="4" customFormat="1" ht="15">
      <c r="A21" s="8" t="s">
        <v>9</v>
      </c>
      <c r="B21" s="9">
        <v>44037.228</v>
      </c>
      <c r="C21" s="12">
        <v>19063.822</v>
      </c>
      <c r="D21" s="12">
        <v>24973.406000000003</v>
      </c>
      <c r="E21" s="13">
        <v>41044.0697</v>
      </c>
      <c r="F21" s="13">
        <v>16348.0877</v>
      </c>
      <c r="G21" s="13">
        <v>24695.982</v>
      </c>
      <c r="H21" s="6">
        <f>B21/E21*100</f>
        <v>107.29254755163815</v>
      </c>
      <c r="I21" s="6">
        <f t="shared" si="0"/>
        <v>116.61193865506361</v>
      </c>
      <c r="J21" s="6">
        <f t="shared" si="1"/>
        <v>101.12335682784351</v>
      </c>
      <c r="K21" s="6">
        <f t="shared" si="2"/>
        <v>2993.158300000003</v>
      </c>
      <c r="L21" s="6">
        <f t="shared" si="3"/>
        <v>2715.7343</v>
      </c>
      <c r="M21" s="6">
        <f t="shared" si="4"/>
        <v>277.4240000000027</v>
      </c>
    </row>
    <row r="22" spans="1:13" ht="15">
      <c r="A22" s="21" t="s">
        <v>25</v>
      </c>
      <c r="B22" s="10">
        <v>2429.752</v>
      </c>
      <c r="C22" s="11"/>
      <c r="D22" s="11">
        <v>2429.752</v>
      </c>
      <c r="E22" s="14">
        <v>3447.575</v>
      </c>
      <c r="F22" s="15"/>
      <c r="G22" s="15">
        <v>3447.575</v>
      </c>
      <c r="H22" s="7">
        <f>B22/E22*100</f>
        <v>70.47713247717599</v>
      </c>
      <c r="I22" s="7"/>
      <c r="J22" s="7">
        <f t="shared" si="1"/>
        <v>70.47713247717599</v>
      </c>
      <c r="K22" s="7">
        <f t="shared" si="2"/>
        <v>-1017.8229999999999</v>
      </c>
      <c r="L22" s="7">
        <f t="shared" si="3"/>
        <v>0</v>
      </c>
      <c r="M22" s="7">
        <f t="shared" si="4"/>
        <v>-1017.8229999999999</v>
      </c>
    </row>
    <row r="23" spans="1:13" ht="15">
      <c r="A23" s="21" t="s">
        <v>26</v>
      </c>
      <c r="B23" s="10">
        <v>9500.09</v>
      </c>
      <c r="C23" s="11">
        <v>4750.045</v>
      </c>
      <c r="D23" s="11">
        <v>4750.045</v>
      </c>
      <c r="E23" s="14">
        <v>10972.81971</v>
      </c>
      <c r="F23" s="15">
        <v>5486.40971</v>
      </c>
      <c r="G23" s="15">
        <v>5486.41</v>
      </c>
      <c r="H23" s="7">
        <f>B23/E23*100</f>
        <v>86.57838414443428</v>
      </c>
      <c r="I23" s="7">
        <f t="shared" si="0"/>
        <v>86.5783864326093</v>
      </c>
      <c r="J23" s="7">
        <f t="shared" si="1"/>
        <v>86.57838185625938</v>
      </c>
      <c r="K23" s="7">
        <f t="shared" si="2"/>
        <v>-1472.7297099999996</v>
      </c>
      <c r="L23" s="7">
        <f t="shared" si="3"/>
        <v>-736.3647099999998</v>
      </c>
      <c r="M23" s="7">
        <f t="shared" si="4"/>
        <v>-736.3649999999998</v>
      </c>
    </row>
    <row r="24" spans="1:13" ht="15">
      <c r="A24" s="21" t="s">
        <v>27</v>
      </c>
      <c r="B24" s="10">
        <v>14313.777</v>
      </c>
      <c r="C24" s="11">
        <v>14313.777</v>
      </c>
      <c r="D24" s="11"/>
      <c r="E24" s="14">
        <v>10861.67799</v>
      </c>
      <c r="F24" s="15">
        <v>10861.67799</v>
      </c>
      <c r="G24" s="15"/>
      <c r="H24" s="7">
        <f>B24/E24*100</f>
        <v>131.78237297384655</v>
      </c>
      <c r="I24" s="7">
        <f t="shared" si="0"/>
        <v>131.78237297384655</v>
      </c>
      <c r="J24" s="7"/>
      <c r="K24" s="7">
        <f t="shared" si="2"/>
        <v>3452.09901</v>
      </c>
      <c r="L24" s="7">
        <f t="shared" si="3"/>
        <v>3452.09901</v>
      </c>
      <c r="M24" s="7">
        <f t="shared" si="4"/>
        <v>0</v>
      </c>
    </row>
    <row r="25" spans="1:13" ht="15" hidden="1">
      <c r="A25" s="21" t="s">
        <v>28</v>
      </c>
      <c r="B25" s="10">
        <v>0</v>
      </c>
      <c r="C25" s="11"/>
      <c r="D25" s="11"/>
      <c r="E25" s="14">
        <v>0</v>
      </c>
      <c r="F25" s="15"/>
      <c r="G25" s="15"/>
      <c r="H25" s="7"/>
      <c r="I25" s="7"/>
      <c r="J25" s="7"/>
      <c r="K25" s="7"/>
      <c r="L25" s="7"/>
      <c r="M25" s="7"/>
    </row>
    <row r="26" spans="1:13" ht="15">
      <c r="A26" s="21" t="s">
        <v>29</v>
      </c>
      <c r="B26" s="10">
        <v>17793.609</v>
      </c>
      <c r="C26" s="11"/>
      <c r="D26" s="11">
        <v>17793.609</v>
      </c>
      <c r="E26" s="14">
        <v>15761.997</v>
      </c>
      <c r="F26" s="15"/>
      <c r="G26" s="15">
        <v>15761.997</v>
      </c>
      <c r="H26" s="7">
        <f>B26/E26*100</f>
        <v>112.88930584113169</v>
      </c>
      <c r="I26" s="7"/>
      <c r="J26" s="7">
        <f t="shared" si="1"/>
        <v>112.88930584113169</v>
      </c>
      <c r="K26" s="7">
        <f t="shared" si="2"/>
        <v>2031.612000000001</v>
      </c>
      <c r="L26" s="7">
        <f t="shared" si="3"/>
        <v>0</v>
      </c>
      <c r="M26" s="7">
        <f t="shared" si="4"/>
        <v>2031.612000000001</v>
      </c>
    </row>
    <row r="27" spans="1:13" ht="24">
      <c r="A27" s="21" t="s">
        <v>42</v>
      </c>
      <c r="B27" s="10">
        <v>7221.304</v>
      </c>
      <c r="C27" s="11">
        <v>0.204</v>
      </c>
      <c r="D27" s="11">
        <v>7221.1</v>
      </c>
      <c r="E27" s="14">
        <v>9156.436000000002</v>
      </c>
      <c r="F27" s="15">
        <v>0.156</v>
      </c>
      <c r="G27" s="15">
        <v>9156.28</v>
      </c>
      <c r="H27" s="7">
        <f>B27/E27*100</f>
        <v>78.86588187805822</v>
      </c>
      <c r="I27" s="7">
        <f t="shared" si="0"/>
        <v>130.76923076923077</v>
      </c>
      <c r="J27" s="7">
        <f t="shared" si="1"/>
        <v>78.86499757543456</v>
      </c>
      <c r="K27" s="7">
        <f t="shared" si="2"/>
        <v>-1935.1320000000014</v>
      </c>
      <c r="L27" s="7">
        <f t="shared" si="3"/>
        <v>0.04799999999999999</v>
      </c>
      <c r="M27" s="7">
        <f t="shared" si="4"/>
        <v>-1935.1800000000003</v>
      </c>
    </row>
    <row r="28" spans="1:13" ht="15">
      <c r="A28" s="21" t="s">
        <v>41</v>
      </c>
      <c r="B28" s="10">
        <v>7727.76</v>
      </c>
      <c r="C28" s="11">
        <v>3688.658</v>
      </c>
      <c r="D28" s="11">
        <v>4039.102</v>
      </c>
      <c r="E28" s="14">
        <v>7375.0707999999995</v>
      </c>
      <c r="F28" s="15">
        <v>3530.5987999999998</v>
      </c>
      <c r="G28" s="15">
        <v>3844.472</v>
      </c>
      <c r="H28" s="7">
        <f>B28/E28*100</f>
        <v>104.78218053174486</v>
      </c>
      <c r="I28" s="7">
        <f t="shared" si="0"/>
        <v>104.47683831989067</v>
      </c>
      <c r="J28" s="7">
        <f t="shared" si="1"/>
        <v>105.06259377100417</v>
      </c>
      <c r="K28" s="7">
        <f t="shared" si="2"/>
        <v>352.6892000000007</v>
      </c>
      <c r="L28" s="7">
        <f t="shared" si="3"/>
        <v>158.05920000000015</v>
      </c>
      <c r="M28" s="7">
        <f t="shared" si="4"/>
        <v>194.62999999999965</v>
      </c>
    </row>
    <row r="29" spans="1:13" ht="36">
      <c r="A29" s="21" t="s">
        <v>40</v>
      </c>
      <c r="B29" s="10">
        <v>-0.18461</v>
      </c>
      <c r="C29" s="11">
        <v>0.00239</v>
      </c>
      <c r="D29" s="11">
        <v>-0.187</v>
      </c>
      <c r="E29" s="14">
        <v>65.348</v>
      </c>
      <c r="F29" s="15">
        <v>0.145</v>
      </c>
      <c r="G29" s="15">
        <v>65.203</v>
      </c>
      <c r="H29" s="7"/>
      <c r="I29" s="7"/>
      <c r="J29" s="7"/>
      <c r="K29" s="7">
        <f t="shared" si="2"/>
        <v>-65.53261</v>
      </c>
      <c r="L29" s="7">
        <f t="shared" si="3"/>
        <v>-0.14261</v>
      </c>
      <c r="M29" s="7">
        <f t="shared" si="4"/>
        <v>-65.39</v>
      </c>
    </row>
    <row r="30" spans="1:13" s="4" customFormat="1" ht="15">
      <c r="A30" s="33" t="s">
        <v>12</v>
      </c>
      <c r="B30" s="34">
        <v>67354.70899999999</v>
      </c>
      <c r="C30" s="35">
        <v>29971.615999999998</v>
      </c>
      <c r="D30" s="35">
        <v>37383.093</v>
      </c>
      <c r="E30" s="36">
        <v>60320.40068</v>
      </c>
      <c r="F30" s="37">
        <v>28812.701189999996</v>
      </c>
      <c r="G30" s="37">
        <v>31508.711</v>
      </c>
      <c r="H30" s="38">
        <f>B30/E30*100</f>
        <v>111.66157426128022</v>
      </c>
      <c r="I30" s="38">
        <f t="shared" si="0"/>
        <v>104.02223589644635</v>
      </c>
      <c r="J30" s="38">
        <f t="shared" si="1"/>
        <v>118.64367602978109</v>
      </c>
      <c r="K30" s="38">
        <f t="shared" si="2"/>
        <v>7034.308319999989</v>
      </c>
      <c r="L30" s="38">
        <f t="shared" si="3"/>
        <v>1158.914810000002</v>
      </c>
      <c r="M30" s="38">
        <f t="shared" si="4"/>
        <v>5874.382000000001</v>
      </c>
    </row>
    <row r="31" spans="1:13" s="4" customFormat="1" ht="22.5">
      <c r="A31" s="8" t="s">
        <v>32</v>
      </c>
      <c r="B31" s="9">
        <v>65560.95399999998</v>
      </c>
      <c r="C31" s="12">
        <v>28688.136</v>
      </c>
      <c r="D31" s="12">
        <v>36872.818</v>
      </c>
      <c r="E31" s="13">
        <v>59638.256049999996</v>
      </c>
      <c r="F31" s="18">
        <v>28746.285559999997</v>
      </c>
      <c r="G31" s="18">
        <v>30892.982</v>
      </c>
      <c r="H31" s="6">
        <f>B31/E31*100</f>
        <v>109.93103813269533</v>
      </c>
      <c r="I31" s="6">
        <f t="shared" si="0"/>
        <v>99.79771452600849</v>
      </c>
      <c r="J31" s="6">
        <f t="shared" si="1"/>
        <v>119.35661633441536</v>
      </c>
      <c r="K31" s="6">
        <f t="shared" si="2"/>
        <v>5922.697949999987</v>
      </c>
      <c r="L31" s="6">
        <f t="shared" si="3"/>
        <v>-58.14955999999802</v>
      </c>
      <c r="M31" s="6">
        <f t="shared" si="4"/>
        <v>5979.835999999999</v>
      </c>
    </row>
    <row r="32" spans="1:13" ht="36">
      <c r="A32" s="21" t="s">
        <v>34</v>
      </c>
      <c r="B32" s="10">
        <v>8032.098</v>
      </c>
      <c r="C32" s="11">
        <v>648.26</v>
      </c>
      <c r="D32" s="11">
        <v>7383.838</v>
      </c>
      <c r="E32" s="14">
        <v>11524.01949</v>
      </c>
      <c r="F32" s="15">
        <v>2107.348</v>
      </c>
      <c r="G32" s="15">
        <v>9417.683</v>
      </c>
      <c r="H32" s="7">
        <f>B32/E32*100</f>
        <v>69.69875404124295</v>
      </c>
      <c r="I32" s="7">
        <f t="shared" si="0"/>
        <v>30.761886503795292</v>
      </c>
      <c r="J32" s="7">
        <f t="shared" si="1"/>
        <v>78.40397685927631</v>
      </c>
      <c r="K32" s="7">
        <f t="shared" si="2"/>
        <v>-3491.9214900000006</v>
      </c>
      <c r="L32" s="7">
        <f t="shared" si="3"/>
        <v>-1459.088</v>
      </c>
      <c r="M32" s="7">
        <f t="shared" si="4"/>
        <v>-2033.8450000000012</v>
      </c>
    </row>
    <row r="33" spans="1:13" ht="24">
      <c r="A33" s="21" t="s">
        <v>35</v>
      </c>
      <c r="B33" s="10">
        <v>7094.828</v>
      </c>
      <c r="C33" s="11">
        <v>6118.367</v>
      </c>
      <c r="D33" s="11">
        <v>976.461</v>
      </c>
      <c r="E33" s="14">
        <v>8205.26432</v>
      </c>
      <c r="F33" s="15">
        <v>7065.78132</v>
      </c>
      <c r="G33" s="15">
        <v>1139.483</v>
      </c>
      <c r="H33" s="7">
        <f>B33/E33*100</f>
        <v>86.46678185255585</v>
      </c>
      <c r="I33" s="7">
        <f t="shared" si="0"/>
        <v>86.59151370396502</v>
      </c>
      <c r="J33" s="7">
        <f t="shared" si="1"/>
        <v>85.69333636394751</v>
      </c>
      <c r="K33" s="7">
        <f t="shared" si="2"/>
        <v>-1110.4363199999998</v>
      </c>
      <c r="L33" s="7">
        <f t="shared" si="3"/>
        <v>-947.4143199999999</v>
      </c>
      <c r="M33" s="7">
        <f t="shared" si="4"/>
        <v>-163.02199999999993</v>
      </c>
    </row>
    <row r="34" spans="1:13" ht="24">
      <c r="A34" s="21" t="s">
        <v>36</v>
      </c>
      <c r="B34" s="10">
        <v>5676.195</v>
      </c>
      <c r="C34" s="11">
        <v>1731.671</v>
      </c>
      <c r="D34" s="11">
        <v>3944.524</v>
      </c>
      <c r="E34" s="14">
        <v>5901.09799</v>
      </c>
      <c r="F34" s="15">
        <v>1096.76199</v>
      </c>
      <c r="G34" s="15">
        <v>4804.336</v>
      </c>
      <c r="H34" s="7">
        <f>B34/E34*100</f>
        <v>96.18879418065721</v>
      </c>
      <c r="I34" s="7">
        <f t="shared" si="0"/>
        <v>157.889406798279</v>
      </c>
      <c r="J34" s="7">
        <f t="shared" si="1"/>
        <v>82.10341658035574</v>
      </c>
      <c r="K34" s="7">
        <f t="shared" si="2"/>
        <v>-224.9029900000005</v>
      </c>
      <c r="L34" s="7">
        <f t="shared" si="3"/>
        <v>634.9090100000001</v>
      </c>
      <c r="M34" s="7">
        <f t="shared" si="4"/>
        <v>-859.8120000000004</v>
      </c>
    </row>
    <row r="35" spans="1:13" ht="24">
      <c r="A35" s="21" t="s">
        <v>37</v>
      </c>
      <c r="B35" s="10">
        <v>4936.009</v>
      </c>
      <c r="C35" s="11">
        <v>751.497</v>
      </c>
      <c r="D35" s="11">
        <v>4184.512</v>
      </c>
      <c r="E35" s="14">
        <v>10584.85106</v>
      </c>
      <c r="F35" s="15">
        <v>265.86606</v>
      </c>
      <c r="G35" s="15">
        <v>10318.985</v>
      </c>
      <c r="H35" s="7">
        <f>B35/E35*100</f>
        <v>46.632767641418276</v>
      </c>
      <c r="I35" s="7">
        <f t="shared" si="0"/>
        <v>282.65999804563245</v>
      </c>
      <c r="J35" s="7">
        <f t="shared" si="1"/>
        <v>40.55158525765857</v>
      </c>
      <c r="K35" s="7">
        <f t="shared" si="2"/>
        <v>-5648.842060000001</v>
      </c>
      <c r="L35" s="7">
        <f t="shared" si="3"/>
        <v>485.63093999999995</v>
      </c>
      <c r="M35" s="7">
        <f t="shared" si="4"/>
        <v>-6134.473000000001</v>
      </c>
    </row>
    <row r="36" spans="1:13" ht="15">
      <c r="A36" s="21" t="s">
        <v>38</v>
      </c>
      <c r="B36" s="10">
        <v>29.25</v>
      </c>
      <c r="C36" s="11">
        <v>29</v>
      </c>
      <c r="D36" s="11">
        <v>0.25</v>
      </c>
      <c r="E36" s="14">
        <v>12.78</v>
      </c>
      <c r="F36" s="15">
        <v>12.78</v>
      </c>
      <c r="G36" s="15"/>
      <c r="H36" s="7">
        <f>B36/E36*100</f>
        <v>228.87323943661974</v>
      </c>
      <c r="I36" s="7">
        <f t="shared" si="0"/>
        <v>226.91705790297343</v>
      </c>
      <c r="J36" s="7"/>
      <c r="K36" s="7">
        <f t="shared" si="2"/>
        <v>16.47</v>
      </c>
      <c r="L36" s="7">
        <f t="shared" si="3"/>
        <v>16.22</v>
      </c>
      <c r="M36" s="7">
        <f t="shared" si="4"/>
        <v>0.25</v>
      </c>
    </row>
    <row r="37" spans="1:13" ht="15">
      <c r="A37" s="21" t="s">
        <v>39</v>
      </c>
      <c r="B37" s="10">
        <v>38266.111</v>
      </c>
      <c r="C37" s="11">
        <v>19359.958</v>
      </c>
      <c r="D37" s="11">
        <v>18906.153</v>
      </c>
      <c r="E37" s="14">
        <v>23108.43165</v>
      </c>
      <c r="F37" s="15">
        <v>18077.32565</v>
      </c>
      <c r="G37" s="15">
        <v>5031.106</v>
      </c>
      <c r="H37" s="7">
        <f>B37/E37*100</f>
        <v>165.59371739102858</v>
      </c>
      <c r="I37" s="7">
        <f t="shared" si="0"/>
        <v>107.0952549886714</v>
      </c>
      <c r="J37" s="7">
        <f t="shared" si="1"/>
        <v>375.78522495848824</v>
      </c>
      <c r="K37" s="7">
        <f t="shared" si="2"/>
        <v>15157.679349999999</v>
      </c>
      <c r="L37" s="7">
        <f t="shared" si="3"/>
        <v>1282.6323499999999</v>
      </c>
      <c r="M37" s="7">
        <f t="shared" si="4"/>
        <v>13875.046999999999</v>
      </c>
    </row>
    <row r="38" spans="1:13" s="4" customFormat="1" ht="15.75" customHeight="1">
      <c r="A38" s="8" t="s">
        <v>30</v>
      </c>
      <c r="B38" s="9">
        <v>3320.218</v>
      </c>
      <c r="C38" s="12">
        <v>1332.863</v>
      </c>
      <c r="D38" s="12">
        <v>1987.355</v>
      </c>
      <c r="E38" s="13">
        <v>983.95617</v>
      </c>
      <c r="F38" s="18">
        <v>186.83817</v>
      </c>
      <c r="G38" s="18">
        <v>797.118</v>
      </c>
      <c r="H38" s="6">
        <f>B38/E38*100</f>
        <v>337.4355587403858</v>
      </c>
      <c r="I38" s="6">
        <f t="shared" si="0"/>
        <v>713.3783209287482</v>
      </c>
      <c r="J38" s="6">
        <f t="shared" si="1"/>
        <v>249.31754144304858</v>
      </c>
      <c r="K38" s="6">
        <f t="shared" si="2"/>
        <v>2336.26183</v>
      </c>
      <c r="L38" s="6">
        <f t="shared" si="3"/>
        <v>1146.02483</v>
      </c>
      <c r="M38" s="6">
        <f t="shared" si="4"/>
        <v>1190.237</v>
      </c>
    </row>
    <row r="39" spans="1:13" ht="15">
      <c r="A39" s="21" t="s">
        <v>33</v>
      </c>
      <c r="B39" s="10">
        <v>1793.755</v>
      </c>
      <c r="C39" s="11">
        <v>1283.48</v>
      </c>
      <c r="D39" s="11">
        <v>510.275</v>
      </c>
      <c r="E39" s="14">
        <v>682.14463</v>
      </c>
      <c r="F39" s="15">
        <v>66.41563000000001</v>
      </c>
      <c r="G39" s="15">
        <v>615.729</v>
      </c>
      <c r="H39" s="7">
        <f>B39/E39*100</f>
        <v>262.9581647516598</v>
      </c>
      <c r="I39" s="7">
        <f t="shared" si="0"/>
        <v>1932.4969137535845</v>
      </c>
      <c r="J39" s="7">
        <f t="shared" si="1"/>
        <v>82.87330952415753</v>
      </c>
      <c r="K39" s="7">
        <f t="shared" si="2"/>
        <v>1111.61037</v>
      </c>
      <c r="L39" s="7">
        <f t="shared" si="3"/>
        <v>1217.06437</v>
      </c>
      <c r="M39" s="7">
        <f t="shared" si="4"/>
        <v>-105.45400000000006</v>
      </c>
    </row>
    <row r="40" spans="1:13" ht="15">
      <c r="A40" s="21" t="s">
        <v>31</v>
      </c>
      <c r="B40" s="10">
        <v>1526.463</v>
      </c>
      <c r="C40" s="11">
        <v>49.383</v>
      </c>
      <c r="D40" s="11">
        <v>1477.08</v>
      </c>
      <c r="E40" s="14">
        <v>301.81154000000004</v>
      </c>
      <c r="F40" s="15">
        <v>120.42254</v>
      </c>
      <c r="G40" s="15">
        <v>181.389</v>
      </c>
      <c r="H40" s="7">
        <f>B40/E40*100</f>
        <v>505.76694317255055</v>
      </c>
      <c r="I40" s="7">
        <f t="shared" si="0"/>
        <v>41.00810363242629</v>
      </c>
      <c r="J40" s="7">
        <f t="shared" si="1"/>
        <v>814.3161933744602</v>
      </c>
      <c r="K40" s="7">
        <f t="shared" si="2"/>
        <v>1224.65146</v>
      </c>
      <c r="L40" s="7">
        <f t="shared" si="3"/>
        <v>-71.03953999999999</v>
      </c>
      <c r="M40" s="7">
        <f t="shared" si="4"/>
        <v>1295.6909999999998</v>
      </c>
    </row>
  </sheetData>
  <sheetProtection/>
  <mergeCells count="13">
    <mergeCell ref="A4:A6"/>
    <mergeCell ref="B4:D4"/>
    <mergeCell ref="E4:G4"/>
    <mergeCell ref="H4:J4"/>
    <mergeCell ref="K4:M4"/>
    <mergeCell ref="B5:B6"/>
    <mergeCell ref="C5:D5"/>
    <mergeCell ref="E5:E6"/>
    <mergeCell ref="F5:G5"/>
    <mergeCell ref="H5:H6"/>
    <mergeCell ref="I5:J5"/>
    <mergeCell ref="K5:K6"/>
    <mergeCell ref="L5:M5"/>
  </mergeCells>
  <printOptions/>
  <pageMargins left="0.15748031496062992" right="0.1968503937007874" top="0.33" bottom="0.35433070866141736" header="0.1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2019-03-19T02:12:56Z</cp:lastPrinted>
  <dcterms:created xsi:type="dcterms:W3CDTF">2011-03-01T10:04:19Z</dcterms:created>
  <dcterms:modified xsi:type="dcterms:W3CDTF">2019-03-19T02:26:00Z</dcterms:modified>
  <cp:category/>
  <cp:version/>
  <cp:contentType/>
  <cp:contentStatus/>
</cp:coreProperties>
</file>