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250" windowHeight="12600"/>
  </bookViews>
  <sheets>
    <sheet name="Лист2" sheetId="2" r:id="rId1"/>
    <sheet name="Лист1" sheetId="1" r:id="rId2"/>
  </sheets>
  <calcPr calcId="124519" fullPrecision="0"/>
</workbook>
</file>

<file path=xl/calcChain.xml><?xml version="1.0" encoding="utf-8"?>
<calcChain xmlns="http://schemas.openxmlformats.org/spreadsheetml/2006/main">
  <c r="C15" i="2"/>
  <c r="C19"/>
  <c r="C18" s="1"/>
  <c r="C17" s="1"/>
  <c r="C41"/>
  <c r="F22" i="1"/>
  <c r="F23"/>
  <c r="F13"/>
  <c r="F15"/>
  <c r="F17"/>
  <c r="F18"/>
  <c r="F19"/>
  <c r="F20"/>
  <c r="F21"/>
  <c r="D12"/>
  <c r="E16"/>
  <c r="F16" s="1"/>
  <c r="E14"/>
  <c r="C14" i="2" l="1"/>
  <c r="E12" i="1"/>
  <c r="F12" s="1"/>
  <c r="F14"/>
  <c r="C13" i="2" l="1"/>
  <c r="E11" i="1"/>
  <c r="F11" s="1"/>
  <c r="C12" i="2" l="1"/>
  <c r="C10" l="1"/>
  <c r="C9" l="1"/>
</calcChain>
</file>

<file path=xl/sharedStrings.xml><?xml version="1.0" encoding="utf-8"?>
<sst xmlns="http://schemas.openxmlformats.org/spreadsheetml/2006/main" count="121" uniqueCount="98">
  <si>
    <t>Наименование показателя</t>
  </si>
  <si>
    <t>Код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</si>
  <si>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</si>
  <si>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</si>
  <si>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</si>
  <si>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Возврат прочих бюджетных кредитов (ссуд), предоставленных бюджетами субъектов Российской Федерации внутри страны</t>
  </si>
  <si>
    <t>905</t>
  </si>
  <si>
    <t>01060800020000640</t>
  </si>
  <si>
    <t>Получение кредитов от кредитных организаций бюджетами субъектов Российской Федерации в валюте Российской Федерации</t>
  </si>
  <si>
    <t>906</t>
  </si>
  <si>
    <t>01020000020000710</t>
  </si>
  <si>
    <t>Погашение бюджетами субъектов Российской Федерации кредитов от кредитных организаций в валюте Российской Федерации</t>
  </si>
  <si>
    <t>01020000020000810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</si>
  <si>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</si>
  <si>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01030100020000810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</si>
  <si>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</si>
  <si>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01060502020000540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</si>
  <si>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</si>
  <si>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01060502020000640</t>
  </si>
  <si>
    <t>Увеличение прочих остатков денежных средств бюджетов субъектов Российской Федерации</t>
  </si>
  <si>
    <t>01050201020000510</t>
  </si>
  <si>
    <t>Уменьшение прочих остатков денежных средств бюджетов субъектов Российской Федерации</t>
  </si>
  <si>
    <t>01050201020000610</t>
  </si>
  <si>
    <t>Приложение 4</t>
  </si>
  <si>
    <t>к Закону Республики Алтай "Об исполнении республиканского бюджета Республики Алтай за 2018 год"</t>
  </si>
  <si>
    <t xml:space="preserve">Исполнение республиканского бюджета Республики Алтай по источникам финансирования дефицита  бюджета за 2018 год по кодам классификации источников финансирования дефицита бюджета  </t>
  </si>
  <si>
    <t>администратор источника финансирования</t>
  </si>
  <si>
    <t>источника финансирования</t>
  </si>
  <si>
    <t>ВСЕГО</t>
  </si>
  <si>
    <t>Источники внутреннего финансирования  дефицитов бюджетов</t>
  </si>
  <si>
    <t>в том числе:</t>
  </si>
  <si>
    <t>Министерство сельского хозяйства Республики Алтай</t>
  </si>
  <si>
    <t>Министерство финансов Республики Алтай</t>
  </si>
  <si>
    <t>тыс. рублей</t>
  </si>
  <si>
    <t>Дефицит бюджета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</si>
  <si>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</si>
  <si>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</si>
  <si>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бюджетов</t>
  </si>
  <si>
    <t>906 01 05 00 00 00 0000 000</t>
  </si>
  <si>
    <t>Увеличение остатков средств бюджетов</t>
  </si>
  <si>
    <t>906 01 05 00 00 00 0000 500</t>
  </si>
  <si>
    <t>Увеличение прочих остатков средств бюджетов</t>
  </si>
  <si>
    <t>906 01 05 02 00 00 0000 500</t>
  </si>
  <si>
    <t>Увеличение прочих остатков денежных средств бюджетов</t>
  </si>
  <si>
    <t>906 01 05 02 01 00 0000 510</t>
  </si>
  <si>
    <t>906 01 05 02 01 02 0000 510</t>
  </si>
  <si>
    <t>Уменьшение остатков средств бюджетов</t>
  </si>
  <si>
    <t>906 01 05 00 00 00 0000 600</t>
  </si>
  <si>
    <t>Уменьшение прочих остатков средств бюджетов</t>
  </si>
  <si>
    <t>906 01 05 02 00 00 0000 600</t>
  </si>
  <si>
    <t>Уменьшение прочих остатков денежных средств бюджетов</t>
  </si>
  <si>
    <t>906 01 05 02 01 00 0000 610</t>
  </si>
  <si>
    <t>906 01 05 02 01 02 0000 610</t>
  </si>
  <si>
    <t>Кредиты кредитных организаций в валюте Российской Федерации</t>
  </si>
  <si>
    <t>906 01 02 00 00 00 0000 000</t>
  </si>
  <si>
    <t>Получение кредитов от кредитных организаций в валюте Российской Федерации</t>
  </si>
  <si>
    <t>906 01 02 00 00 00 0000 700</t>
  </si>
  <si>
    <t>906 01 02 00 00 02 0000 710</t>
  </si>
  <si>
    <t>Погашение кредитов, предоставленных кредитными организациями в валюте Российской Федерации</t>
  </si>
  <si>
    <t>906 01 02 00 00 00 0000 800</t>
  </si>
  <si>
    <t>906 01 02 00 00 02 0000 810</t>
  </si>
  <si>
    <t>Бюджетные кредиты от других бюджетов бюджетной системы Российской Федерации</t>
  </si>
  <si>
    <t>906 01 03 00 00 00 0000 000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</si>
  <si>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</si>
  <si>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906 01 03 01 00 00 0000 700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</si>
  <si>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Федерации, из них:</t>
  </si>
  <si>
    <t>906 01 03 01 00 02 0000 710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</si>
  <si>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 (получение бюджетных кредитов за счет средств федерального бюджета на пополнение остатков средств на счетах бюджетов субъектов Российской Федерации)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</si>
  <si>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</si>
  <si>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906 01 03 01 00 00 0000 800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</si>
  <si>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Федерации, из них:</t>
  </si>
  <si>
    <t>906 01 03 01 00 02 0000 810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</si>
  <si>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(погашение бюджетных кредитов на пополнение остатков средств на счетах бюджетов субъектов Российской Федерации, предоставленных за счет средств федерального бюджета)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</si>
  <si>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</si>
  <si>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</si>
  <si>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</si>
  <si>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919 01 06 01 00 00 0000 000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</si>
  <si>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</si>
  <si>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919 01 06 01 00 00 0000 630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</si>
  <si>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</si>
  <si>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919 01 06 01 00 02 0000 630</t>
  </si>
  <si>
    <t>Бюджетные кредиты, предоставленные внутри страны в валюте Российской Федерации</t>
  </si>
  <si>
    <t>906 01 06 05 00 00 0000 000</t>
  </si>
  <si>
    <t>Возврат бюджетных кредитов, предоставленных внутри страны в валюте Российской Федерации</t>
  </si>
  <si>
    <t>906 01 06 05 00 00 0000 600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</si>
  <si>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</si>
  <si>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906 01 06 05 01 02 0000 640</t>
  </si>
  <si>
    <t>906 01 06 05 02 02 0000 640</t>
  </si>
  <si>
    <t>Предоставление бюджетных кредитов внутри страны в валюте Российской Федерации</t>
  </si>
  <si>
    <t>906 01 06 05 00 00 0000 500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</si>
  <si>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</si>
  <si>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906 01 06 05 01 02 0000 540</t>
  </si>
  <si>
    <t>906 01 06 05 02 02 0000 540</t>
  </si>
  <si>
    <t>Прочие бюджетные кредиты (ссуды), предоставленные внутри страны</t>
  </si>
  <si>
    <t>905 01 06 08 00 00 0000 000</t>
  </si>
  <si>
    <t>Возврат прочих бюджетных кредитов (ссуд), предоставленных внутри страны</t>
  </si>
  <si>
    <t>905 01 06 08 00 00 0000 600</t>
  </si>
  <si>
    <t>905 01 06 08 00 02 0000 640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</si>
</sst>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\&gt;aaa"/>
    <numFmt numFmtId="165" formatCode="00\.00\.00\.00\.00\.0000\.000"/>
    <numFmt numFmtId="166" formatCode="_-* #,##0.0_р_._-;\-* #,##0.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1"/>
    </font>
    <font>
      <b/>
      <sz val="14"/>
      <color theme="1"/>
      <name val="Times New Roman"/>
      <family val="1"/>
      <charset val="204"/>
    </font>
    <font>
      <sz val="12"/>
      <color indexed="72"/>
      <name val="Times New Roman"/>
      <family val="1"/>
      <charset val="204"/>
    </font>
    <font>
      <b/>
      <sz val="12"/>
      <color indexed="7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</cellStyleXfs>
  <cellXfs count="51">
    <xf numFmtId="0" fontId="0" fillId="0" borderId="0" xfId="0"/>
    <xf numFmtId="0" fontId="2" fillId="0" borderId="0" xfId="2"/>
    <xf numFmtId="0" fontId="2" fillId="0" borderId="1" xfId="2" applyBorder="1" applyAlignment="1">
      <alignment vertical="top"/>
    </xf>
    <xf numFmtId="0" fontId="4" fillId="0" borderId="0" xfId="2" applyFont="1"/>
    <xf numFmtId="0" fontId="5" fillId="0" borderId="2" xfId="5" applyFont="1" applyBorder="1" applyAlignment="1">
      <alignment horizontal="center" vertical="center" wrapText="1"/>
    </xf>
    <xf numFmtId="0" fontId="9" fillId="0" borderId="2" xfId="2" applyFont="1" applyBorder="1" applyAlignment="1">
      <alignment horizontal="left" vertical="top" wrapText="1"/>
    </xf>
    <xf numFmtId="0" fontId="4" fillId="0" borderId="0" xfId="2" applyFont="1"/>
    <xf numFmtId="0" fontId="5" fillId="0" borderId="2" xfId="12" applyFont="1" applyBorder="1" applyAlignment="1">
      <alignment horizontal="justify" vertical="top"/>
    </xf>
    <xf numFmtId="0" fontId="4" fillId="0" borderId="0" xfId="2" applyFont="1" applyBorder="1" applyAlignment="1">
      <alignment vertical="top"/>
    </xf>
    <xf numFmtId="0" fontId="5" fillId="0" borderId="2" xfId="2" applyFont="1" applyBorder="1" applyAlignment="1">
      <alignment horizontal="left" vertical="top" wrapText="1"/>
    </xf>
    <xf numFmtId="0" fontId="4" fillId="0" borderId="2" xfId="14" applyFont="1" applyBorder="1" applyAlignment="1">
      <alignment horizontal="justify" vertical="top"/>
    </xf>
    <xf numFmtId="0" fontId="5" fillId="0" borderId="0" xfId="2" applyFont="1"/>
    <xf numFmtId="0" fontId="8" fillId="0" borderId="0" xfId="8" applyFont="1" applyAlignment="1">
      <alignment horizontal="center" vertical="center" wrapText="1"/>
    </xf>
    <xf numFmtId="0" fontId="10" fillId="0" borderId="2" xfId="2" applyFont="1" applyBorder="1" applyAlignment="1">
      <alignment horizontal="left" vertical="top" wrapText="1"/>
    </xf>
    <xf numFmtId="0" fontId="4" fillId="0" borderId="0" xfId="4" applyFont="1" applyAlignment="1">
      <alignment vertical="center" wrapText="1"/>
    </xf>
    <xf numFmtId="164" fontId="9" fillId="0" borderId="2" xfId="2" applyNumberFormat="1" applyFont="1" applyBorder="1" applyAlignment="1">
      <alignment horizontal="center" vertical="center" wrapText="1"/>
    </xf>
    <xf numFmtId="165" fontId="9" fillId="0" borderId="2" xfId="2" applyNumberFormat="1" applyFont="1" applyBorder="1" applyAlignment="1">
      <alignment horizontal="center" vertical="center" wrapText="1"/>
    </xf>
    <xf numFmtId="166" fontId="9" fillId="0" borderId="2" xfId="1" applyNumberFormat="1" applyFont="1" applyBorder="1" applyAlignment="1">
      <alignment horizontal="center" vertical="center" wrapText="1"/>
    </xf>
    <xf numFmtId="164" fontId="10" fillId="0" borderId="2" xfId="2" applyNumberFormat="1" applyFont="1" applyBorder="1" applyAlignment="1">
      <alignment horizontal="center" vertical="center" wrapText="1"/>
    </xf>
    <xf numFmtId="165" fontId="10" fillId="0" borderId="2" xfId="2" applyNumberFormat="1" applyFont="1" applyBorder="1" applyAlignment="1">
      <alignment horizontal="center" vertical="center" wrapText="1"/>
    </xf>
    <xf numFmtId="164" fontId="5" fillId="0" borderId="2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166" fontId="5" fillId="0" borderId="2" xfId="1" applyNumberFormat="1" applyFont="1" applyBorder="1" applyAlignment="1">
      <alignment horizontal="center" vertical="center" wrapText="1"/>
    </xf>
    <xf numFmtId="166" fontId="10" fillId="0" borderId="2" xfId="1" applyNumberFormat="1" applyFont="1" applyBorder="1" applyAlignment="1">
      <alignment horizontal="center" vertical="center" wrapText="1"/>
    </xf>
    <xf numFmtId="0" fontId="2" fillId="0" borderId="1" xfId="2" applyBorder="1" applyAlignment="1">
      <alignment horizontal="right" vertical="top"/>
    </xf>
    <xf numFmtId="0" fontId="10" fillId="0" borderId="3" xfId="2" applyFont="1" applyBorder="1" applyAlignment="1">
      <alignment horizontal="center" vertical="center" wrapText="1"/>
    </xf>
    <xf numFmtId="0" fontId="4" fillId="0" borderId="0" xfId="4" applyFont="1" applyAlignment="1">
      <alignment vertical="center"/>
    </xf>
    <xf numFmtId="0" fontId="11" fillId="0" borderId="0" xfId="0" applyFont="1"/>
    <xf numFmtId="0" fontId="11" fillId="0" borderId="7" xfId="0" applyFont="1" applyBorder="1" applyAlignment="1">
      <alignment horizontal="justify" vertical="top" wrapText="1"/>
    </xf>
    <xf numFmtId="0" fontId="11" fillId="0" borderId="8" xfId="0" applyFont="1" applyBorder="1" applyAlignment="1">
      <alignment horizontal="justify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0" fontId="2" fillId="0" borderId="0" xfId="2" applyBorder="1" applyAlignment="1">
      <alignment horizontal="right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6" fontId="11" fillId="0" borderId="2" xfId="1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6" fontId="11" fillId="0" borderId="9" xfId="1" applyNumberFormat="1" applyFont="1" applyBorder="1" applyAlignment="1">
      <alignment horizontal="center" vertical="center" wrapText="1"/>
    </xf>
    <xf numFmtId="0" fontId="4" fillId="0" borderId="0" xfId="4" applyFont="1" applyAlignment="1">
      <alignment vertical="center"/>
    </xf>
    <xf numFmtId="0" fontId="4" fillId="0" borderId="0" xfId="4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8" fillId="0" borderId="0" xfId="8" applyFont="1" applyAlignment="1">
      <alignment horizontal="center" vertical="center" wrapText="1"/>
    </xf>
  </cellXfs>
  <cellStyles count="16">
    <cellStyle name="Excel Built-in Normal" xfId="3"/>
    <cellStyle name="Обычный" xfId="0" builtinId="0"/>
    <cellStyle name="Обычный 2" xfId="2"/>
    <cellStyle name="Обычный 2 10" xfId="4"/>
    <cellStyle name="Обычный 2 10 2" xfId="5"/>
    <cellStyle name="Обычный 2 11" xfId="6"/>
    <cellStyle name="Обычный 3 2" xfId="7"/>
    <cellStyle name="Обычный 3 3" xfId="10"/>
    <cellStyle name="Обычный 3 4" xfId="9"/>
    <cellStyle name="Обычный 3 5" xfId="11"/>
    <cellStyle name="Обычный 3 6" xfId="13"/>
    <cellStyle name="Обычный 3 7" xfId="15"/>
    <cellStyle name="Обычный 4" xfId="8"/>
    <cellStyle name="Обычный 8" xfId="12"/>
    <cellStyle name="Обычный 9" xfId="14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>
      <selection activeCell="C15" sqref="C15"/>
    </sheetView>
  </sheetViews>
  <sheetFormatPr defaultRowHeight="15.75"/>
  <cols>
    <col min="1" max="1" width="55.5703125" style="28" customWidth="1"/>
    <col min="2" max="2" width="37.28515625" style="28" customWidth="1"/>
    <col min="3" max="3" width="25.28515625" style="28" customWidth="1"/>
    <col min="4" max="16384" width="9.140625" style="28"/>
  </cols>
  <sheetData>
    <row r="1" spans="1:3" ht="17.25" customHeight="1">
      <c r="B1" s="43" t="s">
        <v>23</v>
      </c>
      <c r="C1" s="43"/>
    </row>
    <row r="2" spans="1:3" ht="45.75" customHeight="1">
      <c r="B2" s="44" t="s">
        <v>24</v>
      </c>
      <c r="C2" s="44"/>
    </row>
    <row r="4" spans="1:3" ht="60.75" customHeight="1">
      <c r="A4" s="45" t="s">
        <v>25</v>
      </c>
      <c r="B4" s="45"/>
      <c r="C4" s="45"/>
    </row>
    <row r="6" spans="1:3" ht="16.5" thickBot="1">
      <c r="C6" s="33" t="s">
        <v>33</v>
      </c>
    </row>
    <row r="7" spans="1:3" ht="45.75" customHeight="1">
      <c r="A7" s="34" t="s">
        <v>0</v>
      </c>
      <c r="B7" s="35" t="s">
        <v>1</v>
      </c>
      <c r="C7" s="35" t="s">
        <v>3</v>
      </c>
    </row>
    <row r="8" spans="1:3" ht="16.5" thickBot="1">
      <c r="A8" s="36">
        <v>1</v>
      </c>
      <c r="B8" s="31">
        <v>2</v>
      </c>
      <c r="C8" s="31">
        <v>4</v>
      </c>
    </row>
    <row r="9" spans="1:3">
      <c r="A9" s="32" t="s">
        <v>34</v>
      </c>
      <c r="B9" s="37"/>
      <c r="C9" s="38">
        <f>-C10</f>
        <v>-315658.40000000002</v>
      </c>
    </row>
    <row r="10" spans="1:3" ht="31.5">
      <c r="A10" s="29" t="s">
        <v>35</v>
      </c>
      <c r="B10" s="39" t="s">
        <v>36</v>
      </c>
      <c r="C10" s="40">
        <f>C12+C21+C26+C33</f>
        <v>315658.40000000002</v>
      </c>
    </row>
    <row r="11" spans="1:3">
      <c r="A11" s="29" t="s">
        <v>30</v>
      </c>
      <c r="B11" s="39"/>
      <c r="C11" s="40"/>
    </row>
    <row r="12" spans="1:3" ht="31.5">
      <c r="A12" s="29" t="s">
        <v>37</v>
      </c>
      <c r="B12" s="39" t="s">
        <v>38</v>
      </c>
      <c r="C12" s="40">
        <f>C13+C17</f>
        <v>343635.3</v>
      </c>
    </row>
    <row r="13" spans="1:3">
      <c r="A13" s="29" t="s">
        <v>39</v>
      </c>
      <c r="B13" s="39" t="s">
        <v>40</v>
      </c>
      <c r="C13" s="40">
        <f>C14</f>
        <v>-19539862.699999999</v>
      </c>
    </row>
    <row r="14" spans="1:3">
      <c r="A14" s="29" t="s">
        <v>41</v>
      </c>
      <c r="B14" s="39" t="s">
        <v>42</v>
      </c>
      <c r="C14" s="40">
        <f>C15</f>
        <v>-19539862.699999999</v>
      </c>
    </row>
    <row r="15" spans="1:3" ht="31.5">
      <c r="A15" s="29" t="s">
        <v>43</v>
      </c>
      <c r="B15" s="39" t="s">
        <v>44</v>
      </c>
      <c r="C15" s="40">
        <f>C16</f>
        <v>-19539862.699999999</v>
      </c>
    </row>
    <row r="16" spans="1:3" ht="31.5">
      <c r="A16" s="29" t="s">
        <v>19</v>
      </c>
      <c r="B16" s="39" t="s">
        <v>45</v>
      </c>
      <c r="C16" s="40">
        <v>-19539862.699999999</v>
      </c>
    </row>
    <row r="17" spans="1:3">
      <c r="A17" s="29" t="s">
        <v>46</v>
      </c>
      <c r="B17" s="39" t="s">
        <v>47</v>
      </c>
      <c r="C17" s="40">
        <f>C18</f>
        <v>19883498</v>
      </c>
    </row>
    <row r="18" spans="1:3">
      <c r="A18" s="29" t="s">
        <v>48</v>
      </c>
      <c r="B18" s="39" t="s">
        <v>49</v>
      </c>
      <c r="C18" s="40">
        <f>C19</f>
        <v>19883498</v>
      </c>
    </row>
    <row r="19" spans="1:3" ht="31.5">
      <c r="A19" s="29" t="s">
        <v>50</v>
      </c>
      <c r="B19" s="39" t="s">
        <v>51</v>
      </c>
      <c r="C19" s="40">
        <f>C20</f>
        <v>19883498</v>
      </c>
    </row>
    <row r="20" spans="1:3" ht="31.5">
      <c r="A20" s="29" t="s">
        <v>21</v>
      </c>
      <c r="B20" s="39" t="s">
        <v>52</v>
      </c>
      <c r="C20" s="40">
        <v>19883498</v>
      </c>
    </row>
    <row r="21" spans="1:3" ht="31.5">
      <c r="A21" s="29" t="s">
        <v>53</v>
      </c>
      <c r="B21" s="39" t="s">
        <v>54</v>
      </c>
      <c r="C21" s="40">
        <v>49053</v>
      </c>
    </row>
    <row r="22" spans="1:3" ht="31.5">
      <c r="A22" s="29" t="s">
        <v>55</v>
      </c>
      <c r="B22" s="39" t="s">
        <v>56</v>
      </c>
      <c r="C22" s="40">
        <v>137052</v>
      </c>
    </row>
    <row r="23" spans="1:3" ht="47.25">
      <c r="A23" s="29" t="s">
        <v>8</v>
      </c>
      <c r="B23" s="39" t="s">
        <v>57</v>
      </c>
      <c r="C23" s="40">
        <v>137052</v>
      </c>
    </row>
    <row r="24" spans="1:3" ht="31.5">
      <c r="A24" s="29" t="s">
        <v>58</v>
      </c>
      <c r="B24" s="39" t="s">
        <v>59</v>
      </c>
      <c r="C24" s="40">
        <v>-87999</v>
      </c>
    </row>
    <row r="25" spans="1:3" ht="47.25">
      <c r="A25" s="29" t="s">
        <v>11</v>
      </c>
      <c r="B25" s="39" t="s">
        <v>60</v>
      </c>
      <c r="C25" s="40">
        <v>-87999</v>
      </c>
    </row>
    <row r="26" spans="1:3" ht="31.5">
      <c r="A26" s="29" t="s">
        <v>61</v>
      </c>
      <c r="B26" s="39" t="s">
        <v>62</v>
      </c>
      <c r="C26" s="40">
        <v>-49053</v>
      </c>
    </row>
    <row r="27" spans="1:3" ht="47.25">
      <c r="A27" s="29" t="s">
        <v>63</v>
      </c>
      <c r="B27" s="39" t="s">
        <v>64</v>
      </c>
      <c r="C27" s="40">
        <v>0</v>
      </c>
    </row>
    <row r="28" spans="1:3" ht="63">
      <c r="A28" s="29" t="s">
        <v>65</v>
      </c>
      <c r="B28" s="39" t="s">
        <v>66</v>
      </c>
      <c r="C28" s="40">
        <v>0</v>
      </c>
    </row>
    <row r="29" spans="1:3" ht="110.25">
      <c r="A29" s="29" t="s">
        <v>67</v>
      </c>
      <c r="B29" s="39" t="s">
        <v>66</v>
      </c>
      <c r="C29" s="40">
        <v>0</v>
      </c>
    </row>
    <row r="30" spans="1:3" ht="47.25">
      <c r="A30" s="29" t="s">
        <v>68</v>
      </c>
      <c r="B30" s="39" t="s">
        <v>69</v>
      </c>
      <c r="C30" s="40">
        <v>-49053</v>
      </c>
    </row>
    <row r="31" spans="1:3" ht="63">
      <c r="A31" s="29" t="s">
        <v>70</v>
      </c>
      <c r="B31" s="39" t="s">
        <v>71</v>
      </c>
      <c r="C31" s="40">
        <v>-49053</v>
      </c>
    </row>
    <row r="32" spans="1:3" ht="126">
      <c r="A32" s="29" t="s">
        <v>72</v>
      </c>
      <c r="B32" s="39" t="s">
        <v>71</v>
      </c>
      <c r="C32" s="40">
        <v>0</v>
      </c>
    </row>
    <row r="33" spans="1:3" ht="31.5">
      <c r="A33" s="29" t="s">
        <v>73</v>
      </c>
      <c r="B33" s="39" t="s">
        <v>74</v>
      </c>
      <c r="C33" s="40">
        <v>-27976.9</v>
      </c>
    </row>
    <row r="34" spans="1:3" ht="47.25">
      <c r="A34" s="29" t="s">
        <v>75</v>
      </c>
      <c r="B34" s="39" t="s">
        <v>76</v>
      </c>
      <c r="C34" s="40">
        <v>0</v>
      </c>
    </row>
    <row r="35" spans="1:3" ht="47.25">
      <c r="A35" s="29" t="s">
        <v>77</v>
      </c>
      <c r="B35" s="39" t="s">
        <v>78</v>
      </c>
      <c r="C35" s="40">
        <v>0</v>
      </c>
    </row>
    <row r="36" spans="1:3" ht="47.25">
      <c r="A36" s="29" t="s">
        <v>79</v>
      </c>
      <c r="B36" s="39" t="s">
        <v>80</v>
      </c>
      <c r="C36" s="40">
        <v>0</v>
      </c>
    </row>
    <row r="37" spans="1:3" ht="31.5">
      <c r="A37" s="29" t="s">
        <v>81</v>
      </c>
      <c r="B37" s="39" t="s">
        <v>82</v>
      </c>
      <c r="C37" s="40">
        <v>-28065</v>
      </c>
    </row>
    <row r="38" spans="1:3" ht="31.5">
      <c r="A38" s="29" t="s">
        <v>83</v>
      </c>
      <c r="B38" s="39" t="s">
        <v>84</v>
      </c>
      <c r="C38" s="40">
        <v>291651</v>
      </c>
    </row>
    <row r="39" spans="1:3" ht="63">
      <c r="A39" s="29" t="s">
        <v>85</v>
      </c>
      <c r="B39" s="39" t="s">
        <v>86</v>
      </c>
      <c r="C39" s="40">
        <v>0</v>
      </c>
    </row>
    <row r="40" spans="1:3" ht="63">
      <c r="A40" s="29" t="s">
        <v>17</v>
      </c>
      <c r="B40" s="39" t="s">
        <v>87</v>
      </c>
      <c r="C40" s="40">
        <v>291651</v>
      </c>
    </row>
    <row r="41" spans="1:3" ht="31.5">
      <c r="A41" s="29" t="s">
        <v>88</v>
      </c>
      <c r="B41" s="39" t="s">
        <v>89</v>
      </c>
      <c r="C41" s="40">
        <f>C43</f>
        <v>-319716</v>
      </c>
    </row>
    <row r="42" spans="1:3" ht="47.25">
      <c r="A42" s="29" t="s">
        <v>90</v>
      </c>
      <c r="B42" s="39" t="s">
        <v>91</v>
      </c>
      <c r="C42" s="40">
        <v>0</v>
      </c>
    </row>
    <row r="43" spans="1:3" ht="63">
      <c r="A43" s="29" t="s">
        <v>15</v>
      </c>
      <c r="B43" s="39" t="s">
        <v>92</v>
      </c>
      <c r="C43" s="40">
        <v>-319716</v>
      </c>
    </row>
    <row r="44" spans="1:3" ht="31.5">
      <c r="A44" s="29" t="s">
        <v>93</v>
      </c>
      <c r="B44" s="39" t="s">
        <v>94</v>
      </c>
      <c r="C44" s="40">
        <v>88.1</v>
      </c>
    </row>
    <row r="45" spans="1:3" ht="31.5">
      <c r="A45" s="29" t="s">
        <v>95</v>
      </c>
      <c r="B45" s="39" t="s">
        <v>96</v>
      </c>
      <c r="C45" s="40">
        <v>88.1</v>
      </c>
    </row>
    <row r="46" spans="1:3" ht="48" thickBot="1">
      <c r="A46" s="30" t="s">
        <v>5</v>
      </c>
      <c r="B46" s="41" t="s">
        <v>97</v>
      </c>
      <c r="C46" s="42">
        <v>88.1</v>
      </c>
    </row>
  </sheetData>
  <mergeCells count="3">
    <mergeCell ref="B1:C1"/>
    <mergeCell ref="B2:C2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>
      <selection activeCell="F8" sqref="F8:F9"/>
    </sheetView>
  </sheetViews>
  <sheetFormatPr defaultColWidth="9.140625" defaultRowHeight="12.75"/>
  <cols>
    <col min="1" max="1" width="65.28515625" style="1" customWidth="1"/>
    <col min="2" max="2" width="13.85546875" style="1" customWidth="1"/>
    <col min="3" max="3" width="23.85546875" style="1" customWidth="1"/>
    <col min="4" max="4" width="18.85546875" style="1" customWidth="1"/>
    <col min="5" max="5" width="18.7109375" style="1" customWidth="1"/>
    <col min="6" max="6" width="16.140625" style="1" customWidth="1"/>
    <col min="7" max="246" width="9.140625" style="1" customWidth="1"/>
    <col min="247" max="16384" width="9.140625" style="1"/>
  </cols>
  <sheetData>
    <row r="1" spans="1:6" ht="15.75">
      <c r="C1" s="43" t="s">
        <v>23</v>
      </c>
      <c r="D1" s="43"/>
      <c r="E1" s="43"/>
      <c r="F1" s="27"/>
    </row>
    <row r="2" spans="1:6" ht="44.25" customHeight="1">
      <c r="C2" s="44" t="s">
        <v>24</v>
      </c>
      <c r="D2" s="44"/>
      <c r="E2" s="44"/>
      <c r="F2" s="14"/>
    </row>
    <row r="5" spans="1:6" ht="73.5" customHeight="1">
      <c r="A5" s="50" t="s">
        <v>25</v>
      </c>
      <c r="B5" s="50"/>
      <c r="C5" s="50"/>
      <c r="D5" s="50"/>
      <c r="E5" s="50"/>
    </row>
    <row r="6" spans="1:6" ht="18.75">
      <c r="A6" s="12"/>
      <c r="B6" s="12"/>
      <c r="C6" s="12"/>
      <c r="D6" s="12"/>
      <c r="E6" s="12"/>
    </row>
    <row r="7" spans="1:6" ht="13.5" thickBot="1">
      <c r="A7" s="2"/>
      <c r="B7" s="2"/>
      <c r="C7" s="2"/>
      <c r="D7" s="2"/>
      <c r="E7" s="25" t="s">
        <v>33</v>
      </c>
      <c r="F7" s="2"/>
    </row>
    <row r="8" spans="1:6" s="3" customFormat="1" ht="15.75" customHeight="1">
      <c r="A8" s="46" t="s">
        <v>0</v>
      </c>
      <c r="B8" s="48" t="s">
        <v>1</v>
      </c>
      <c r="C8" s="49"/>
      <c r="D8" s="46" t="s">
        <v>2</v>
      </c>
      <c r="E8" s="46" t="s">
        <v>3</v>
      </c>
      <c r="F8" s="46" t="s">
        <v>4</v>
      </c>
    </row>
    <row r="9" spans="1:6" s="3" customFormat="1" ht="78.75">
      <c r="A9" s="47"/>
      <c r="B9" s="4" t="s">
        <v>26</v>
      </c>
      <c r="C9" s="4" t="s">
        <v>27</v>
      </c>
      <c r="D9" s="47"/>
      <c r="E9" s="47"/>
      <c r="F9" s="47"/>
    </row>
    <row r="10" spans="1:6" s="6" customFormat="1" ht="15.75">
      <c r="A10" s="26">
        <v>1</v>
      </c>
      <c r="B10" s="4">
        <v>2</v>
      </c>
      <c r="C10" s="4">
        <v>3</v>
      </c>
      <c r="D10" s="26"/>
      <c r="E10" s="26">
        <v>4</v>
      </c>
      <c r="F10" s="26"/>
    </row>
    <row r="11" spans="1:6" s="11" customFormat="1" ht="15.75">
      <c r="A11" s="13" t="s">
        <v>28</v>
      </c>
      <c r="B11" s="18"/>
      <c r="C11" s="19"/>
      <c r="D11" s="23">
        <v>1131862.1000000001</v>
      </c>
      <c r="E11" s="23">
        <f>E12</f>
        <v>315658.40000000002</v>
      </c>
      <c r="F11" s="24">
        <f>D11-E11</f>
        <v>816203.7</v>
      </c>
    </row>
    <row r="12" spans="1:6" s="11" customFormat="1" ht="31.5">
      <c r="A12" s="7" t="s">
        <v>29</v>
      </c>
      <c r="B12" s="18"/>
      <c r="C12" s="19"/>
      <c r="D12" s="24">
        <f>D14+D16</f>
        <v>1131862.1000000001</v>
      </c>
      <c r="E12" s="24">
        <f>E14+E16</f>
        <v>315658.40000000002</v>
      </c>
      <c r="F12" s="24">
        <f t="shared" ref="F12:F23" si="0">D12-E12</f>
        <v>816203.7</v>
      </c>
    </row>
    <row r="13" spans="1:6" s="6" customFormat="1" ht="15.75">
      <c r="A13" s="10" t="s">
        <v>30</v>
      </c>
      <c r="B13" s="15"/>
      <c r="C13" s="16"/>
      <c r="D13" s="17">
        <v>0</v>
      </c>
      <c r="E13" s="17">
        <v>0</v>
      </c>
      <c r="F13" s="24">
        <f t="shared" si="0"/>
        <v>0</v>
      </c>
    </row>
    <row r="14" spans="1:6" s="11" customFormat="1" ht="15.75">
      <c r="A14" s="9" t="s">
        <v>31</v>
      </c>
      <c r="B14" s="20" t="s">
        <v>6</v>
      </c>
      <c r="C14" s="19"/>
      <c r="D14" s="24">
        <v>88.1</v>
      </c>
      <c r="E14" s="23">
        <f>E15</f>
        <v>88.1</v>
      </c>
      <c r="F14" s="24">
        <f t="shared" si="0"/>
        <v>0</v>
      </c>
    </row>
    <row r="15" spans="1:6" s="3" customFormat="1" ht="31.5">
      <c r="A15" s="5" t="s">
        <v>5</v>
      </c>
      <c r="B15" s="21">
        <v>905</v>
      </c>
      <c r="C15" s="16" t="s">
        <v>7</v>
      </c>
      <c r="D15" s="17">
        <v>88.1</v>
      </c>
      <c r="E15" s="17">
        <v>88.1</v>
      </c>
      <c r="F15" s="24">
        <f t="shared" si="0"/>
        <v>0</v>
      </c>
    </row>
    <row r="16" spans="1:6" s="11" customFormat="1" ht="15.75">
      <c r="A16" s="9" t="s">
        <v>32</v>
      </c>
      <c r="B16" s="22">
        <v>906</v>
      </c>
      <c r="C16" s="19"/>
      <c r="D16" s="24">
        <v>1131774</v>
      </c>
      <c r="E16" s="24">
        <f>SUM(E17:E23)</f>
        <v>315570.3</v>
      </c>
      <c r="F16" s="24">
        <f t="shared" si="0"/>
        <v>816203.7</v>
      </c>
    </row>
    <row r="17" spans="1:6" s="3" customFormat="1" ht="47.25">
      <c r="A17" s="5" t="s">
        <v>8</v>
      </c>
      <c r="B17" s="15" t="s">
        <v>9</v>
      </c>
      <c r="C17" s="16" t="s">
        <v>10</v>
      </c>
      <c r="D17" s="17">
        <v>137052</v>
      </c>
      <c r="E17" s="17">
        <v>137052</v>
      </c>
      <c r="F17" s="24">
        <f t="shared" si="0"/>
        <v>0</v>
      </c>
    </row>
    <row r="18" spans="1:6" s="3" customFormat="1" ht="47.25">
      <c r="A18" s="5" t="s">
        <v>11</v>
      </c>
      <c r="B18" s="15" t="s">
        <v>9</v>
      </c>
      <c r="C18" s="16" t="s">
        <v>12</v>
      </c>
      <c r="D18" s="17">
        <v>-87999</v>
      </c>
      <c r="E18" s="17">
        <v>-87999</v>
      </c>
      <c r="F18" s="24">
        <f t="shared" si="0"/>
        <v>0</v>
      </c>
    </row>
    <row r="19" spans="1:6" s="3" customFormat="1" ht="47.25">
      <c r="A19" s="5" t="s">
        <v>13</v>
      </c>
      <c r="B19" s="15" t="s">
        <v>9</v>
      </c>
      <c r="C19" s="16" t="s">
        <v>14</v>
      </c>
      <c r="D19" s="17">
        <v>-49053</v>
      </c>
      <c r="E19" s="17">
        <v>-49053</v>
      </c>
      <c r="F19" s="24">
        <f t="shared" si="0"/>
        <v>0</v>
      </c>
    </row>
    <row r="20" spans="1:6" s="3" customFormat="1" ht="63">
      <c r="A20" s="5" t="s">
        <v>15</v>
      </c>
      <c r="B20" s="15" t="s">
        <v>9</v>
      </c>
      <c r="C20" s="16" t="s">
        <v>16</v>
      </c>
      <c r="D20" s="17">
        <v>-319804.09999999998</v>
      </c>
      <c r="E20" s="17">
        <v>-319716</v>
      </c>
      <c r="F20" s="24">
        <f t="shared" si="0"/>
        <v>-88.1</v>
      </c>
    </row>
    <row r="21" spans="1:6" s="3" customFormat="1" ht="63">
      <c r="A21" s="5" t="s">
        <v>17</v>
      </c>
      <c r="B21" s="15" t="s">
        <v>9</v>
      </c>
      <c r="C21" s="16" t="s">
        <v>18</v>
      </c>
      <c r="D21" s="17">
        <v>291651</v>
      </c>
      <c r="E21" s="17">
        <v>291651</v>
      </c>
      <c r="F21" s="24">
        <f t="shared" si="0"/>
        <v>0</v>
      </c>
    </row>
    <row r="22" spans="1:6" s="3" customFormat="1" ht="31.5">
      <c r="A22" s="5" t="s">
        <v>19</v>
      </c>
      <c r="B22" s="15" t="s">
        <v>9</v>
      </c>
      <c r="C22" s="16" t="s">
        <v>20</v>
      </c>
      <c r="D22" s="17">
        <v>-19238808.100000001</v>
      </c>
      <c r="E22" s="17">
        <v>-19539862.699999999</v>
      </c>
      <c r="F22" s="24">
        <f t="shared" si="0"/>
        <v>301054.59999999998</v>
      </c>
    </row>
    <row r="23" spans="1:6" s="3" customFormat="1" ht="31.5">
      <c r="A23" s="5" t="s">
        <v>21</v>
      </c>
      <c r="B23" s="15" t="s">
        <v>9</v>
      </c>
      <c r="C23" s="16" t="s">
        <v>22</v>
      </c>
      <c r="D23" s="17">
        <v>20398735.199999999</v>
      </c>
      <c r="E23" s="17">
        <v>19883498</v>
      </c>
      <c r="F23" s="24">
        <f t="shared" si="0"/>
        <v>515237.2</v>
      </c>
    </row>
    <row r="24" spans="1:6" s="3" customFormat="1" ht="15.75">
      <c r="A24" s="8"/>
      <c r="B24" s="8"/>
      <c r="C24" s="8"/>
      <c r="D24" s="8"/>
      <c r="E24" s="8"/>
      <c r="F24" s="8"/>
    </row>
  </sheetData>
  <mergeCells count="8">
    <mergeCell ref="F8:F9"/>
    <mergeCell ref="C1:E1"/>
    <mergeCell ref="C2:E2"/>
    <mergeCell ref="A8:A9"/>
    <mergeCell ref="B8:C8"/>
    <mergeCell ref="D8:D9"/>
    <mergeCell ref="A5:E5"/>
    <mergeCell ref="E8:E9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cp:lastPrinted>2019-04-15T09:14:06Z</cp:lastPrinted>
  <dcterms:created xsi:type="dcterms:W3CDTF">2019-03-29T08:10:25Z</dcterms:created>
  <dcterms:modified xsi:type="dcterms:W3CDTF">2019-05-15T10:49:16Z</dcterms:modified>
</cp:coreProperties>
</file>