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120" windowHeight="775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<sst xmlns="http://schemas.openxmlformats.org/spreadsheetml/2006/main" count="56" uniqueCount="46">
  <si>
    <t>Наименование показателя</t>
  </si>
  <si>
    <t>Темп роста доходов, %</t>
  </si>
  <si>
    <t>КБ РА</t>
  </si>
  <si>
    <t>в том числе</t>
  </si>
  <si>
    <t xml:space="preserve">КБ МО </t>
  </si>
  <si>
    <t>рес.бюджет</t>
  </si>
  <si>
    <t>КБ МО</t>
  </si>
  <si>
    <t>НАЛОГОВЫЕ ДОХОДЫ</t>
  </si>
  <si>
    <t>НАЛОГИ НА СОВОКУПНЫЙ ДОХОД</t>
  </si>
  <si>
    <t>НАЛОГИ НА ИМУЩЕСТВО</t>
  </si>
  <si>
    <t>Приложение 1</t>
  </si>
  <si>
    <t xml:space="preserve">рес.бюджет  </t>
  </si>
  <si>
    <t>НЕНАЛОГОВЫЕ ДОХОДЫ</t>
  </si>
  <si>
    <t>НАЛОГОВЫЕ И НЕНАЛОГОВЫЕ ДОХОДЫ (без невыясненных)</t>
  </si>
  <si>
    <t>Отклонение фактического поступления 2019 года от 2018 года, тыс.руб.</t>
  </si>
  <si>
    <t>НАЛОГОВЫЕ И НЕНАЛОГОВЫЕ ДОХОДЫ</t>
  </si>
  <si>
    <t>Налог на прибыль организаций</t>
  </si>
  <si>
    <t>Налог на доходы физических лиц</t>
  </si>
  <si>
    <t>АКЦИЗЫ ПО ПОДАКЦИЗНЫМ ТОВАРАМ</t>
  </si>
  <si>
    <t>в тч. на нефтепродукты</t>
  </si>
  <si>
    <t xml:space="preserve">        на алкогольную продукцию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</si>
  <si>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</si>
  <si>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</si>
  <si>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</si>
  <si>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</si>
  <si>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</si>
  <si>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Налог на имущество организаций</t>
  </si>
  <si>
    <t>Транспортный налог</t>
  </si>
  <si>
    <t>Налог на игорный бизнес</t>
  </si>
  <si>
    <t>Земельный налог</t>
  </si>
  <si>
    <t>ПРОЧИЕ НЕНАЛОГОВЫЕ ДОХОДЫ</t>
  </si>
  <si>
    <t>прочие неналоговые доходы</t>
  </si>
  <si>
    <t>Неналоговые доходы (без невыясненных)</t>
  </si>
  <si>
    <t>в т.ч.невыясненные поступления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</si>
  <si>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</si>
  <si>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</si>
  <si>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</si>
  <si>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</si>
  <si>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</si>
  <si>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</si>
  <si>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Задолженности и перерасчеты по отмененным налогам, сборам и иным обязательным платежам</t>
  </si>
  <si>
    <t>Государственная пошлина</t>
  </si>
  <si>
    <t>Налоги, сборы и регулярные платежи за пользование природными ресурсами</t>
  </si>
  <si>
    <t xml:space="preserve">Информация об исполнении консолидированного бюджета Республики Алтай на 01.07.2019 года </t>
  </si>
  <si>
    <t>Фактическое поступление по состоянию на 01.07.2019 г., тыс.руб.</t>
  </si>
  <si>
    <t>Фактическое поступление по состоянию на 01.07.2018 г., тыс.руб.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</si>
</sst>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_р_."/>
    <numFmt numFmtId="174" formatCode="#,##0.00_р_."/>
    <numFmt numFmtId="175" formatCode="_-* #,##0.0_р_._-;\-* #,##0.0_р_._-;_-* &quot;-&quot;??_р_._-;_-@_-"/>
    <numFmt numFmtId="176" formatCode="_-* #,##0.000_р_._-;\-* #,##0.000_р_._-;_-* &quot;-&quot;??_р_._-;_-@_-"/>
    <numFmt numFmtId="177" formatCode="#,##0.0\ _₽;\-#,##0.0\ _₽"/>
    <numFmt numFmtId="178" formatCode="#,##0.0"/>
    <numFmt numFmtId="179" formatCode="#,##0.000_р_."/>
    <numFmt numFmtId="180" formatCode="#,##0.0\ _₽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2" fontId="4" fillId="0" borderId="10" xfId="52" applyNumberFormat="1" applyFont="1" applyFill="1" applyBorder="1" applyAlignment="1">
      <alignment horizontal="center" vertical="top" wrapText="1"/>
      <protection/>
    </xf>
    <xf numFmtId="0" fontId="5" fillId="0" borderId="0" xfId="0" applyFont="1" applyFill="1" applyAlignment="1">
      <alignment vertical="top"/>
    </xf>
    <xf numFmtId="173" fontId="6" fillId="6" borderId="10" xfId="0" applyNumberFormat="1" applyFont="1" applyFill="1" applyBorder="1" applyAlignment="1">
      <alignment horizontal="center" vertical="top"/>
    </xf>
    <xf numFmtId="173" fontId="3" fillId="0" borderId="10" xfId="0" applyNumberFormat="1" applyFont="1" applyFill="1" applyBorder="1" applyAlignment="1">
      <alignment horizontal="center" vertical="top"/>
    </xf>
    <xf numFmtId="173" fontId="6" fillId="0" borderId="10" xfId="0" applyNumberFormat="1" applyFont="1" applyFill="1" applyBorder="1" applyAlignment="1">
      <alignment horizontal="center" vertical="top"/>
    </xf>
    <xf numFmtId="179" fontId="5" fillId="0" borderId="10" xfId="52" applyNumberFormat="1" applyFont="1" applyFill="1" applyBorder="1" applyAlignment="1">
      <alignment vertical="top" wrapText="1"/>
      <protection/>
    </xf>
    <xf numFmtId="173" fontId="3" fillId="0" borderId="10" xfId="52" applyNumberFormat="1" applyFont="1" applyFill="1" applyBorder="1" applyAlignment="1">
      <alignment vertical="top"/>
      <protection/>
    </xf>
    <xf numFmtId="173" fontId="6" fillId="0" borderId="10" xfId="52" applyNumberFormat="1" applyFont="1" applyFill="1" applyBorder="1" applyAlignment="1">
      <alignment vertical="top"/>
      <protection/>
    </xf>
    <xf numFmtId="173" fontId="6" fillId="0" borderId="10" xfId="59" applyNumberFormat="1" applyFont="1" applyFill="1" applyBorder="1" applyAlignment="1">
      <alignment vertical="top"/>
    </xf>
    <xf numFmtId="173" fontId="3" fillId="0" borderId="10" xfId="59" applyNumberFormat="1" applyFont="1" applyFill="1" applyBorder="1" applyAlignment="1">
      <alignment vertical="top"/>
    </xf>
    <xf numFmtId="0" fontId="4" fillId="0" borderId="0" xfId="52" applyFont="1" applyFill="1" applyAlignment="1">
      <alignment vertical="top"/>
      <protection/>
    </xf>
    <xf numFmtId="2" fontId="4" fillId="0" borderId="0" xfId="52" applyNumberFormat="1" applyFont="1" applyFill="1" applyAlignment="1">
      <alignment vertical="top"/>
      <protection/>
    </xf>
    <xf numFmtId="179" fontId="4" fillId="0" borderId="10" xfId="52" applyNumberFormat="1" applyFont="1" applyFill="1" applyBorder="1" applyAlignment="1">
      <alignment vertical="top" wrapText="1"/>
      <protection/>
    </xf>
    <xf numFmtId="179" fontId="7" fillId="0" borderId="10" xfId="52" applyNumberFormat="1" applyFont="1" applyFill="1" applyBorder="1" applyAlignment="1">
      <alignment vertical="top" wrapText="1"/>
      <protection/>
    </xf>
    <xf numFmtId="173" fontId="8" fillId="0" borderId="10" xfId="52" applyNumberFormat="1" applyFont="1" applyFill="1" applyBorder="1" applyAlignment="1">
      <alignment vertical="top"/>
      <protection/>
    </xf>
    <xf numFmtId="173" fontId="8" fillId="0" borderId="10" xfId="59" applyNumberFormat="1" applyFont="1" applyFill="1" applyBorder="1" applyAlignment="1">
      <alignment vertical="top"/>
    </xf>
    <xf numFmtId="179" fontId="4" fillId="4" borderId="10" xfId="52" applyNumberFormat="1" applyFont="1" applyFill="1" applyBorder="1" applyAlignment="1">
      <alignment vertical="top" wrapText="1"/>
      <protection/>
    </xf>
    <xf numFmtId="173" fontId="6" fillId="4" borderId="10" xfId="52" applyNumberFormat="1" applyFont="1" applyFill="1" applyBorder="1" applyAlignment="1">
      <alignment vertical="top"/>
      <protection/>
    </xf>
    <xf numFmtId="173" fontId="6" fillId="4" borderId="10" xfId="0" applyNumberFormat="1" applyFont="1" applyFill="1" applyBorder="1" applyAlignment="1">
      <alignment horizontal="center" vertical="top"/>
    </xf>
    <xf numFmtId="179" fontId="5" fillId="4" borderId="10" xfId="52" applyNumberFormat="1" applyFont="1" applyFill="1" applyBorder="1" applyAlignment="1">
      <alignment vertical="top" wrapText="1"/>
      <protection/>
    </xf>
    <xf numFmtId="173" fontId="3" fillId="4" borderId="10" xfId="52" applyNumberFormat="1" applyFont="1" applyFill="1" applyBorder="1" applyAlignment="1">
      <alignment vertical="top"/>
      <protection/>
    </xf>
    <xf numFmtId="173" fontId="3" fillId="4" borderId="10" xfId="59" applyNumberFormat="1" applyFont="1" applyFill="1" applyBorder="1" applyAlignment="1">
      <alignment vertical="top"/>
    </xf>
    <xf numFmtId="173" fontId="3" fillId="4" borderId="10" xfId="0" applyNumberFormat="1" applyFont="1" applyFill="1" applyBorder="1" applyAlignment="1">
      <alignment horizontal="center" vertical="top"/>
    </xf>
    <xf numFmtId="173" fontId="6" fillId="0" borderId="0" xfId="0" applyNumberFormat="1" applyFont="1" applyAlignment="1">
      <alignment/>
    </xf>
    <xf numFmtId="179" fontId="4" fillId="2" borderId="10" xfId="52" applyNumberFormat="1" applyFont="1" applyFill="1" applyBorder="1" applyAlignment="1">
      <alignment vertical="top" wrapText="1"/>
      <protection/>
    </xf>
    <xf numFmtId="173" fontId="6" fillId="2" borderId="10" xfId="0" applyNumberFormat="1" applyFont="1" applyFill="1" applyBorder="1" applyAlignment="1">
      <alignment horizontal="center" vertical="top"/>
    </xf>
    <xf numFmtId="173" fontId="42" fillId="0" borderId="10" xfId="52" applyNumberFormat="1" applyFont="1" applyFill="1" applyBorder="1" applyAlignment="1">
      <alignment vertical="top"/>
      <protection/>
    </xf>
    <xf numFmtId="173" fontId="6" fillId="6" borderId="10" xfId="52" applyNumberFormat="1" applyFont="1" applyFill="1" applyBorder="1" applyAlignment="1">
      <alignment vertical="top"/>
      <protection/>
    </xf>
    <xf numFmtId="0" fontId="4" fillId="0" borderId="10" xfId="52" applyFont="1" applyFill="1" applyBorder="1" applyAlignment="1">
      <alignment horizontal="center" vertical="top" wrapText="1"/>
      <protection/>
    </xf>
    <xf numFmtId="0" fontId="4" fillId="0" borderId="10" xfId="0" applyFont="1" applyFill="1" applyBorder="1" applyAlignment="1">
      <alignment vertical="top" wrapText="1"/>
    </xf>
    <xf numFmtId="2" fontId="4" fillId="0" borderId="11" xfId="52" applyNumberFormat="1" applyFont="1" applyFill="1" applyBorder="1" applyAlignment="1">
      <alignment horizontal="center" vertical="top" wrapText="1"/>
      <protection/>
    </xf>
    <xf numFmtId="2" fontId="4" fillId="0" borderId="12" xfId="52" applyNumberFormat="1" applyFont="1" applyFill="1" applyBorder="1" applyAlignment="1">
      <alignment horizontal="center" vertical="top" wrapText="1"/>
      <protection/>
    </xf>
    <xf numFmtId="2" fontId="4" fillId="0" borderId="13" xfId="52" applyNumberFormat="1" applyFont="1" applyFill="1" applyBorder="1" applyAlignment="1">
      <alignment horizontal="center" vertical="top" wrapText="1"/>
      <protection/>
    </xf>
    <xf numFmtId="2" fontId="4" fillId="0" borderId="11" xfId="52" applyNumberFormat="1" applyFont="1" applyFill="1" applyBorder="1" applyAlignment="1">
      <alignment horizontal="center" vertical="top"/>
      <protection/>
    </xf>
    <xf numFmtId="2" fontId="4" fillId="0" borderId="12" xfId="52" applyNumberFormat="1" applyFont="1" applyFill="1" applyBorder="1" applyAlignment="1">
      <alignment horizontal="center" vertical="top"/>
      <protection/>
    </xf>
    <xf numFmtId="2" fontId="4" fillId="0" borderId="13" xfId="52" applyNumberFormat="1" applyFont="1" applyFill="1" applyBorder="1" applyAlignment="1">
      <alignment horizontal="center" vertical="top"/>
      <protection/>
    </xf>
    <xf numFmtId="2" fontId="4" fillId="0" borderId="10" xfId="52" applyNumberFormat="1" applyFont="1" applyFill="1" applyBorder="1" applyAlignment="1">
      <alignment horizontal="center" vertical="top"/>
      <protection/>
    </xf>
    <xf numFmtId="0" fontId="4" fillId="0" borderId="10" xfId="0" applyFont="1" applyFill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A2">
      <pane xSplit="1" ySplit="5" topLeftCell="B7" activePane="bottomRight" state="frozen"/>
      <selection pane="topLeft" activeCell="A2" sqref="A2"/>
      <selection pane="topRight" activeCell="B2" sqref="B2"/>
      <selection pane="bottomLeft" activeCell="A8" sqref="A8"/>
      <selection pane="bottomRight" activeCell="H4" sqref="H4:J4"/>
    </sheetView>
  </sheetViews>
  <sheetFormatPr defaultColWidth="9.140625" defaultRowHeight="15"/>
  <cols>
    <col min="1" max="1" width="30.57421875" style="2" customWidth="1"/>
    <col min="2" max="2" width="16.28125" style="2" customWidth="1"/>
    <col min="3" max="3" width="14.8515625" style="2" customWidth="1"/>
    <col min="4" max="4" width="13.8515625" style="2" customWidth="1"/>
    <col min="5" max="5" width="16.421875" style="2" customWidth="1"/>
    <col min="6" max="7" width="16.28125" style="2" bestFit="1" customWidth="1"/>
    <col min="8" max="8" width="11.28125" style="2" customWidth="1"/>
    <col min="9" max="9" width="12.140625" style="2" customWidth="1"/>
    <col min="10" max="10" width="11.8515625" style="2" customWidth="1"/>
    <col min="11" max="11" width="14.00390625" style="2" bestFit="1" customWidth="1"/>
    <col min="12" max="12" width="14.140625" style="2" customWidth="1"/>
    <col min="13" max="13" width="13.57421875" style="2" customWidth="1"/>
    <col min="14" max="16384" width="9.140625" style="2" customWidth="1"/>
  </cols>
  <sheetData>
    <row r="1" ht="12">
      <c r="M1" s="2" t="s">
        <v>10</v>
      </c>
    </row>
    <row r="2" spans="1:9" ht="15">
      <c r="A2" s="13"/>
      <c r="B2" s="1" t="s">
        <v>43</v>
      </c>
      <c r="E2" s="14"/>
      <c r="F2" s="14"/>
      <c r="G2" s="14"/>
      <c r="H2" s="14"/>
      <c r="I2" s="14"/>
    </row>
    <row r="4" spans="1:13" ht="27.75" customHeight="1">
      <c r="A4" s="31" t="s">
        <v>0</v>
      </c>
      <c r="B4" s="33" t="s">
        <v>44</v>
      </c>
      <c r="C4" s="34"/>
      <c r="D4" s="35"/>
      <c r="E4" s="33" t="s">
        <v>45</v>
      </c>
      <c r="F4" s="34"/>
      <c r="G4" s="35"/>
      <c r="H4" s="36" t="s">
        <v>1</v>
      </c>
      <c r="I4" s="37"/>
      <c r="J4" s="38"/>
      <c r="K4" s="33" t="s">
        <v>14</v>
      </c>
      <c r="L4" s="34"/>
      <c r="M4" s="35"/>
    </row>
    <row r="5" spans="1:13" ht="20.25" customHeight="1">
      <c r="A5" s="31"/>
      <c r="B5" s="39" t="s">
        <v>2</v>
      </c>
      <c r="C5" s="39" t="s">
        <v>3</v>
      </c>
      <c r="D5" s="39"/>
      <c r="E5" s="39" t="s">
        <v>2</v>
      </c>
      <c r="F5" s="39" t="s">
        <v>3</v>
      </c>
      <c r="G5" s="39"/>
      <c r="H5" s="39" t="s">
        <v>2</v>
      </c>
      <c r="I5" s="39" t="s">
        <v>3</v>
      </c>
      <c r="J5" s="39"/>
      <c r="K5" s="39" t="s">
        <v>2</v>
      </c>
      <c r="L5" s="39" t="s">
        <v>3</v>
      </c>
      <c r="M5" s="39"/>
    </row>
    <row r="6" spans="1:13" ht="18.75" customHeight="1">
      <c r="A6" s="32"/>
      <c r="B6" s="40"/>
      <c r="C6" s="3" t="s">
        <v>11</v>
      </c>
      <c r="D6" s="3" t="s">
        <v>4</v>
      </c>
      <c r="E6" s="40"/>
      <c r="F6" s="3" t="s">
        <v>11</v>
      </c>
      <c r="G6" s="3" t="s">
        <v>4</v>
      </c>
      <c r="H6" s="40"/>
      <c r="I6" s="3" t="s">
        <v>5</v>
      </c>
      <c r="J6" s="3" t="s">
        <v>6</v>
      </c>
      <c r="K6" s="40"/>
      <c r="L6" s="3" t="s">
        <v>5</v>
      </c>
      <c r="M6" s="3" t="s">
        <v>6</v>
      </c>
    </row>
    <row r="7" spans="1:13" ht="24">
      <c r="A7" s="27" t="s">
        <v>15</v>
      </c>
      <c r="B7" s="30">
        <v>3160206.3420599997</v>
      </c>
      <c r="C7" s="30">
        <v>1968550.561</v>
      </c>
      <c r="D7" s="30">
        <v>1191782.5615</v>
      </c>
      <c r="E7" s="30">
        <v>2883241.21368</v>
      </c>
      <c r="F7" s="30">
        <v>1805580.3398</v>
      </c>
      <c r="G7" s="30">
        <v>1077669.47445</v>
      </c>
      <c r="H7" s="28">
        <f>B7/E7*100</f>
        <v>109.60603389913734</v>
      </c>
      <c r="I7" s="28">
        <f>C7/F7*100</f>
        <v>109.02591912459857</v>
      </c>
      <c r="J7" s="28">
        <f>D7/G7*100</f>
        <v>110.58887625152775</v>
      </c>
      <c r="K7" s="5">
        <f>B7-E7</f>
        <v>276965.12837999966</v>
      </c>
      <c r="L7" s="5">
        <f>C7-F7</f>
        <v>162970.22120000003</v>
      </c>
      <c r="M7" s="5">
        <f>D7-G7</f>
        <v>114113.08704999997</v>
      </c>
    </row>
    <row r="8" spans="1:13" s="4" customFormat="1" ht="22.5">
      <c r="A8" s="8" t="s">
        <v>13</v>
      </c>
      <c r="B8" s="9">
        <v>3159641.25756</v>
      </c>
      <c r="C8" s="9">
        <v>1968574.316</v>
      </c>
      <c r="D8" s="9">
        <v>1191193.722</v>
      </c>
      <c r="E8" s="9">
        <v>2882518.11398</v>
      </c>
      <c r="F8" s="9">
        <v>1805507.8108</v>
      </c>
      <c r="G8" s="9">
        <v>1077018.90375</v>
      </c>
      <c r="H8" s="6">
        <f aca="true" t="shared" si="0" ref="H8:H16">B8/E8*100</f>
        <v>109.61392548535855</v>
      </c>
      <c r="I8" s="6">
        <f aca="true" t="shared" si="1" ref="I8:I14">C8/F8*100</f>
        <v>109.03161449784851</v>
      </c>
      <c r="J8" s="6">
        <f aca="true" t="shared" si="2" ref="J8:J40">D8/G8*100</f>
        <v>110.60100410981298</v>
      </c>
      <c r="K8" s="6">
        <f aca="true" t="shared" si="3" ref="K8:K40">B8-E8</f>
        <v>277123.1435799999</v>
      </c>
      <c r="L8" s="6">
        <f aca="true" t="shared" si="4" ref="L8:L40">C8-F8</f>
        <v>163066.5052</v>
      </c>
      <c r="M8" s="6">
        <f aca="true" t="shared" si="5" ref="M8:M40">D8-G8</f>
        <v>114174.81825000001</v>
      </c>
    </row>
    <row r="9" spans="1:13" ht="15">
      <c r="A9" s="19" t="s">
        <v>7</v>
      </c>
      <c r="B9" s="20">
        <v>2943569.5319999997</v>
      </c>
      <c r="C9" s="20">
        <v>1866253.659</v>
      </c>
      <c r="D9" s="20">
        <v>1077315.874</v>
      </c>
      <c r="E9" s="20">
        <v>2678231.09203</v>
      </c>
      <c r="F9" s="20">
        <v>1705357.6558</v>
      </c>
      <c r="G9" s="20">
        <v>972873.4362300001</v>
      </c>
      <c r="H9" s="21">
        <f t="shared" si="0"/>
        <v>109.90722722768793</v>
      </c>
      <c r="I9" s="21">
        <f t="shared" si="1"/>
        <v>109.43473661684897</v>
      </c>
      <c r="J9" s="21">
        <f t="shared" si="2"/>
        <v>110.73545991498408</v>
      </c>
      <c r="K9" s="21">
        <f t="shared" si="3"/>
        <v>265338.4399699997</v>
      </c>
      <c r="L9" s="21">
        <f t="shared" si="4"/>
        <v>160896.00319999992</v>
      </c>
      <c r="M9" s="21">
        <f t="shared" si="5"/>
        <v>104442.43776999996</v>
      </c>
    </row>
    <row r="10" spans="1:13" ht="15">
      <c r="A10" s="15" t="s">
        <v>16</v>
      </c>
      <c r="B10" s="10">
        <v>500450.05</v>
      </c>
      <c r="C10" s="26">
        <v>500450.05</v>
      </c>
      <c r="D10" s="11"/>
      <c r="E10" s="10">
        <v>581104.8968300001</v>
      </c>
      <c r="F10" s="11">
        <v>581104.8968300001</v>
      </c>
      <c r="G10" s="11"/>
      <c r="H10" s="7">
        <f t="shared" si="0"/>
        <v>86.12043242623106</v>
      </c>
      <c r="I10" s="7">
        <f t="shared" si="1"/>
        <v>86.12043242623106</v>
      </c>
      <c r="J10" s="7"/>
      <c r="K10" s="7">
        <f t="shared" si="3"/>
        <v>-80654.84683000011</v>
      </c>
      <c r="L10" s="7">
        <f t="shared" si="4"/>
        <v>-80654.84683000011</v>
      </c>
      <c r="M10" s="7">
        <f t="shared" si="5"/>
        <v>0</v>
      </c>
    </row>
    <row r="11" spans="1:13" ht="15">
      <c r="A11" s="15" t="s">
        <v>17</v>
      </c>
      <c r="B11" s="10">
        <v>1393885.007</v>
      </c>
      <c r="C11" s="11">
        <v>790106.638</v>
      </c>
      <c r="D11" s="11">
        <v>603778.369</v>
      </c>
      <c r="E11" s="10">
        <v>1214831.01918</v>
      </c>
      <c r="F11" s="11">
        <v>689918.9</v>
      </c>
      <c r="G11" s="11">
        <v>524912.11918</v>
      </c>
      <c r="H11" s="7">
        <f t="shared" si="0"/>
        <v>114.73900361392317</v>
      </c>
      <c r="I11" s="7">
        <f t="shared" si="1"/>
        <v>114.52166885122294</v>
      </c>
      <c r="J11" s="7">
        <f t="shared" si="2"/>
        <v>115.02465783095313</v>
      </c>
      <c r="K11" s="7">
        <f t="shared" si="3"/>
        <v>179053.98781999992</v>
      </c>
      <c r="L11" s="7">
        <f t="shared" si="4"/>
        <v>100187.73800000001</v>
      </c>
      <c r="M11" s="7">
        <f t="shared" si="5"/>
        <v>78866.24981999991</v>
      </c>
    </row>
    <row r="12" spans="1:13" s="4" customFormat="1" ht="22.5">
      <c r="A12" s="8" t="s">
        <v>18</v>
      </c>
      <c r="B12" s="10">
        <v>464621.969</v>
      </c>
      <c r="C12" s="11">
        <v>424642.619</v>
      </c>
      <c r="D12" s="11">
        <v>39979.35</v>
      </c>
      <c r="E12" s="10">
        <v>352625.19399999996</v>
      </c>
      <c r="F12" s="11">
        <v>319254.10599999997</v>
      </c>
      <c r="G12" s="11">
        <v>33371.088</v>
      </c>
      <c r="H12" s="6">
        <f t="shared" si="0"/>
        <v>131.76085455765818</v>
      </c>
      <c r="I12" s="6">
        <f t="shared" si="1"/>
        <v>133.01085593555376</v>
      </c>
      <c r="J12" s="6">
        <f t="shared" si="2"/>
        <v>119.80235705830147</v>
      </c>
      <c r="K12" s="6">
        <f t="shared" si="3"/>
        <v>111996.77500000002</v>
      </c>
      <c r="L12" s="6">
        <f t="shared" si="4"/>
        <v>105388.51300000004</v>
      </c>
      <c r="M12" s="6">
        <f t="shared" si="5"/>
        <v>6608.261999999995</v>
      </c>
    </row>
    <row r="13" spans="1:13" ht="15">
      <c r="A13" s="16" t="s">
        <v>19</v>
      </c>
      <c r="B13" s="17">
        <v>399793.50299999997</v>
      </c>
      <c r="C13" s="18">
        <v>359814.153</v>
      </c>
      <c r="D13" s="18">
        <v>39979.35</v>
      </c>
      <c r="E13" s="17">
        <v>333710.883</v>
      </c>
      <c r="F13" s="18">
        <v>300339.795</v>
      </c>
      <c r="G13" s="18">
        <v>33371.088</v>
      </c>
      <c r="H13" s="7">
        <f t="shared" si="0"/>
        <v>119.8023568802819</v>
      </c>
      <c r="I13" s="7">
        <f t="shared" si="1"/>
        <v>119.80235686050196</v>
      </c>
      <c r="J13" s="7">
        <f t="shared" si="2"/>
        <v>119.80235705830147</v>
      </c>
      <c r="K13" s="7">
        <f t="shared" si="3"/>
        <v>66082.62</v>
      </c>
      <c r="L13" s="7">
        <f t="shared" si="4"/>
        <v>59474.35800000001</v>
      </c>
      <c r="M13" s="7">
        <f t="shared" si="5"/>
        <v>6608.261999999995</v>
      </c>
    </row>
    <row r="14" spans="1:13" ht="15">
      <c r="A14" s="16" t="s">
        <v>20</v>
      </c>
      <c r="B14" s="17">
        <v>64828.466</v>
      </c>
      <c r="C14" s="18">
        <v>64828.466</v>
      </c>
      <c r="D14" s="18">
        <v>0</v>
      </c>
      <c r="E14" s="17">
        <v>18914.311</v>
      </c>
      <c r="F14" s="18">
        <v>18914.311</v>
      </c>
      <c r="G14" s="11"/>
      <c r="H14" s="7">
        <f t="shared" si="0"/>
        <v>342.7482291054641</v>
      </c>
      <c r="I14" s="7">
        <f t="shared" si="1"/>
        <v>342.7482291054641</v>
      </c>
      <c r="J14" s="7"/>
      <c r="K14" s="7">
        <f t="shared" si="3"/>
        <v>45914.155</v>
      </c>
      <c r="L14" s="7">
        <f t="shared" si="4"/>
        <v>45914.155</v>
      </c>
      <c r="M14" s="7">
        <f t="shared" si="5"/>
        <v>0</v>
      </c>
    </row>
    <row r="15" spans="1:13" s="4" customFormat="1" ht="22.5">
      <c r="A15" s="8" t="s">
        <v>8</v>
      </c>
      <c r="B15" s="10">
        <v>249041.35800000004</v>
      </c>
      <c r="C15" s="10">
        <v>-23.126</v>
      </c>
      <c r="D15" s="10">
        <v>249064.48400000003</v>
      </c>
      <c r="E15" s="10">
        <v>247637.90502</v>
      </c>
      <c r="F15" s="10">
        <v>1.45197</v>
      </c>
      <c r="G15" s="10">
        <v>247636.45305</v>
      </c>
      <c r="H15" s="6">
        <f t="shared" si="0"/>
        <v>100.56673592836552</v>
      </c>
      <c r="I15" s="6"/>
      <c r="J15" s="6">
        <f t="shared" si="2"/>
        <v>100.57666427232814</v>
      </c>
      <c r="K15" s="6">
        <f t="shared" si="3"/>
        <v>1403.452980000031</v>
      </c>
      <c r="L15" s="6">
        <f t="shared" si="4"/>
        <v>-24.57797</v>
      </c>
      <c r="M15" s="6">
        <f t="shared" si="5"/>
        <v>1428.0309500000149</v>
      </c>
    </row>
    <row r="16" spans="1:13" s="4" customFormat="1" ht="24">
      <c r="A16" s="15" t="s">
        <v>21</v>
      </c>
      <c r="B16" s="10">
        <v>201588.505</v>
      </c>
      <c r="C16" s="11"/>
      <c r="D16" s="11">
        <v>201588.505</v>
      </c>
      <c r="E16" s="10">
        <v>195517.696</v>
      </c>
      <c r="F16" s="11"/>
      <c r="G16" s="11">
        <v>195517.696</v>
      </c>
      <c r="H16" s="7">
        <f t="shared" si="0"/>
        <v>103.10499209237818</v>
      </c>
      <c r="I16" s="7"/>
      <c r="J16" s="7">
        <f t="shared" si="2"/>
        <v>103.10499209237818</v>
      </c>
      <c r="K16" s="7">
        <f t="shared" si="3"/>
        <v>6070.809000000008</v>
      </c>
      <c r="L16" s="7">
        <f t="shared" si="4"/>
        <v>0</v>
      </c>
      <c r="M16" s="7">
        <f t="shared" si="5"/>
        <v>6070.809000000008</v>
      </c>
    </row>
    <row r="17" spans="1:13" ht="62.25" customHeight="1" hidden="1">
      <c r="A17" s="15"/>
      <c r="B17" s="10">
        <v>0</v>
      </c>
      <c r="C17" s="11"/>
      <c r="D17" s="11"/>
      <c r="E17" s="10">
        <v>0</v>
      </c>
      <c r="F17" s="11"/>
      <c r="G17" s="11"/>
      <c r="H17" s="7"/>
      <c r="I17" s="7"/>
      <c r="J17" s="7"/>
      <c r="K17" s="7"/>
      <c r="L17" s="7"/>
      <c r="M17" s="7"/>
    </row>
    <row r="18" spans="1:13" ht="24">
      <c r="A18" s="15" t="s">
        <v>22</v>
      </c>
      <c r="B18" s="10">
        <v>36552.833</v>
      </c>
      <c r="C18" s="11"/>
      <c r="D18" s="11">
        <v>36552.833</v>
      </c>
      <c r="E18" s="10">
        <v>40505.656</v>
      </c>
      <c r="F18" s="11"/>
      <c r="G18" s="11">
        <v>40505.656</v>
      </c>
      <c r="H18" s="7">
        <f aca="true" t="shared" si="6" ref="H18:H24">B18/E18*100</f>
        <v>90.24130605365333</v>
      </c>
      <c r="I18" s="7"/>
      <c r="J18" s="7">
        <f t="shared" si="2"/>
        <v>90.24130605365333</v>
      </c>
      <c r="K18" s="7">
        <f t="shared" si="3"/>
        <v>-3952.823000000004</v>
      </c>
      <c r="L18" s="7">
        <f t="shared" si="4"/>
        <v>0</v>
      </c>
      <c r="M18" s="7">
        <f t="shared" si="5"/>
        <v>-3952.823000000004</v>
      </c>
    </row>
    <row r="19" spans="1:13" ht="15">
      <c r="A19" s="15" t="s">
        <v>23</v>
      </c>
      <c r="B19" s="10">
        <v>10169.551</v>
      </c>
      <c r="C19" s="11">
        <v>-23.126</v>
      </c>
      <c r="D19" s="11">
        <v>10192.677</v>
      </c>
      <c r="E19" s="10">
        <v>10904.818019999999</v>
      </c>
      <c r="F19" s="11">
        <v>1.45197</v>
      </c>
      <c r="G19" s="11">
        <v>10903.366049999999</v>
      </c>
      <c r="H19" s="7">
        <f t="shared" si="6"/>
        <v>93.25741136943797</v>
      </c>
      <c r="I19" s="7"/>
      <c r="J19" s="7">
        <f t="shared" si="2"/>
        <v>93.48192983028393</v>
      </c>
      <c r="K19" s="7">
        <f t="shared" si="3"/>
        <v>-735.2670199999993</v>
      </c>
      <c r="L19" s="7">
        <f t="shared" si="4"/>
        <v>-24.57797</v>
      </c>
      <c r="M19" s="7">
        <f t="shared" si="5"/>
        <v>-710.689049999999</v>
      </c>
    </row>
    <row r="20" spans="1:13" ht="24">
      <c r="A20" s="15" t="s">
        <v>24</v>
      </c>
      <c r="B20" s="10">
        <v>730.469</v>
      </c>
      <c r="C20" s="11"/>
      <c r="D20" s="11">
        <v>730.469</v>
      </c>
      <c r="E20" s="10">
        <v>709.735</v>
      </c>
      <c r="F20" s="11"/>
      <c r="G20" s="11">
        <v>709.735</v>
      </c>
      <c r="H20" s="7">
        <f t="shared" si="6"/>
        <v>102.92137206140322</v>
      </c>
      <c r="I20" s="7"/>
      <c r="J20" s="7">
        <f t="shared" si="2"/>
        <v>102.92137206140322</v>
      </c>
      <c r="K20" s="7">
        <f t="shared" si="3"/>
        <v>20.734000000000037</v>
      </c>
      <c r="L20" s="7">
        <f t="shared" si="4"/>
        <v>0</v>
      </c>
      <c r="M20" s="7">
        <f t="shared" si="5"/>
        <v>20.734000000000037</v>
      </c>
    </row>
    <row r="21" spans="1:13" s="4" customFormat="1" ht="15">
      <c r="A21" s="8" t="s">
        <v>9</v>
      </c>
      <c r="B21" s="9">
        <v>287839.74199999997</v>
      </c>
      <c r="C21" s="12">
        <v>138974.345</v>
      </c>
      <c r="D21" s="12">
        <v>148865.397</v>
      </c>
      <c r="E21" s="9">
        <v>226155.552</v>
      </c>
      <c r="F21" s="12">
        <v>101737.96</v>
      </c>
      <c r="G21" s="12">
        <v>124417.592</v>
      </c>
      <c r="H21" s="6">
        <f t="shared" si="6"/>
        <v>127.27511637653714</v>
      </c>
      <c r="I21" s="6">
        <f>C21/F21*100</f>
        <v>136.60028665799865</v>
      </c>
      <c r="J21" s="6">
        <f t="shared" si="2"/>
        <v>119.6497975945395</v>
      </c>
      <c r="K21" s="6">
        <f t="shared" si="3"/>
        <v>61684.18999999997</v>
      </c>
      <c r="L21" s="6">
        <f t="shared" si="4"/>
        <v>37236.384999999995</v>
      </c>
      <c r="M21" s="6">
        <f t="shared" si="5"/>
        <v>24447.804999999993</v>
      </c>
    </row>
    <row r="22" spans="1:13" ht="15">
      <c r="A22" s="15" t="s">
        <v>25</v>
      </c>
      <c r="B22" s="10">
        <v>5101.368</v>
      </c>
      <c r="C22" s="11"/>
      <c r="D22" s="11">
        <v>5101.368</v>
      </c>
      <c r="E22" s="10">
        <v>6682.149</v>
      </c>
      <c r="F22" s="11"/>
      <c r="G22" s="11">
        <v>6682.149</v>
      </c>
      <c r="H22" s="7">
        <f t="shared" si="6"/>
        <v>76.34322431301666</v>
      </c>
      <c r="I22" s="7"/>
      <c r="J22" s="7">
        <f t="shared" si="2"/>
        <v>76.34322431301666</v>
      </c>
      <c r="K22" s="7">
        <f t="shared" si="3"/>
        <v>-1580.781</v>
      </c>
      <c r="L22" s="7">
        <f t="shared" si="4"/>
        <v>0</v>
      </c>
      <c r="M22" s="7">
        <f t="shared" si="5"/>
        <v>-1580.781</v>
      </c>
    </row>
    <row r="23" spans="1:13" ht="15">
      <c r="A23" s="15" t="s">
        <v>26</v>
      </c>
      <c r="B23" s="10">
        <v>206101.29499999998</v>
      </c>
      <c r="C23" s="11">
        <v>103050.647</v>
      </c>
      <c r="D23" s="11">
        <v>103050.648</v>
      </c>
      <c r="E23" s="10">
        <v>154962.163</v>
      </c>
      <c r="F23" s="11">
        <v>77481.081</v>
      </c>
      <c r="G23" s="11">
        <v>77481.082</v>
      </c>
      <c r="H23" s="7">
        <f t="shared" si="6"/>
        <v>133.0010442613659</v>
      </c>
      <c r="I23" s="7">
        <f>C23/F23*100</f>
        <v>133.00104447432787</v>
      </c>
      <c r="J23" s="7">
        <f t="shared" si="2"/>
        <v>133.00104404840397</v>
      </c>
      <c r="K23" s="7">
        <f t="shared" si="3"/>
        <v>51139.13199999998</v>
      </c>
      <c r="L23" s="7">
        <f t="shared" si="4"/>
        <v>25569.56599999999</v>
      </c>
      <c r="M23" s="7">
        <f t="shared" si="5"/>
        <v>25569.566000000006</v>
      </c>
    </row>
    <row r="24" spans="1:13" ht="15">
      <c r="A24" s="15" t="s">
        <v>27</v>
      </c>
      <c r="B24" s="10">
        <v>35923.698</v>
      </c>
      <c r="C24" s="11">
        <v>35923.698</v>
      </c>
      <c r="D24" s="11"/>
      <c r="E24" s="10">
        <v>24256.879</v>
      </c>
      <c r="F24" s="11">
        <v>24256.879</v>
      </c>
      <c r="G24" s="11"/>
      <c r="H24" s="7">
        <f t="shared" si="6"/>
        <v>148.09695014762613</v>
      </c>
      <c r="I24" s="7">
        <f>C24/F24*100</f>
        <v>148.09695014762613</v>
      </c>
      <c r="J24" s="7"/>
      <c r="K24" s="7">
        <f t="shared" si="3"/>
        <v>11666.818999999996</v>
      </c>
      <c r="L24" s="7">
        <f t="shared" si="4"/>
        <v>11666.818999999996</v>
      </c>
      <c r="M24" s="7">
        <f t="shared" si="5"/>
        <v>0</v>
      </c>
    </row>
    <row r="25" spans="1:13" ht="15" hidden="1">
      <c r="A25" s="15" t="s">
        <v>28</v>
      </c>
      <c r="B25" s="10">
        <v>0</v>
      </c>
      <c r="C25" s="11"/>
      <c r="D25" s="11"/>
      <c r="E25" s="10">
        <v>0</v>
      </c>
      <c r="F25" s="11"/>
      <c r="G25" s="11"/>
      <c r="H25" s="7"/>
      <c r="I25" s="7"/>
      <c r="J25" s="7"/>
      <c r="K25" s="7"/>
      <c r="L25" s="7"/>
      <c r="M25" s="7"/>
    </row>
    <row r="26" spans="1:13" ht="15">
      <c r="A26" s="15" t="s">
        <v>29</v>
      </c>
      <c r="B26" s="10">
        <v>40713.381</v>
      </c>
      <c r="C26" s="11"/>
      <c r="D26" s="11">
        <v>40713.381</v>
      </c>
      <c r="E26" s="10">
        <v>40254.361</v>
      </c>
      <c r="F26" s="11"/>
      <c r="G26" s="11">
        <v>40254.361</v>
      </c>
      <c r="H26" s="7">
        <f>B26/E26*100</f>
        <v>101.14029881135116</v>
      </c>
      <c r="I26" s="7"/>
      <c r="J26" s="7">
        <f t="shared" si="2"/>
        <v>101.14029881135116</v>
      </c>
      <c r="K26" s="7">
        <f t="shared" si="3"/>
        <v>459.0200000000041</v>
      </c>
      <c r="L26" s="7">
        <f t="shared" si="4"/>
        <v>0</v>
      </c>
      <c r="M26" s="7">
        <f t="shared" si="5"/>
        <v>459.0200000000041</v>
      </c>
    </row>
    <row r="27" spans="1:13" ht="24">
      <c r="A27" s="15" t="s">
        <v>42</v>
      </c>
      <c r="B27" s="10">
        <v>20119.699</v>
      </c>
      <c r="C27" s="11">
        <v>0.744</v>
      </c>
      <c r="D27" s="11">
        <v>20118.955</v>
      </c>
      <c r="E27" s="10">
        <v>27922.439</v>
      </c>
      <c r="F27" s="11">
        <v>0.584</v>
      </c>
      <c r="G27" s="11">
        <v>27921.855</v>
      </c>
      <c r="H27" s="7">
        <f>B27/E27*100</f>
        <v>72.05566462156118</v>
      </c>
      <c r="I27" s="7">
        <f aca="true" t="shared" si="7" ref="I27:I40">C27/F27*100</f>
        <v>127.3972602739726</v>
      </c>
      <c r="J27" s="7">
        <f t="shared" si="2"/>
        <v>72.05450712354177</v>
      </c>
      <c r="K27" s="7">
        <f t="shared" si="3"/>
        <v>-7802.739999999998</v>
      </c>
      <c r="L27" s="7">
        <f t="shared" si="4"/>
        <v>0.16000000000000003</v>
      </c>
      <c r="M27" s="7">
        <f t="shared" si="5"/>
        <v>-7802.899999999998</v>
      </c>
    </row>
    <row r="28" spans="1:13" ht="15">
      <c r="A28" s="15" t="s">
        <v>41</v>
      </c>
      <c r="B28" s="10">
        <v>27608.218999999997</v>
      </c>
      <c r="C28" s="11">
        <v>12102.274</v>
      </c>
      <c r="D28" s="11">
        <v>15505.945</v>
      </c>
      <c r="E28" s="10">
        <v>27816.316</v>
      </c>
      <c r="F28" s="11">
        <v>13338.472</v>
      </c>
      <c r="G28" s="11">
        <v>14477.844</v>
      </c>
      <c r="H28" s="7">
        <f>B28/E28*100</f>
        <v>99.25188871164679</v>
      </c>
      <c r="I28" s="7">
        <f t="shared" si="7"/>
        <v>90.73208685372657</v>
      </c>
      <c r="J28" s="7">
        <f t="shared" si="2"/>
        <v>107.10120236134608</v>
      </c>
      <c r="K28" s="7">
        <f t="shared" si="3"/>
        <v>-208.09700000000157</v>
      </c>
      <c r="L28" s="7">
        <f t="shared" si="4"/>
        <v>-1236.1980000000003</v>
      </c>
      <c r="M28" s="7">
        <f t="shared" si="5"/>
        <v>1028.1010000000006</v>
      </c>
    </row>
    <row r="29" spans="1:13" ht="36">
      <c r="A29" s="15" t="s">
        <v>40</v>
      </c>
      <c r="B29" s="10">
        <v>3.4890000000000003</v>
      </c>
      <c r="C29" s="11">
        <v>0.115</v>
      </c>
      <c r="D29" s="11">
        <v>3.374</v>
      </c>
      <c r="E29" s="10">
        <v>137.768</v>
      </c>
      <c r="F29" s="11">
        <v>1.284</v>
      </c>
      <c r="G29" s="11">
        <v>136.484</v>
      </c>
      <c r="H29" s="7">
        <f>B29/E29*100</f>
        <v>2.5325184367922886</v>
      </c>
      <c r="I29" s="7">
        <f t="shared" si="7"/>
        <v>8.95638629283489</v>
      </c>
      <c r="J29" s="7">
        <f>D29/G29*100</f>
        <v>2.472084639957797</v>
      </c>
      <c r="K29" s="7">
        <f t="shared" si="3"/>
        <v>-134.279</v>
      </c>
      <c r="L29" s="7">
        <f t="shared" si="4"/>
        <v>-1.169</v>
      </c>
      <c r="M29" s="7">
        <f t="shared" si="5"/>
        <v>-133.11</v>
      </c>
    </row>
    <row r="30" spans="1:13" s="4" customFormat="1" ht="15">
      <c r="A30" s="22" t="s">
        <v>12</v>
      </c>
      <c r="B30" s="24">
        <v>216636.81006000002</v>
      </c>
      <c r="C30" s="24">
        <v>102296.90200000002</v>
      </c>
      <c r="D30" s="24">
        <v>114466.68750000001</v>
      </c>
      <c r="E30" s="23">
        <v>205010.12165</v>
      </c>
      <c r="F30" s="24">
        <v>100222.684</v>
      </c>
      <c r="G30" s="24">
        <v>104796.03821999999</v>
      </c>
      <c r="H30" s="25">
        <f aca="true" t="shared" si="8" ref="H30:H40">B30/E30*100</f>
        <v>105.67127530895743</v>
      </c>
      <c r="I30" s="25">
        <f t="shared" si="7"/>
        <v>102.06960931120146</v>
      </c>
      <c r="J30" s="25">
        <f t="shared" si="2"/>
        <v>109.22806762952075</v>
      </c>
      <c r="K30" s="25">
        <f t="shared" si="3"/>
        <v>11626.688410000032</v>
      </c>
      <c r="L30" s="25">
        <f t="shared" si="4"/>
        <v>2074.2180000000226</v>
      </c>
      <c r="M30" s="25">
        <f t="shared" si="5"/>
        <v>9670.649280000027</v>
      </c>
    </row>
    <row r="31" spans="1:13" s="4" customFormat="1" ht="22.5">
      <c r="A31" s="8" t="s">
        <v>32</v>
      </c>
      <c r="B31" s="9">
        <v>216071.72556000002</v>
      </c>
      <c r="C31" s="12">
        <v>102320.65700000002</v>
      </c>
      <c r="D31" s="12">
        <v>113877.84800000001</v>
      </c>
      <c r="E31" s="9">
        <v>204287.02195</v>
      </c>
      <c r="F31" s="12">
        <v>100150.155</v>
      </c>
      <c r="G31" s="12">
        <v>104145.46751999999</v>
      </c>
      <c r="H31" s="6">
        <f t="shared" si="8"/>
        <v>105.76869910653667</v>
      </c>
      <c r="I31" s="6">
        <f t="shared" si="7"/>
        <v>102.16724776911231</v>
      </c>
      <c r="J31" s="6">
        <f t="shared" si="2"/>
        <v>109.34498707601558</v>
      </c>
      <c r="K31" s="6">
        <f t="shared" si="3"/>
        <v>11784.703610000026</v>
      </c>
      <c r="L31" s="6">
        <f t="shared" si="4"/>
        <v>2170.5020000000222</v>
      </c>
      <c r="M31" s="6">
        <f t="shared" si="5"/>
        <v>9732.380480000022</v>
      </c>
    </row>
    <row r="32" spans="1:13" ht="36">
      <c r="A32" s="15" t="s">
        <v>34</v>
      </c>
      <c r="B32" s="10">
        <v>42259.88056</v>
      </c>
      <c r="C32" s="11">
        <v>5121.49</v>
      </c>
      <c r="D32" s="11">
        <v>37265.17</v>
      </c>
      <c r="E32" s="10">
        <v>40748.213429999996</v>
      </c>
      <c r="F32" s="11">
        <v>7751.068</v>
      </c>
      <c r="G32" s="11">
        <v>33005.746</v>
      </c>
      <c r="H32" s="7">
        <f t="shared" si="8"/>
        <v>103.70977523369666</v>
      </c>
      <c r="I32" s="7">
        <f t="shared" si="7"/>
        <v>66.07463642429661</v>
      </c>
      <c r="J32" s="7">
        <f t="shared" si="2"/>
        <v>112.90509840316896</v>
      </c>
      <c r="K32" s="7">
        <f t="shared" si="3"/>
        <v>1511.6671300000016</v>
      </c>
      <c r="L32" s="7">
        <f t="shared" si="4"/>
        <v>-2629.5780000000004</v>
      </c>
      <c r="M32" s="7">
        <f t="shared" si="5"/>
        <v>4259.423999999999</v>
      </c>
    </row>
    <row r="33" spans="1:13" ht="24">
      <c r="A33" s="15" t="s">
        <v>35</v>
      </c>
      <c r="B33" s="10">
        <v>25721.833000000002</v>
      </c>
      <c r="C33" s="11">
        <v>22151.276</v>
      </c>
      <c r="D33" s="11">
        <v>3570.557</v>
      </c>
      <c r="E33" s="10">
        <v>25822.468</v>
      </c>
      <c r="F33" s="11">
        <v>21596.157</v>
      </c>
      <c r="G33" s="11">
        <v>4226.311</v>
      </c>
      <c r="H33" s="7">
        <f t="shared" si="8"/>
        <v>99.61028124809759</v>
      </c>
      <c r="I33" s="7">
        <f t="shared" si="7"/>
        <v>102.570452696746</v>
      </c>
      <c r="J33" s="7">
        <f t="shared" si="2"/>
        <v>84.48400981375957</v>
      </c>
      <c r="K33" s="7">
        <f t="shared" si="3"/>
        <v>-100.6349999999984</v>
      </c>
      <c r="L33" s="7">
        <f t="shared" si="4"/>
        <v>555.1190000000024</v>
      </c>
      <c r="M33" s="7">
        <f t="shared" si="5"/>
        <v>-655.7539999999999</v>
      </c>
    </row>
    <row r="34" spans="1:13" ht="24">
      <c r="A34" s="15" t="s">
        <v>36</v>
      </c>
      <c r="B34" s="10">
        <v>35906.547</v>
      </c>
      <c r="C34" s="11">
        <v>15467.698</v>
      </c>
      <c r="D34" s="11">
        <v>20438.849</v>
      </c>
      <c r="E34" s="10">
        <v>31849.01</v>
      </c>
      <c r="F34" s="11">
        <v>4488.28</v>
      </c>
      <c r="G34" s="11">
        <v>27360.73</v>
      </c>
      <c r="H34" s="7">
        <f t="shared" si="8"/>
        <v>112.73991562061111</v>
      </c>
      <c r="I34" s="7">
        <f t="shared" si="7"/>
        <v>344.6241767447664</v>
      </c>
      <c r="J34" s="7">
        <f t="shared" si="2"/>
        <v>74.70140233831481</v>
      </c>
      <c r="K34" s="7">
        <f t="shared" si="3"/>
        <v>4057.5370000000003</v>
      </c>
      <c r="L34" s="7">
        <f t="shared" si="4"/>
        <v>10979.418000000001</v>
      </c>
      <c r="M34" s="7">
        <f t="shared" si="5"/>
        <v>-6921.881000000001</v>
      </c>
    </row>
    <row r="35" spans="1:13" ht="24">
      <c r="A35" s="15" t="s">
        <v>37</v>
      </c>
      <c r="B35" s="10">
        <v>23102.859</v>
      </c>
      <c r="C35" s="11">
        <v>1633.433</v>
      </c>
      <c r="D35" s="11">
        <v>21469.426</v>
      </c>
      <c r="E35" s="10">
        <v>21042.842060000003</v>
      </c>
      <c r="F35" s="11">
        <v>268.705</v>
      </c>
      <c r="G35" s="11">
        <v>20774.13706</v>
      </c>
      <c r="H35" s="7">
        <f t="shared" si="8"/>
        <v>109.78963266523702</v>
      </c>
      <c r="I35" s="7">
        <f t="shared" si="7"/>
        <v>607.890809623937</v>
      </c>
      <c r="J35" s="7">
        <f t="shared" si="2"/>
        <v>103.34689685541143</v>
      </c>
      <c r="K35" s="7">
        <f t="shared" si="3"/>
        <v>2060.0169399999977</v>
      </c>
      <c r="L35" s="7">
        <f t="shared" si="4"/>
        <v>1364.728</v>
      </c>
      <c r="M35" s="7">
        <f t="shared" si="5"/>
        <v>695.2889399999985</v>
      </c>
    </row>
    <row r="36" spans="1:13" ht="15">
      <c r="A36" s="15" t="s">
        <v>38</v>
      </c>
      <c r="B36" s="10">
        <v>66.75</v>
      </c>
      <c r="C36" s="11">
        <v>66.5</v>
      </c>
      <c r="D36" s="11">
        <v>0.25</v>
      </c>
      <c r="E36" s="10">
        <v>42.53</v>
      </c>
      <c r="F36" s="11">
        <v>40.03</v>
      </c>
      <c r="G36" s="11">
        <v>2.5</v>
      </c>
      <c r="H36" s="7">
        <f t="shared" si="8"/>
        <v>156.9480366799906</v>
      </c>
      <c r="I36" s="7">
        <f t="shared" si="7"/>
        <v>166.12540594554085</v>
      </c>
      <c r="J36" s="7"/>
      <c r="K36" s="7">
        <f t="shared" si="3"/>
        <v>24.22</v>
      </c>
      <c r="L36" s="7">
        <f t="shared" si="4"/>
        <v>26.47</v>
      </c>
      <c r="M36" s="7">
        <f t="shared" si="5"/>
        <v>-2.25</v>
      </c>
    </row>
    <row r="37" spans="1:13" ht="15">
      <c r="A37" s="15" t="s">
        <v>39</v>
      </c>
      <c r="B37" s="10">
        <v>86521.206</v>
      </c>
      <c r="C37" s="11">
        <v>57816.406</v>
      </c>
      <c r="D37" s="11">
        <v>28704.8</v>
      </c>
      <c r="E37" s="10">
        <v>80672.935</v>
      </c>
      <c r="F37" s="11">
        <v>65111.711</v>
      </c>
      <c r="G37" s="11">
        <v>15561.224</v>
      </c>
      <c r="H37" s="7">
        <f t="shared" si="8"/>
        <v>107.2493594041174</v>
      </c>
      <c r="I37" s="7">
        <f t="shared" si="7"/>
        <v>88.79570988389477</v>
      </c>
      <c r="J37" s="7">
        <f t="shared" si="2"/>
        <v>184.46363859295388</v>
      </c>
      <c r="K37" s="7">
        <f t="shared" si="3"/>
        <v>5848.271000000008</v>
      </c>
      <c r="L37" s="7">
        <f t="shared" si="4"/>
        <v>-7295.305</v>
      </c>
      <c r="M37" s="7">
        <f t="shared" si="5"/>
        <v>13143.576</v>
      </c>
    </row>
    <row r="38" spans="1:13" s="4" customFormat="1" ht="15.75" customHeight="1">
      <c r="A38" s="8" t="s">
        <v>30</v>
      </c>
      <c r="B38" s="29">
        <v>3057.7355</v>
      </c>
      <c r="C38" s="29">
        <v>40.099999999999994</v>
      </c>
      <c r="D38" s="29">
        <v>3017.6355</v>
      </c>
      <c r="E38" s="9">
        <v>4832.12316</v>
      </c>
      <c r="F38" s="12">
        <v>966.733</v>
      </c>
      <c r="G38" s="12">
        <v>3865.39016</v>
      </c>
      <c r="H38" s="6">
        <f t="shared" si="8"/>
        <v>63.27933702749413</v>
      </c>
      <c r="I38" s="6">
        <f t="shared" si="7"/>
        <v>4.147991224050488</v>
      </c>
      <c r="J38" s="6">
        <f t="shared" si="2"/>
        <v>78.06807010653745</v>
      </c>
      <c r="K38" s="6">
        <f t="shared" si="3"/>
        <v>-1774.3876600000003</v>
      </c>
      <c r="L38" s="6">
        <f t="shared" si="4"/>
        <v>-926.6329999999999</v>
      </c>
      <c r="M38" s="6">
        <f t="shared" si="5"/>
        <v>-847.7546600000001</v>
      </c>
    </row>
    <row r="39" spans="1:13" ht="15">
      <c r="A39" s="15" t="s">
        <v>33</v>
      </c>
      <c r="B39" s="10">
        <v>565.0845</v>
      </c>
      <c r="C39" s="11">
        <v>-23.755</v>
      </c>
      <c r="D39" s="11">
        <v>588.8395</v>
      </c>
      <c r="E39" s="10">
        <v>723.0997</v>
      </c>
      <c r="F39" s="11">
        <v>72.529</v>
      </c>
      <c r="G39" s="11">
        <v>650.5707</v>
      </c>
      <c r="H39" s="7">
        <f t="shared" si="8"/>
        <v>78.14752239559773</v>
      </c>
      <c r="I39" s="7">
        <f t="shared" si="7"/>
        <v>-32.75241627486936</v>
      </c>
      <c r="J39" s="7">
        <f t="shared" si="2"/>
        <v>90.51122345350015</v>
      </c>
      <c r="K39" s="7">
        <f t="shared" si="3"/>
        <v>-158.01519999999994</v>
      </c>
      <c r="L39" s="7">
        <f t="shared" si="4"/>
        <v>-96.28399999999999</v>
      </c>
      <c r="M39" s="7">
        <f t="shared" si="5"/>
        <v>-61.731199999999944</v>
      </c>
    </row>
    <row r="40" spans="1:13" ht="15">
      <c r="A40" s="15" t="s">
        <v>31</v>
      </c>
      <c r="B40" s="10">
        <v>2492.651</v>
      </c>
      <c r="C40" s="11">
        <v>63.855</v>
      </c>
      <c r="D40" s="11">
        <v>2428.796</v>
      </c>
      <c r="E40" s="10">
        <v>4109.02346</v>
      </c>
      <c r="F40" s="11">
        <v>894.204</v>
      </c>
      <c r="G40" s="11">
        <v>3214.81946</v>
      </c>
      <c r="H40" s="7">
        <f t="shared" si="8"/>
        <v>60.66285637609866</v>
      </c>
      <c r="I40" s="7">
        <f t="shared" si="7"/>
        <v>7.140987962478361</v>
      </c>
      <c r="J40" s="7">
        <f t="shared" si="2"/>
        <v>75.54999682626034</v>
      </c>
      <c r="K40" s="7">
        <f t="shared" si="3"/>
        <v>-1616.3724600000005</v>
      </c>
      <c r="L40" s="7">
        <f t="shared" si="4"/>
        <v>-830.3489999999999</v>
      </c>
      <c r="M40" s="7">
        <f t="shared" si="5"/>
        <v>-786.0234600000003</v>
      </c>
    </row>
  </sheetData>
  <sheetProtection/>
  <mergeCells count="13">
    <mergeCell ref="I5:J5"/>
    <mergeCell ref="K5:K6"/>
    <mergeCell ref="L5:M5"/>
    <mergeCell ref="A4:A6"/>
    <mergeCell ref="B4:D4"/>
    <mergeCell ref="E4:G4"/>
    <mergeCell ref="H4:J4"/>
    <mergeCell ref="K4:M4"/>
    <mergeCell ref="B5:B6"/>
    <mergeCell ref="C5:D5"/>
    <mergeCell ref="E5:E6"/>
    <mergeCell ref="F5:G5"/>
    <mergeCell ref="H5:H6"/>
  </mergeCells>
  <printOptions/>
  <pageMargins left="0.15748031496062992" right="0.1968503937007874" top="0.33" bottom="0.35433070866141736" header="0.17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Lunina</dc:creator>
  <cp:keywords/>
  <dc:description/>
  <cp:lastModifiedBy>Лунина</cp:lastModifiedBy>
  <cp:lastPrinted>2019-07-15T05:48:51Z</cp:lastPrinted>
  <dcterms:created xsi:type="dcterms:W3CDTF">2011-03-01T10:04:19Z</dcterms:created>
  <dcterms:modified xsi:type="dcterms:W3CDTF">2019-07-15T05:49:24Z</dcterms:modified>
  <cp:category/>
  <cp:version/>
  <cp:contentType/>
  <cp:contentStatus/>
</cp:coreProperties>
</file>