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 tabRatio="749" firstSheet="4" activeTab="12"/>
  </bookViews>
  <sheets>
    <sheet name="форма 21,22 (2)" sheetId="48" r:id="rId1"/>
    <sheet name="Форма_расходы2020_в приказ" sheetId="18" r:id="rId2"/>
    <sheet name="форма 1.2" sheetId="32" r:id="rId3"/>
    <sheet name="форма 2" sheetId="33" r:id="rId4"/>
    <sheet name="форма 5" sheetId="35" r:id="rId5"/>
    <sheet name="форма 10" sheetId="20" r:id="rId6"/>
    <sheet name="форма 11" sheetId="38" r:id="rId7"/>
    <sheet name="форма 12" sheetId="19" r:id="rId8"/>
    <sheet name="форма 13" sheetId="21" r:id="rId9"/>
    <sheet name="форма 21,22" sheetId="25" r:id="rId10"/>
    <sheet name="форма 28" sheetId="45" r:id="rId11"/>
    <sheet name="форма 29" sheetId="46" r:id="rId12"/>
    <sheet name="ф30 изм в печат.форму" sheetId="49" r:id="rId13"/>
    <sheet name="Форма_расходы2020-2024" sheetId="17" state="hidden" r:id="rId14"/>
  </sheets>
  <definedNames>
    <definedName name="_xlnm.Print_Area" localSheetId="12">'ф30 изм в печат.форму'!$A$1:$H$9</definedName>
    <definedName name="_xlnm.Print_Area" localSheetId="2">'форма 1.2'!$A$1:$G$12</definedName>
    <definedName name="_xlnm.Print_Area" localSheetId="5">'форма 10'!$A$1:$G$22</definedName>
    <definedName name="_xlnm.Print_Area" localSheetId="6">'форма 11'!$A$1:$G$10</definedName>
    <definedName name="_xlnm.Print_Area" localSheetId="7">'форма 12'!$A$1:$I$11</definedName>
    <definedName name="_xlnm.Print_Area" localSheetId="8">'форма 13'!$A$1:$G$10</definedName>
    <definedName name="_xlnm.Print_Area" localSheetId="3">'форма 2'!$A$1:$H$8</definedName>
    <definedName name="_xlnm.Print_Area" localSheetId="9">'форма 21,22'!$A$1:$B$8</definedName>
    <definedName name="_xlnm.Print_Area" localSheetId="0">'форма 21,22 (2)'!$A$1:$C$7</definedName>
    <definedName name="_xlnm.Print_Area" localSheetId="10">'форма 28'!$A$1:$G$10</definedName>
    <definedName name="_xlnm.Print_Area" localSheetId="11">'форма 29'!$A$1:$G$10</definedName>
    <definedName name="_xlnm.Print_Area" localSheetId="4">'форма 5'!$A$1:$G$8</definedName>
    <definedName name="_xlnm.Print_Area" localSheetId="1">'Форма_расходы2020_в приказ'!$A$1:$M$216</definedName>
  </definedNames>
  <calcPr calcId="162913"/>
</workbook>
</file>

<file path=xl/calcChain.xml><?xml version="1.0" encoding="utf-8"?>
<calcChain xmlns="http://schemas.openxmlformats.org/spreadsheetml/2006/main">
  <c r="B7" i="48" l="1"/>
  <c r="K215" i="18" l="1"/>
  <c r="K214" i="18"/>
  <c r="K213" i="18"/>
  <c r="K212" i="18"/>
  <c r="K211" i="18"/>
  <c r="K210" i="18"/>
  <c r="K209" i="18"/>
  <c r="K208" i="18"/>
  <c r="K207" i="18"/>
  <c r="K206" i="18"/>
  <c r="K205" i="18"/>
  <c r="K204" i="18"/>
  <c r="K203" i="18"/>
  <c r="K202" i="18"/>
  <c r="K201" i="18"/>
  <c r="K200" i="18"/>
  <c r="K199" i="18"/>
  <c r="K198" i="18"/>
  <c r="J215" i="18"/>
  <c r="J214" i="18"/>
  <c r="J213" i="18"/>
  <c r="J212" i="18"/>
  <c r="J211" i="18"/>
  <c r="J210" i="18"/>
  <c r="J209" i="18"/>
  <c r="J208" i="18"/>
  <c r="J207" i="18"/>
  <c r="J206" i="18"/>
  <c r="J205" i="18"/>
  <c r="J204" i="18"/>
  <c r="J203" i="18"/>
  <c r="J202" i="18"/>
  <c r="J201" i="18"/>
  <c r="J200" i="18"/>
  <c r="J199" i="18"/>
  <c r="J198" i="18"/>
  <c r="J197" i="18"/>
  <c r="L215" i="18"/>
  <c r="L214" i="18"/>
  <c r="L213" i="18"/>
  <c r="L212" i="18"/>
  <c r="L211" i="18"/>
  <c r="L210" i="18"/>
  <c r="L209" i="18"/>
  <c r="L208" i="18"/>
  <c r="L207" i="18"/>
  <c r="L206" i="18"/>
  <c r="L205" i="18"/>
  <c r="L204" i="18"/>
  <c r="L203" i="18"/>
  <c r="L202" i="18"/>
  <c r="L201" i="18"/>
  <c r="L200" i="18"/>
  <c r="L199" i="18"/>
  <c r="L198" i="18"/>
  <c r="L197" i="18"/>
  <c r="K197" i="18"/>
  <c r="G215" i="18"/>
  <c r="G214" i="18"/>
  <c r="G213" i="18"/>
  <c r="G212" i="18"/>
  <c r="G211" i="18"/>
  <c r="G210" i="18"/>
  <c r="G209" i="18"/>
  <c r="G208" i="18"/>
  <c r="G207" i="18"/>
  <c r="G206" i="18"/>
  <c r="G205" i="18"/>
  <c r="G204" i="18"/>
  <c r="G203" i="18"/>
  <c r="G202" i="18"/>
  <c r="G201" i="18"/>
  <c r="G200" i="18"/>
  <c r="G199" i="18"/>
  <c r="G198" i="18"/>
  <c r="G197" i="18"/>
  <c r="L195" i="18"/>
  <c r="K195" i="18"/>
  <c r="J195" i="18"/>
  <c r="H195" i="18"/>
  <c r="K194" i="18"/>
  <c r="J194" i="18"/>
  <c r="H194" i="18"/>
  <c r="L194" i="18"/>
  <c r="G194" i="18"/>
  <c r="L193" i="18"/>
  <c r="G193" i="18"/>
  <c r="L192" i="18"/>
  <c r="G192" i="18"/>
  <c r="L191" i="18"/>
  <c r="G191" i="18"/>
  <c r="K189" i="18"/>
  <c r="J189" i="18"/>
  <c r="K188" i="18"/>
  <c r="J188" i="18"/>
  <c r="H188" i="18"/>
  <c r="L189" i="18"/>
  <c r="G189" i="18"/>
  <c r="L188" i="18"/>
  <c r="G188" i="18"/>
  <c r="L185" i="18"/>
  <c r="L183" i="18"/>
  <c r="L181" i="18"/>
  <c r="L179" i="18"/>
  <c r="L177" i="18"/>
  <c r="L175" i="18"/>
  <c r="L173" i="18"/>
  <c r="L171" i="18"/>
  <c r="L169" i="18"/>
  <c r="L167" i="18"/>
  <c r="L165" i="18"/>
  <c r="L163" i="18"/>
  <c r="L161" i="18"/>
  <c r="L159" i="18"/>
  <c r="L157" i="18"/>
  <c r="L155" i="18"/>
  <c r="L153" i="18"/>
  <c r="G186" i="18"/>
  <c r="G184" i="18"/>
  <c r="G182" i="18"/>
  <c r="G180" i="18"/>
  <c r="G178" i="18"/>
  <c r="G176" i="18"/>
  <c r="G174" i="18"/>
  <c r="G172" i="18"/>
  <c r="G170" i="18"/>
  <c r="G168" i="18"/>
  <c r="G166" i="18"/>
  <c r="G164" i="18"/>
  <c r="G162" i="18"/>
  <c r="G160" i="18"/>
  <c r="G158" i="18"/>
  <c r="G156" i="18"/>
  <c r="G154" i="18"/>
  <c r="G185" i="18"/>
  <c r="G183" i="18"/>
  <c r="G181" i="18"/>
  <c r="G179" i="18"/>
  <c r="G177" i="18"/>
  <c r="G175" i="18"/>
  <c r="G173" i="18"/>
  <c r="G171" i="18"/>
  <c r="G169" i="18"/>
  <c r="G167" i="18"/>
  <c r="G165" i="18"/>
  <c r="G163" i="18"/>
  <c r="G161" i="18"/>
  <c r="G159" i="18"/>
  <c r="G157" i="18"/>
  <c r="G155" i="18"/>
  <c r="G153" i="18"/>
  <c r="L151" i="18"/>
  <c r="G152" i="18"/>
  <c r="G151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L131" i="18"/>
  <c r="G130" i="18"/>
  <c r="L126" i="18"/>
  <c r="G126" i="18"/>
  <c r="L125" i="18"/>
  <c r="G125" i="18"/>
  <c r="L124" i="18"/>
  <c r="G124" i="18"/>
  <c r="L123" i="18"/>
  <c r="G123" i="18"/>
  <c r="G121" i="18"/>
  <c r="L120" i="18"/>
  <c r="G120" i="18"/>
  <c r="G119" i="18"/>
  <c r="L118" i="18"/>
  <c r="G118" i="18"/>
  <c r="G117" i="18"/>
  <c r="L116" i="18"/>
  <c r="G116" i="18"/>
  <c r="L114" i="18"/>
  <c r="L111" i="18"/>
  <c r="L110" i="18"/>
  <c r="K110" i="18"/>
  <c r="J110" i="18"/>
  <c r="H110" i="18"/>
  <c r="G110" i="18"/>
  <c r="G109" i="18"/>
  <c r="L108" i="18"/>
  <c r="G108" i="18"/>
  <c r="L107" i="18"/>
  <c r="K107" i="18"/>
  <c r="J107" i="18"/>
  <c r="H107" i="18"/>
  <c r="G107" i="18"/>
  <c r="G106" i="18"/>
  <c r="L105" i="18"/>
  <c r="G105" i="18"/>
  <c r="L104" i="18"/>
  <c r="K104" i="18"/>
  <c r="J104" i="18"/>
  <c r="H104" i="18"/>
  <c r="G104" i="18"/>
  <c r="G103" i="18"/>
  <c r="L102" i="18"/>
  <c r="G102" i="18"/>
  <c r="L101" i="18"/>
  <c r="K101" i="18"/>
  <c r="J101" i="18"/>
  <c r="H101" i="18"/>
  <c r="G101" i="18"/>
  <c r="G100" i="18"/>
  <c r="L99" i="18"/>
  <c r="G99" i="18"/>
  <c r="L98" i="18"/>
  <c r="K98" i="18"/>
  <c r="J98" i="18"/>
  <c r="H98" i="18"/>
  <c r="G98" i="18"/>
  <c r="G97" i="18"/>
  <c r="L96" i="18"/>
  <c r="G96" i="18"/>
  <c r="L95" i="18"/>
  <c r="K95" i="18"/>
  <c r="J95" i="18"/>
  <c r="H95" i="18"/>
  <c r="G95" i="18"/>
  <c r="G94" i="18"/>
  <c r="L93" i="18"/>
  <c r="G93" i="18"/>
  <c r="L92" i="18"/>
  <c r="K92" i="18"/>
  <c r="J92" i="18"/>
  <c r="H92" i="18"/>
  <c r="G92" i="18"/>
  <c r="G91" i="18"/>
  <c r="L90" i="18"/>
  <c r="G90" i="18"/>
  <c r="L89" i="18"/>
  <c r="K89" i="18"/>
  <c r="J89" i="18"/>
  <c r="H89" i="18"/>
  <c r="G89" i="18"/>
  <c r="G88" i="18"/>
  <c r="L87" i="18"/>
  <c r="G87" i="18"/>
  <c r="L86" i="18"/>
  <c r="K86" i="18"/>
  <c r="J86" i="18"/>
  <c r="H86" i="18"/>
  <c r="G86" i="18"/>
  <c r="G85" i="18"/>
  <c r="L84" i="18"/>
  <c r="G84" i="18"/>
  <c r="L83" i="18"/>
  <c r="K83" i="18"/>
  <c r="J83" i="18"/>
  <c r="H83" i="18"/>
  <c r="G83" i="18"/>
  <c r="G82" i="18"/>
  <c r="L81" i="18"/>
  <c r="G81" i="18"/>
  <c r="L80" i="18"/>
  <c r="K80" i="18"/>
  <c r="J80" i="18"/>
  <c r="H80" i="18"/>
  <c r="G80" i="18"/>
  <c r="G79" i="18"/>
  <c r="L78" i="18"/>
  <c r="G78" i="18"/>
  <c r="L77" i="18"/>
  <c r="K77" i="18"/>
  <c r="J77" i="18"/>
  <c r="H77" i="18"/>
  <c r="G77" i="18"/>
  <c r="G76" i="18"/>
  <c r="L75" i="18"/>
  <c r="G75" i="18"/>
  <c r="L74" i="18"/>
  <c r="K74" i="18"/>
  <c r="J74" i="18"/>
  <c r="H74" i="18"/>
  <c r="G74" i="18"/>
  <c r="G73" i="18"/>
  <c r="L72" i="18"/>
  <c r="G72" i="18"/>
  <c r="L71" i="18"/>
  <c r="K71" i="18"/>
  <c r="J71" i="18"/>
  <c r="H71" i="18"/>
  <c r="G71" i="18"/>
  <c r="G70" i="18"/>
  <c r="L69" i="18"/>
  <c r="G69" i="18"/>
  <c r="L68" i="18"/>
  <c r="K68" i="18"/>
  <c r="J68" i="18"/>
  <c r="H68" i="18"/>
  <c r="G68" i="18"/>
  <c r="G67" i="18"/>
  <c r="L66" i="18"/>
  <c r="G66" i="18"/>
  <c r="L65" i="18"/>
  <c r="K65" i="18"/>
  <c r="J65" i="18"/>
  <c r="H65" i="18"/>
  <c r="G65" i="18"/>
  <c r="G64" i="18"/>
  <c r="L63" i="18"/>
  <c r="G63" i="18"/>
  <c r="L62" i="18"/>
  <c r="K62" i="18"/>
  <c r="J62" i="18"/>
  <c r="H62" i="18"/>
  <c r="G62" i="18"/>
  <c r="G61" i="18"/>
  <c r="L60" i="18"/>
  <c r="G60" i="18"/>
  <c r="L59" i="18"/>
  <c r="K59" i="18"/>
  <c r="J59" i="18"/>
  <c r="H59" i="18"/>
  <c r="G59" i="18"/>
  <c r="G58" i="18"/>
  <c r="L57" i="18"/>
  <c r="G57" i="18"/>
  <c r="L56" i="18"/>
  <c r="K56" i="18"/>
  <c r="J56" i="18"/>
  <c r="H56" i="18"/>
  <c r="G56" i="18"/>
  <c r="G55" i="18"/>
  <c r="L54" i="18"/>
  <c r="G54" i="18"/>
  <c r="L53" i="18"/>
  <c r="K53" i="18"/>
  <c r="J53" i="18"/>
  <c r="H53" i="18"/>
  <c r="G53" i="18"/>
  <c r="G52" i="18"/>
  <c r="L51" i="18"/>
  <c r="G51" i="18"/>
  <c r="L50" i="18"/>
  <c r="K50" i="18"/>
  <c r="J50" i="18"/>
  <c r="H50" i="18"/>
  <c r="G50" i="18"/>
  <c r="L48" i="18"/>
  <c r="G48" i="18"/>
  <c r="L47" i="18"/>
  <c r="K47" i="18"/>
  <c r="J47" i="18"/>
  <c r="H47" i="18"/>
  <c r="G47" i="18"/>
  <c r="G45" i="18"/>
  <c r="L39" i="18"/>
  <c r="L41" i="18"/>
  <c r="K41" i="18"/>
  <c r="J41" i="18"/>
  <c r="H41" i="18"/>
  <c r="L33" i="18"/>
  <c r="L32" i="18"/>
  <c r="G33" i="18"/>
  <c r="G32" i="18"/>
  <c r="L24" i="18"/>
  <c r="G24" i="18"/>
  <c r="K20" i="18"/>
  <c r="J20" i="18"/>
  <c r="H20" i="18"/>
  <c r="L20" i="18"/>
  <c r="L18" i="18"/>
  <c r="G18" i="18"/>
  <c r="L16" i="18"/>
  <c r="G16" i="18"/>
  <c r="L15" i="18"/>
  <c r="G15" i="18"/>
  <c r="L14" i="18"/>
  <c r="L13" i="18"/>
  <c r="L9" i="18" s="1"/>
  <c r="G13" i="18"/>
  <c r="L12" i="18"/>
  <c r="H9" i="18"/>
  <c r="I9" i="18"/>
  <c r="J9" i="18"/>
  <c r="K9" i="18"/>
  <c r="L8" i="18"/>
  <c r="I8" i="18"/>
  <c r="J8" i="18"/>
  <c r="K8" i="18"/>
  <c r="H8" i="18"/>
  <c r="G9" i="18"/>
  <c r="G216" i="18" l="1"/>
  <c r="G150" i="18"/>
  <c r="G129" i="18"/>
  <c r="G111" i="18"/>
  <c r="G19" i="20"/>
  <c r="G20" i="20"/>
  <c r="L45" i="18" s="1"/>
  <c r="G18" i="20"/>
  <c r="G46" i="18" s="1"/>
  <c r="G114" i="18" l="1"/>
  <c r="G113" i="18" s="1"/>
  <c r="G115" i="18"/>
  <c r="G41" i="18" l="1"/>
  <c r="G38" i="18" s="1"/>
  <c r="G49" i="18"/>
  <c r="G40" i="18"/>
  <c r="G37" i="18" s="1"/>
  <c r="G39" i="18"/>
  <c r="G36" i="18" s="1"/>
  <c r="G195" i="18"/>
  <c r="G35" i="18" l="1"/>
  <c r="G20" i="18"/>
  <c r="G128" i="18"/>
  <c r="G12" i="18" l="1"/>
  <c r="G8" i="18" s="1"/>
  <c r="G14" i="18"/>
  <c r="F9" i="18"/>
  <c r="F216" i="18" l="1"/>
  <c r="F8" i="18"/>
  <c r="M11" i="17" l="1"/>
  <c r="M77" i="17"/>
  <c r="F77" i="17"/>
  <c r="AN41" i="17"/>
  <c r="AM41" i="17"/>
  <c r="AL41" i="17"/>
  <c r="AK41" i="17"/>
  <c r="AJ41" i="17"/>
  <c r="AI41" i="17"/>
  <c r="AH41" i="17"/>
  <c r="AI11" i="17"/>
  <c r="AH11" i="17"/>
  <c r="AH77" i="17" s="1"/>
  <c r="AN10" i="17"/>
  <c r="AM10" i="17"/>
  <c r="AL10" i="17"/>
  <c r="AK10" i="17"/>
  <c r="AJ10" i="17"/>
  <c r="AI10" i="17"/>
  <c r="AH10" i="17"/>
  <c r="AG41" i="17"/>
  <c r="AF41" i="17"/>
  <c r="AE41" i="17"/>
  <c r="AD41" i="17"/>
  <c r="AC41" i="17"/>
  <c r="AB41" i="17"/>
  <c r="AA41" i="17"/>
  <c r="AB11" i="17"/>
  <c r="AA11" i="17"/>
  <c r="AA77" i="17" s="1"/>
  <c r="AG10" i="17"/>
  <c r="AF10" i="17"/>
  <c r="AE10" i="17"/>
  <c r="AD10" i="17"/>
  <c r="AC10" i="17"/>
  <c r="AB10" i="17"/>
  <c r="AA10" i="17"/>
  <c r="Z41" i="17"/>
  <c r="Y41" i="17"/>
  <c r="X41" i="17"/>
  <c r="W41" i="17"/>
  <c r="V41" i="17"/>
  <c r="U41" i="17"/>
  <c r="T41" i="17"/>
  <c r="U11" i="17"/>
  <c r="T11" i="17"/>
  <c r="T77" i="17" s="1"/>
  <c r="Z10" i="17"/>
  <c r="Y10" i="17"/>
  <c r="X10" i="17"/>
  <c r="W10" i="17"/>
  <c r="V10" i="17"/>
  <c r="U10" i="17"/>
  <c r="T10" i="17"/>
  <c r="S41" i="17"/>
  <c r="R41" i="17"/>
  <c r="Q41" i="17"/>
  <c r="P41" i="17"/>
  <c r="O41" i="17"/>
  <c r="N41" i="17"/>
  <c r="M41" i="17"/>
  <c r="G41" i="17" l="1"/>
  <c r="H41" i="17"/>
  <c r="I41" i="17"/>
  <c r="J41" i="17"/>
  <c r="K41" i="17"/>
  <c r="L41" i="17"/>
  <c r="F41" i="17"/>
  <c r="G11" i="17" l="1"/>
  <c r="G10" i="17"/>
  <c r="H10" i="17"/>
  <c r="I10" i="17"/>
  <c r="J10" i="17"/>
  <c r="K10" i="17"/>
  <c r="L10" i="17"/>
  <c r="F11" i="17"/>
  <c r="F10" i="17"/>
</calcChain>
</file>

<file path=xl/sharedStrings.xml><?xml version="1.0" encoding="utf-8"?>
<sst xmlns="http://schemas.openxmlformats.org/spreadsheetml/2006/main" count="2114" uniqueCount="311">
  <si>
    <t>№ п/п</t>
  </si>
  <si>
    <t>Наименование показателя</t>
  </si>
  <si>
    <t>Бюджетный эффект</t>
  </si>
  <si>
    <t>да/нет</t>
  </si>
  <si>
    <t>да</t>
  </si>
  <si>
    <t>нет</t>
  </si>
  <si>
    <t>%</t>
  </si>
  <si>
    <t>Ед. изм.</t>
  </si>
  <si>
    <t>Министерство финансов Республики Алтай</t>
  </si>
  <si>
    <t>ед.</t>
  </si>
  <si>
    <t>тыс. рублей</t>
  </si>
  <si>
    <t>Наличие установленного правовым актом Правительства Республики Алтай запрета на увеличение численности государственных служащих</t>
  </si>
  <si>
    <t>Мониторинг просроченной кредиторской задолженности консолидированного бюджета Республики Алтай</t>
  </si>
  <si>
    <t>процент</t>
  </si>
  <si>
    <t>Разработка и направление в муниципальные образования в Республике Алтай рекомендаций по организации централизованных закупок для нужд муниципальных образований и муниципальных учреждений</t>
  </si>
  <si>
    <t>Предоставление субсидий муниципальным образованиям в соответствии с утвержденным Правительством Республики Алтай перечнем приоритетных расходных обязательств в соответствии со статьей 139 Бюджетного кодекса Российской Федерации</t>
  </si>
  <si>
    <t>Представление в Министерство финансов Республики Алтай информации о погашении имеющейся просроченной кредиторской задолженности подведомственных государственных учреждений с указанием конкретных мер по ее погашению</t>
  </si>
  <si>
    <t>Иные межбюджетные трансферты предоставляются</t>
  </si>
  <si>
    <t>Количество заключенных соглашений с муниципальными образованиями в Республике Алтай к общему количеству муниципальных образований в Республике Алтай</t>
  </si>
  <si>
    <t>Применение совместных закупок для нужд органов исполнительной власти и государственных учреждений Республики Алтай</t>
  </si>
  <si>
    <t>Развитие централизованных закупок для нужд муниципальных образований и муниципальных учреждений</t>
  </si>
  <si>
    <t>Отсутствие просроченной кредиторской задолженности консолидированного бюджета Республики Алтай</t>
  </si>
  <si>
    <t>Исполнительные органы государственной власти Республики Алтай</t>
  </si>
  <si>
    <t>Установление запрета на увеличение численности государственных служащих, за исключением случаев, предусматривающих увеличение численности в связи с передачей полномочий Российской Федерации</t>
  </si>
  <si>
    <t>Доля совместных закупов в общем объеме закупок</t>
  </si>
  <si>
    <t>Принятие обязательств подведомственными государственными учреждениями Республики Алтай в текущем финансовом году при условии первоочередного исполнения обязательств прошлого года</t>
  </si>
  <si>
    <t>Организация претензионной работы по государственным контрактам и договорам государственных учреждений Республики Алтай</t>
  </si>
  <si>
    <t>Утверждение бюджетного прогноза Республики Алтай на долгосрочную перспективу (актуализация указанного прогноза)</t>
  </si>
  <si>
    <t>Совершенствование методологии разработки и реализации государственных программ Республики Алтай</t>
  </si>
  <si>
    <t>не менее 2</t>
  </si>
  <si>
    <t>Предоставление иных межбюджетных трансфертов поощрительного (стимулирующего) характера, с целью увеличения налоговых и неналоговых доходов бюджета Республики Алтай</t>
  </si>
  <si>
    <t>Применение централизованных закупок</t>
  </si>
  <si>
    <t>Министерство труда, социального развития и занятости населения Республики Алтай</t>
  </si>
  <si>
    <t>Раздел III. Меры по оптимизации предоставления мер социальной поддержки отдельным категориям граждан</t>
  </si>
  <si>
    <t>Раздел VIII. Планирование регионального бюджета</t>
  </si>
  <si>
    <t>Раздел IX. Совершенствование межбюджетных отношений</t>
  </si>
  <si>
    <t>Министерство регионального развития Республики Алтай</t>
  </si>
  <si>
    <t>Министерство образования и науки Республики Алтай</t>
  </si>
  <si>
    <t>Министерство здравоохранения Республики Алтай</t>
  </si>
  <si>
    <t>Комитет по физической культуре и спорту Республики Алтай</t>
  </si>
  <si>
    <t>Комитет ветеринарии с Госветинспекцией Республики Алтай</t>
  </si>
  <si>
    <t>Единый Аппарат Главы Республики Алтай и Правительства Республики Алтай</t>
  </si>
  <si>
    <t>Минимизация индексации публичных нормативных обязательств, установленных отдельным категориям граждан региональным законодательством</t>
  </si>
  <si>
    <t>не более 50</t>
  </si>
  <si>
    <t>Реализация мероприятий по сокращению расходов республиканского бюджета Республики Алтай по предоставлению мер социальной поддержки</t>
  </si>
  <si>
    <t>Введение ежемесячных денежных выплат (единовременных денежных выплат), в рамках действующих мер социальной поддержки</t>
  </si>
  <si>
    <t>Фактический результат на отчетную дату</t>
  </si>
  <si>
    <t>Ожидаемый результат</t>
  </si>
  <si>
    <t>2020 год</t>
  </si>
  <si>
    <t>2021 год</t>
  </si>
  <si>
    <t>Вид</t>
  </si>
  <si>
    <t>Дата</t>
  </si>
  <si>
    <t>Номер</t>
  </si>
  <si>
    <t>Орган, принявший акт</t>
  </si>
  <si>
    <t>Х</t>
  </si>
  <si>
    <t>Примечания</t>
  </si>
  <si>
    <t>Реквизиты правового акта, принятого в целях достижения ожидаемого результата</t>
  </si>
  <si>
    <t>Информация о ходе реализации мероприятия, о достигнутых результатах, 
о причинах недостижения целевого ожидаемого результата</t>
  </si>
  <si>
    <t>Количество реорганизованных государственных учреждений Республики Алтай</t>
  </si>
  <si>
    <t>Укрупнение государственных учреждений Республики Алтай</t>
  </si>
  <si>
    <t>Министерство экономического развития Республики Алтай, Министерство труда, социального развития и занятости населения Республики Алтай</t>
  </si>
  <si>
    <t>Министерство экономического развития Республики Алтай</t>
  </si>
  <si>
    <t>в том числе:</t>
  </si>
  <si>
    <t>объединение государственных учреждений в сфере занятости населения в одно юридическое лицо с созданием филиалов</t>
  </si>
  <si>
    <t>Мероприятие</t>
  </si>
  <si>
    <t>Ответственный исполнитель</t>
  </si>
  <si>
    <t>Показатель</t>
  </si>
  <si>
    <t>Раздел I. Меры по оптимизации бюджетной сети и численности работников бюджетной сферы</t>
  </si>
  <si>
    <t>1.</t>
  </si>
  <si>
    <t>-</t>
  </si>
  <si>
    <t>1.1.</t>
  </si>
  <si>
    <t xml:space="preserve">Бюджетный эффект </t>
  </si>
  <si>
    <t>1.2.</t>
  </si>
  <si>
    <t>Количество учреждений, преобразованных в филиалы</t>
  </si>
  <si>
    <t>2.</t>
  </si>
  <si>
    <t>Централизация бухгалтерского обслуживания отдельных органов государственной власти Республики Алтай и государственных учреждений, обеспечивающих их деятельность</t>
  </si>
  <si>
    <t>Количество органов государственной власти Республики Алтай и учреждений, передавших функцию ведения бухгалтерского учета в государственные учреждения Республики Алтай, осуществляющие централизованное обслуживание</t>
  </si>
  <si>
    <t>3.</t>
  </si>
  <si>
    <t xml:space="preserve">Предоставление ветеринарных услуг (работ), на платной основе </t>
  </si>
  <si>
    <t>Доля ветеринарных услуг (работ), оказываемых на платной основе в рамках государственного задания в общем количестве услуг (работ), предусмотренных государственным заданием</t>
  </si>
  <si>
    <t>4.</t>
  </si>
  <si>
    <t>Оптимизация численности административно-управленческого и вспомогательного персонала в сфере ветеринарии</t>
  </si>
  <si>
    <t>Количество сокращенных штатных единиц</t>
  </si>
  <si>
    <t>(ФОТ по сокращенным ед.)</t>
  </si>
  <si>
    <t>Раздел II. Оптимизация расходов на государственное и муниципальное управление</t>
  </si>
  <si>
    <t>5.</t>
  </si>
  <si>
    <t>6.</t>
  </si>
  <si>
    <t>Организация работы по преобразованию муниципальных образований путем их объединения</t>
  </si>
  <si>
    <t>Количество муниципальных образований, преобразованных путем объединения</t>
  </si>
  <si>
    <t>тыс. руб.</t>
  </si>
  <si>
    <t>7.</t>
  </si>
  <si>
    <t>Доля публичных нормативных обязательств, по которым проведена индексация, в общем количестве публичных нормативных обязательств, по которым нормативными правовыми актами Республики Алтай предусматривается индексация</t>
  </si>
  <si>
    <t>8.</t>
  </si>
  <si>
    <t>Количество видов мер социальной поддержки отдельным категориям граждан, по которым введены дополнительные критерии</t>
  </si>
  <si>
    <t>Установление дополнительного условия получения мер социальной поддержки ветеранам труда (возможность получения мер социальной поддержки только не работающим пенсионерам, после установления (назначения) им трудовой (страховой) пенсии)</t>
  </si>
  <si>
    <t>Уменьшение срока подтверждения гражданином нуждаемости в получении пособия на ребенка с 1 раза в год до 6 месяцев</t>
  </si>
  <si>
    <t>Установление критерия нуждаемости при выплате материнского капитала с учетом уровня среднедушевого дохода</t>
  </si>
  <si>
    <t>Раздел IV. Меры по оптимизации инвестиционных расходов</t>
  </si>
  <si>
    <t>9.</t>
  </si>
  <si>
    <t>Мониторинг применения инструментов и механизмов стимулирования инвестиционного развития Республики Алтай</t>
  </si>
  <si>
    <t>Утверждены методики оценки эффективности инструментов стимулирования инвестиционного развития Республики Алтай, в которых предусмотрен в том числе отказ от указанных инструментов в случае их неэффективности</t>
  </si>
  <si>
    <t>Проведена оценка применяемых инструментов стимулирования инвестиционного развития Республики Алтай с учетом их влияния на доходы и расходы бюджетов бюджетной системы Российской Федерации</t>
  </si>
  <si>
    <t>10.</t>
  </si>
  <si>
    <t xml:space="preserve">Проведение инвентаризации объектов незавершенного строительства </t>
  </si>
  <si>
    <t>Органы государственной власти Республики Алтай</t>
  </si>
  <si>
    <t>Доля ГРБС, утвердивших (актуализировавших по результатам инвентаризации) ведомственные планы снижения объектов и количества незавершенного строительства  в общем количестве ГРБС, имеющих на 1 января отчетного года объекты незавершенного строительства (по отчетным формам №№ 0503190, 0503790)</t>
  </si>
  <si>
    <t>%, не менее</t>
  </si>
  <si>
    <t>11.</t>
  </si>
  <si>
    <t>Обеспечение формирования, утверждения и актуализации на регулярной основе республиканской адресной инвестиционной программы (далее - РАИП), предусматривающей свод информации об объектах капитального строительства, реализуемых на территории Республики Алтай, с отражением информации о сроках реализации и финансовом обеспечении в разрезе источников финансирования</t>
  </si>
  <si>
    <t xml:space="preserve">Утверждение РАИП в соответствии с постановлением Правительства Республики Алтай от 10 февраля 2015 года № 38 «Об утверждении Порядка формирования и реализации республиканской адресной инвестиционной программы и предоставления субсидий из республиканского бюджета Республики Алтай местным бюджетам на софинансирование капитальных вложений в объекты муниципальной собственности, и признании утратившими силу некоторых постановлений Правительства Республики Алтай» </t>
  </si>
  <si>
    <t>Раздел V. Меры по оптимизации субсидий юридическим лицам</t>
  </si>
  <si>
    <t>12.</t>
  </si>
  <si>
    <t>Установление показателей результативности при предоставлении субсидий юридическим лицам</t>
  </si>
  <si>
    <t>Министерство сельского хозяйства Республики Алтай,</t>
  </si>
  <si>
    <t>Доля порядков предоставления субсидий юридическим лицам, предусматривающих установление показателей результативности</t>
  </si>
  <si>
    <t>Министерство регионального развития Республики Алтай,</t>
  </si>
  <si>
    <t>Министерство природных ресурсов, экологии и туризма Республики Алтай,</t>
  </si>
  <si>
    <t>Раздел VI. Меры по оптимизации закупок для государственных и муниципальных нужд</t>
  </si>
  <si>
    <t>13.</t>
  </si>
  <si>
    <t>Совершенствование нормативных правовых актов Правительства Республики Алтай, регулирующих нормирование в сфере закупок товаров, работ, услуг для нужд Республики Алтай</t>
  </si>
  <si>
    <t>Внесение изменений в нормативные правовые акты РА, регулирующих нормирование в сфере закупок товаров, работ, услуг для нужд Республики Алтай</t>
  </si>
  <si>
    <t>14.</t>
  </si>
  <si>
    <t>Ведение централизованных закупок для нужд государственных заказчиков</t>
  </si>
  <si>
    <t>15.</t>
  </si>
  <si>
    <t>16.</t>
  </si>
  <si>
    <t>Раздел VII. Меры по сокращению просроченной кредиторской задолженности бюджета</t>
  </si>
  <si>
    <t>17.</t>
  </si>
  <si>
    <t>18.</t>
  </si>
  <si>
    <t>Мониторинг состояния расчетов по государственным контрактам и договорам (в том числе заключенным подведомственными государственными учреждениями):</t>
  </si>
  <si>
    <t>Отношение объема просроченной кредиторской задолженности бюджета Республики Алтай и бюджетных и автономных учреждений Республики Алтай к объему расходов бюджета Республики Алтай</t>
  </si>
  <si>
    <t>- анализ причин образования;</t>
  </si>
  <si>
    <t>- на соответствие утвержденным лимитам бюджетных обязательств и планам финансово-хозяйственной деятельности;</t>
  </si>
  <si>
    <t>- на соответствие сроку давности</t>
  </si>
  <si>
    <t>19.</t>
  </si>
  <si>
    <t>20.</t>
  </si>
  <si>
    <t>Раздел VIII. Меры по оптимизации расходов, связанных с предоставлением бюджетных средств хозяйствующим субъектам</t>
  </si>
  <si>
    <t>21.</t>
  </si>
  <si>
    <t>Принятие плана сокращения дебиторской задолженности в случае, если по состоянию на 1 января размер указанной задолженности превышает 1 млн рублей по одному контрагенту, являющемуся стороной по контракту (договору)</t>
  </si>
  <si>
    <t>Сокращение дебиторской задолженности республиканского бюджета Республики Алтай, сложившейся на 1 января текущего  года по сравнению к указанной задолженностью по состоянию на 1 января отчетного года (без учета оборотов отчетного года по счету 206 «Расчеты по выданным авансам»)</t>
  </si>
  <si>
    <t>22.</t>
  </si>
  <si>
    <t>23.</t>
  </si>
  <si>
    <t>Обеспечение долгосрочного бюджетного планирования</t>
  </si>
  <si>
    <t>24.</t>
  </si>
  <si>
    <t>Внесение изменений в нормативные правовые акты Республики Алтай, регламентирующие процессы формирования, реализации и оценки эффективности государственных программ Республики Алтай</t>
  </si>
  <si>
    <t>25.</t>
  </si>
  <si>
    <t>Отсутствие субсидий местным бюджетам, не предусмотренных перечнем приоритетных расходных обязательств</t>
  </si>
  <si>
    <t>26.</t>
  </si>
  <si>
    <t>27.</t>
  </si>
  <si>
    <t>Заключение  в соответствии со статьей 138 Бюджетного кодекса Российской Федерации с муниципальными образованиями в Республике Алтай соглашений, которыми предусматриваются меры по социально-экономическому развитию и оздоровлению муниципальных финансов</t>
  </si>
  <si>
    <t>28.</t>
  </si>
  <si>
    <t>Совершенствование законодательства о предоставлении межбюджетных трансфертов из республиканского бюджета Республики Алтай в части:</t>
  </si>
  <si>
    <t>Внесены изменения в Закон Республики Алтай от 27 июля 2005 года № 54-РЗ «О межбюджетных трансфертах в Республике Алтай»</t>
  </si>
  <si>
    <t>да\нет</t>
  </si>
  <si>
    <t xml:space="preserve"> исключения акцизов на алкогольную продукцию при определении налогового потенциала муниципальных районов (городского округа)</t>
  </si>
  <si>
    <t>установления порядка и (или) методики определения показателя изменения объема расходных обязательств бюджета муниципального образования в очередном финансовом году по сравнению с текущим финансовым годом</t>
  </si>
  <si>
    <t>уточнения формулы определения объема дотации на выравнивание бюджетной обеспеченности муниципальных районов (городского округа)</t>
  </si>
  <si>
    <t>29.</t>
  </si>
  <si>
    <t>Разработка методики распределения дифференцированных нормативов отчислений от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производимых на территории Российской Федерации, в местные бюджеты.</t>
  </si>
  <si>
    <t>Наличие утвержденной методики</t>
  </si>
  <si>
    <t>Раздел XI. Меры по усилению внутреннего государственного контроля и контроля, осуществляемого главными распорядителями бюджетных средств</t>
  </si>
  <si>
    <t>30.</t>
  </si>
  <si>
    <t>Усиление внутреннего государственного финансового контроля и контроля, осуществляемого главными распорядителями бюджетных средств.</t>
  </si>
  <si>
    <t>Наличие утвержденного плана мероприятий и отчета о его выполнении</t>
  </si>
  <si>
    <t>Итого бюджетный эффект:</t>
  </si>
  <si>
    <t xml:space="preserve">не более 50
</t>
  </si>
  <si>
    <t>Бюджетный эффект
(за счет увеличения доли платных услуг и связанного с этим роста доходов)</t>
  </si>
  <si>
    <t>Доля объектов незавершенного строительства, сокращенных в течение финансового года (отношение количества объектов незавершенного строительства на 1 января текущего года и количества объектов незавершенного строительства на 1 января очередного года, без учета объектов строительство которых начато в отчетном году, по отчетным формам №№ 0503190, 0503790)</t>
  </si>
  <si>
    <t>Министерство сельского хозяйства Республики Алтай, Министерство регионального развития Республики Алтай, Министерство природных ресурсов, экологии и туризма Республики Алтай, Министерство экономического развития  Республики Алтай</t>
  </si>
  <si>
    <t>Доля порядков предоставления субсидий юридическим лицам, предусматривающих установление показателей результативности, всего</t>
  </si>
  <si>
    <t xml:space="preserve">Министерство экономического развития Республики Алтай </t>
  </si>
  <si>
    <t>укрупнение государственных учреждений Республики Алтай, подведомственных Министерству экономического развития Республики Алтай</t>
  </si>
  <si>
    <t>2022 год</t>
  </si>
  <si>
    <t>2023 год</t>
  </si>
  <si>
    <t>2024 год</t>
  </si>
  <si>
    <t xml:space="preserve">8,66
</t>
  </si>
  <si>
    <t>Форма 0305531 Оптимизация "Сведения о результатах реализации
Плана мероприятий по оптимизации расходов республиканского
бюджета Республики Алтай на 2018 - 2021 годы"</t>
  </si>
  <si>
    <t>План мероприятий по оптимизации расходов республиканского бюджета Республики Алтай на 2019-2024 годы</t>
  </si>
  <si>
    <r>
      <t>Утверждена
Приказом
Министерства финансов
Республики Алтай
от ___марта 2020 г. №____</t>
    </r>
    <r>
      <rPr>
        <u/>
        <sz val="11"/>
        <color theme="1"/>
        <rFont val="Times New Roman"/>
        <family val="1"/>
        <charset val="204"/>
      </rPr>
      <t>-п</t>
    </r>
  </si>
  <si>
    <t>Мониторинг состояния расчетов по государственным контрактам и договорам (в том числе заключенным подведомственными государственными учреждениями):
- анализ причин образования;
- на соответствие утвержденным лимитам бюджетных обязательств и планам финансово-хозяйственной деятельности
- на соответствие сроку давности</t>
  </si>
  <si>
    <t>Министерство культуры Республики Алтай</t>
  </si>
  <si>
    <t>Министерство природных ресурсов, экологии и туризма Республики Алтай</t>
  </si>
  <si>
    <t>Министерство цифрового развития Республики Алтай</t>
  </si>
  <si>
    <t>Министерство сельского хозяйства Республики Алтай</t>
  </si>
  <si>
    <t>Комитет ветеринарии с Госветиспекцией Республики Алтай</t>
  </si>
  <si>
    <t>Комитет по делам ЗАГС и архивов Республики Алтай</t>
  </si>
  <si>
    <t>Комитет по обеспечению деятельности мировых судей Республики Алтай</t>
  </si>
  <si>
    <t>Комитет по охране, использованию и воспроизводству животного мира Республики Алтай</t>
  </si>
  <si>
    <t>Комитет по тарифам Республики Алтай</t>
  </si>
  <si>
    <t>Инспекция по государственной охране объектов культурного наследия Республики Алтай</t>
  </si>
  <si>
    <t>Объем просроченной кредиторской задолженности бюджета Республики Алтай и бюджетных и автономных учреждений Республики Алтай</t>
  </si>
  <si>
    <t>Объем расходов бюджета Республики Алтай</t>
  </si>
  <si>
    <t>Бюджетный эффект
(ФОТ по сокращенным ед.)</t>
  </si>
  <si>
    <t>Сумма дебиторской задолженности республиканского бюджета Республики Алтай на 1 января 2020 года 
(без учета оборотов отчетного года по счету 206 «Расчеты по выданным авансам»)</t>
  </si>
  <si>
    <t>Сумма дебиторской задолженности республиканского бюджета Республики Алтай на 1 января 2019 года 
(без учета оборотов отчетного года по счету 206 «Расчеты по выданным авансам»)</t>
  </si>
  <si>
    <t>Совершенствование законодательства о предоставлении межбюджетных трансфертов из республиканского бюджета Республики Алтай в части:
 исключения акцизов на алкогольную продукцию при определении налогового потенциала муниципальных районов (городского округа);
установления порядка и (или) методики определения показателя изменения объема расходных обязательств бюджета муниципального образования в очередном финансовом году по сравнению с текущим финансовым годом;
уточнения формулы определения объема дотации на выравнивание бюджетной обеспеченности муниципальных районов (городского округа)</t>
  </si>
  <si>
    <t>Результат</t>
  </si>
  <si>
    <t>План</t>
  </si>
  <si>
    <t>Факт</t>
  </si>
  <si>
    <t>Реквизиты правового акта, принятого в целях достижения показателя</t>
  </si>
  <si>
    <t>не предусмотрен на 2020 год</t>
  </si>
  <si>
    <t>Наименование</t>
  </si>
  <si>
    <t>Пункт, подпункт, абзац которым установлены показатели результативности</t>
  </si>
  <si>
    <t xml:space="preserve">на 1 января 2020 года </t>
  </si>
  <si>
    <t xml:space="preserve">на 1 число месяца, следующего за отчетным кварталом </t>
  </si>
  <si>
    <t>Наименование государственного учреждения Республики Алтай, преобразованного в филиал</t>
  </si>
  <si>
    <t>тыс. руб</t>
  </si>
  <si>
    <t>Всего:</t>
  </si>
  <si>
    <t>Закон Республики Алтай о внесении изменений в Закон Республики Алтай от 27 июля 2005 года № 54-РЗ «О межбюджетных трансфертах в Республике Алтай»</t>
  </si>
  <si>
    <t>Итог по форме № 28 (Внесены изменения в Закон Республики Алтай от 27 июля 2005 года № 54-РЗ «О межбюджетных трансфертах в Республике Алтай»):</t>
  </si>
  <si>
    <t>Нормативный правовой акт Правительства Республики Алтай об утверждении методики распределения дифференцированных нормативов отчислений от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производимых на территории Российской Федерации, в местные бюджеты</t>
  </si>
  <si>
    <t>Итог по форме № 29 (Наличие утвержденной методики):</t>
  </si>
  <si>
    <t>Итог по форме № 2 (Количество органов государственной власти Республики Алтай и учреждений, передавших функцию ведения бухгалтерского учета в государственные учреждения Республики Алтай, осуществляющие централизованное обслуживание):</t>
  </si>
  <si>
    <t>Итог по форме № 1.2 (Количество учреждений, преобразованных в филиалы):</t>
  </si>
  <si>
    <t>Итог по форме № 12 (Доля порядков предоставления субсидий юридическим лицам, предусматривающих установление показателей результативности):</t>
  </si>
  <si>
    <t>Тыс. рублей</t>
  </si>
  <si>
    <t>Министерство экономического развития  Республики Алтай</t>
  </si>
  <si>
    <t>Наименование объекта</t>
  </si>
  <si>
    <t>Итог по форме № 10 (Доля объектов незавершенного строительства, сокращенных в течение финансового года (отношение количества объектов незавершенного строительства на 1 января текущего года и количества объектов незавершенного строительства на 1 января очередного года, без учета объектов строительство которых начато в отчетном году, по отчетным формам №№ 0503190, 0503790))</t>
  </si>
  <si>
    <t>Комитет по делам записи актов гражданского состояния и архивов Республики Алтай</t>
  </si>
  <si>
    <t>Контрольно-счетная палата Республики Алтай</t>
  </si>
  <si>
    <t>Избирательная комиссия Республики Алтай</t>
  </si>
  <si>
    <t>Государственное Собрание - Эл Курултай Республики Алтай</t>
  </si>
  <si>
    <t>Правительство Республики Алтай</t>
  </si>
  <si>
    <t>Комитет по национальной политике и связям с общественностью Республики Алтай</t>
  </si>
  <si>
    <t>Аппарат Уполномоченного по правам человека в Республике Алтай</t>
  </si>
  <si>
    <t>Комитет по охране, использованию и воспроизводству объектов животного мира Республики Алтай</t>
  </si>
  <si>
    <t>Аппарат Уполномоченного по защите прав предпринимателей в Республике Алтай</t>
  </si>
  <si>
    <t>Количество ГРБС, утвердивших (актуализировавших по результатам инвентаризации) ведомственные планы снижения объектов и количества незавершенного строительства</t>
  </si>
  <si>
    <t>Наличие утвержденного (актуализированного по результатам инвентаризации) ведомственного плана снижения объектов и количества незавершенного строительства</t>
  </si>
  <si>
    <t>Общее количество ГРБС, имеющих на 1 января 2020 года объекты незавершенного строительства (по отчетным формам №№ 0503190, 0503790)</t>
  </si>
  <si>
    <t>Общее количество ГРБС, имеющих на 1 число месяца, следующего за отчетным кварталом, объекты незавершенного строительства (по отчетным формам №№ 0503190, 0503790)</t>
  </si>
  <si>
    <t>Наличие на 1 января 2020 года объектов незавершенного строительства (по отчетным формам №№ 0503190, 0503790)</t>
  </si>
  <si>
    <r>
      <t xml:space="preserve">Установление показателей результативности при предоставлении субсидий юридическим лицам 
</t>
    </r>
    <r>
      <rPr>
        <i/>
        <sz val="9"/>
        <color rgb="FF000000"/>
        <rFont val="Times New Roman"/>
        <family val="1"/>
        <charset val="204"/>
      </rPr>
      <t>(выборка по КВР 810)</t>
    </r>
  </si>
  <si>
    <t>Количество порядков предоставления субсидий юридическим лицам</t>
  </si>
  <si>
    <t>Количество порядков предоставления субсидий юридическим лицам, предусматривающих установление показателей результативности</t>
  </si>
  <si>
    <t>шт.</t>
  </si>
  <si>
    <t>Отдел в Министерстве финансов Республики Алтай, ответственный за согласование Сведений</t>
  </si>
  <si>
    <t>Бюджетный отдел,
отдел социальной сферы</t>
  </si>
  <si>
    <t>Бюджетный отдел</t>
  </si>
  <si>
    <t>Отдел социальной сферы</t>
  </si>
  <si>
    <t>Отдел бухгалтерского учета и отчетности</t>
  </si>
  <si>
    <t>Отдел межбюджетных отношений</t>
  </si>
  <si>
    <t>Отдел методологии и мониторинга</t>
  </si>
  <si>
    <t>Отдел межбюджетных отношений, отдел доходов и управления внутренним долгом</t>
  </si>
  <si>
    <t>Отдел контрольно-ревизионной работы</t>
  </si>
  <si>
    <t>Бюджетный эффект по итогам реализации мероприятия № 1.2  на отчетную дату (факт, тыс. рублей):</t>
  </si>
  <si>
    <r>
      <t>Итог по форме № 10 (</t>
    </r>
    <r>
      <rPr>
        <i/>
        <sz val="10"/>
        <color theme="1"/>
        <rFont val="Times New Roman"/>
        <family val="1"/>
        <charset val="204"/>
      </rPr>
      <t>Наличие утвержденного (актуализированного по результатам инвентаризации) ведомственного плана снижения объектов и количества незавершенного строительства)</t>
    </r>
  </si>
  <si>
    <t>Объекты незавершенного строительства
 (по отчетным формам №№ 0503190, 0503790)</t>
  </si>
  <si>
    <t>Наименование ГРБС:</t>
  </si>
  <si>
    <t xml:space="preserve">Реквизиты акта, которым утвержден  (актуализирован по результатам инвентаризации)
 ведомственный план снижения объектов и количества незавершенного строительства </t>
  </si>
  <si>
    <t>Итог по форме № 11 (Утверждение РАИП в соответствии с постановлением Правительства Республики Алтай от 10 февраля 2015 года № 38 «Об утверждении Порядка формирования и реализации республиканской адресной инвестиционной программы и предоставления субсидий из республиканского бюджета Республики Алтай местным бюджетам на софинансирование капитальных вложений в объекты муниципальной собственности, и признании утратившими силу некоторых постановлений Правительства Республики Алтай»)</t>
  </si>
  <si>
    <t>* Сведения по данному мероприятию формируются по субсидиям юридическим лицам за исключением субсидии государственным учреждениям на государственное задание, субсидий на иные цели.</t>
  </si>
  <si>
    <t>Результат по графе 2
(заполняется автоматически)</t>
  </si>
  <si>
    <t>Результат по графе 4
(заполняется автоматически)</t>
  </si>
  <si>
    <t>Сумма дебиторской задолженности республиканского бюджета Республики Алтай на 1 января 2020 года (без учета оборотов отчетного года по счету 206 «Расчеты по выданным авансам»)</t>
  </si>
  <si>
    <t>Сумма дебиторской задолженности республиканского бюджета Республики Алтай на 1 января 2019 года (без учета оборотов отчетного года по счету 206 «Расчеты по выданным авансам»)</t>
  </si>
  <si>
    <t>Результат по графам 2 - 5
(заполняется автоматически)</t>
  </si>
  <si>
    <t>Результат 
по графам 2 - 5
(заполняется автоматически)</t>
  </si>
  <si>
    <t>Отдел бюджетного учета и отчётности</t>
  </si>
  <si>
    <t>Нормативный правовой акт Правительства Республики Алтай о преобразовании государственного учреждения Республики Алтай в филиал</t>
  </si>
  <si>
    <t>Реквизиты акта об утверждении плана мероприятий (о внесении в него изменений)</t>
  </si>
  <si>
    <t>Наличие отчета о выполнении плана мероприятий 
(да-1, нет-0)</t>
  </si>
  <si>
    <t>Отдел социальной сферы, отдел межбюджетных отношений</t>
  </si>
  <si>
    <t>Наличие на 1 число месяца, следующего за отчетным кварталом, объектов незавершенного строительства (по отчетным формам №№ 0503190, 0503790)</t>
  </si>
  <si>
    <t>Внесение изменений в нормативные правовые акты Республики Алтай, регулирующих нормирование в сфере закупок товаров, работ, услуг для нужд Республики Алтай</t>
  </si>
  <si>
    <t>Доля совместных закупок в общем объеме закупок</t>
  </si>
  <si>
    <t>ФОРМА
сведений о результатах реализации мероприятия № 1.2
 «Объединение государственных учреждений в сфере занятости населения в одно юридическое лицо с созданием филиалов» 
в части показателя «Количество учреждений, преобразованных в филиалы»</t>
  </si>
  <si>
    <t xml:space="preserve">Информация о ходе реализации мероприятия, о достигнутых результатах, 
о причинах недостижения целевого ожидаемого результата
Указанная информация подтверждается путем прикрепления подтверждающих документов (НПА, отчетность, представляемая в соответствии с федеральным законодательством и законодательством Республики Алтай) </t>
  </si>
  <si>
    <t>ФОРМА
сведений о результатах реализации мероприятия № 1.2
«Объединение государственных учреждений в сфере занятости населения в одно юридическое лицо с созданием филиалов»
в части показателя «Бюджетный эффект»</t>
  </si>
  <si>
    <t>ФОРМА
 сведений о результатах реализации мероприятия № 2
 «Централизация бухгалтерского обслуживания отдельных органов государственной власти Республики Алтай и государственных учреждений, обеспечивающих их деятельность»</t>
  </si>
  <si>
    <t>ФОРМА
сведения о результатах реализации мероприятия № 10 
«Проведение инвентаризации объектов незавершенного строительства»</t>
  </si>
  <si>
    <t>ФОРМА
сведений о результатах реализации мероприятия № 12
 «Установление показателей результативности при предоставлении субсидий юридическим лицам»</t>
  </si>
  <si>
    <t>ФОРМА
сведений о результатах реализации мероприятия № 13
 «Совершенствование нормативных правовых актов Правительства Республики Алтай, регулирующих нормирование в сфере закупок товаров, работ, услуг для нужд Республики Алтай»</t>
  </si>
  <si>
    <t>ФОРМА
сведений о результатах реализации мероприятия № 29
 «Разработка методики распределения дифференцированных нормативов отчислений от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производимых на территории Российской Федерации, в местные бюджеты»</t>
  </si>
  <si>
    <t>ФОРМА
сведений о результатах реализации мероприятия № 30
 «Усиление внутреннего государственного финансового контроля и контроля, осуществляемого главными распорядителями бюджетных средств»</t>
  </si>
  <si>
    <t>Наименование органа государственной власти Республики Алтай (государственного учреждения Республики Алтай), передавшего  функцию ведения бухгалтерского учета в государственные учреждения Республики Алтай, осуществляющие централизованное обслуживание</t>
  </si>
  <si>
    <t>Сведения о наличии объектов незавершенного строительства на 1 января 2020 года (да - 1/ нет -0)</t>
  </si>
  <si>
    <t xml:space="preserve">Информация о ходе реализации мероприятия, о достигнутых результатах, о причинах недостижения целевого ожидаемого результата.
Указанная информация подтверждается путем прикрепления подтверждающих документов (нормативный правовой акт, отчетность, представляемая в соответствии с федеральным законодательством и законодательством Республики Алтай) </t>
  </si>
  <si>
    <t>Информация о ходе реализации мероприятия, о достигнутых результатах, о причинах недостижения целевого ожидаемого результата.
Указанная информация подтверждается путем прикрепления подтверждающих документов (нормативный правовой акт, отчетность, представляемая в соответствии с федеральным законодательством и законодательством Республики Алтай)</t>
  </si>
  <si>
    <t>ФОРМА
сведений о результатах реализации 
мероприятия № 21 «Принятие плана сокращения дебиторской задолженности в случае, если по состоянию на 1 января размер указанной задолженности превышает 1 млн. рублей по одному контрагенту, являющемуся стороной по контракту (договору)»,
мероприятия № 22 «Организация претензионной работы по государственным контрактам и договорам государственных учреждений Республики Алтай»</t>
  </si>
  <si>
    <r>
      <t xml:space="preserve">ФОРМА
 0305531 Оптимизация «Сведения о результатах реализации в 2020 году 
Плана мероприятий по оптимизации расходов республиканского бюджета Республики Алтай на 2019 - 2024 годы»
</t>
    </r>
    <r>
      <rPr>
        <sz val="12"/>
        <color rgb="FF000000"/>
        <rFont val="Times New Roman"/>
        <family val="1"/>
        <charset val="204"/>
      </rPr>
      <t>по состоянию на ___________ 2020 года</t>
    </r>
  </si>
  <si>
    <t>Итог по форме № 13 (Внесение изменений в нормативные правовые акты Республики Алтай, регулирующие нормирование в сфере закупок товаров, работ, услуг для нужд Республики Алтай):</t>
  </si>
  <si>
    <t>Итог по формам №№ 21, 22 (Сокращение дебиторской задолженности республиканского бюджета Республики Алтай, сложившейся на 1 января текущего года по сравнению к указанной задолженностью по состоянию на 1 января отчетного года (без учета оборотов отчетного года по счету 206 «Расчеты по выданным авансам»), %)</t>
  </si>
  <si>
    <t xml:space="preserve">
ФОРМА
 сведений о результатах реализации мероприятия № 11
 «Обеспечение формирования, утверждения и актуализации на регулярной основе республиканской адресной инвестиционной программы, предусматривающей свод информации об объектах капитального строительства, реализуемых на территории Республики Алтай, с отражением информации о сроках реализации и финансовом обеспечении в разрезе источников финансирования»</t>
  </si>
  <si>
    <t>Нормативный правовой акт Правительства Республики Алтай, которым установлен порядок предоставления субсидии</t>
  </si>
  <si>
    <t>Нормативный правовой акт Правительства Республики Алтай о внесении изменений в нормативные правовые акты Республики Алтай, регулирующие нормирование в сфере закупок товаров, работ, услуг для нужд Республики Алтай</t>
  </si>
  <si>
    <t>ФОРМА
сведений о результатах реализации мероприятия № 28
 «Совершенствование законодательства о предоставлении межбюджетных трансфертов из республиканского бюджета Республики Алтай в части:
 исключения акцизов на алкогольную продукцию при определении налогового потенциала муниципальных районов (городского округа);
установления порядка и (или) методики определения показателя изменения объема расходных обязательств бюджета муниципального образования в очередном финансовом году по сравнению с текущим финансовым годом;
уточнения формулы определения объема дотации на выравнивание бюджетной обеспеченности муниципальных районов (городского округа)»</t>
  </si>
  <si>
    <t>Раздел X. Совершенствование межбюджетных отношений</t>
  </si>
  <si>
    <t>Раздел  IX. Планирование регионального бюджета</t>
  </si>
  <si>
    <t>УТВЕРЖДЕНА
приказом Министерства финансов
Республики Алтай
от ___ апреля 2020 г. №____-п</t>
  </si>
  <si>
    <t>УТВЕРЖДЕНА
приказом Министерства финансов
Республики Алтай
от ___ апреля 2020 г. №___-п</t>
  </si>
  <si>
    <t>Нормативный правовой акт Правительства Республики Алтай о передаче органом государственной власти Республики Алтай (государственным учреждением Республики Алтай) функции ведения бухгалтерского учета в государственные учреждения Республики Алтай, осуществляющие централизованное обслуживание</t>
  </si>
  <si>
    <t>Правовой акт Правительства Республики Алтай об утверждении республиканской адресной инвестиционной программы (далее - РАИП)</t>
  </si>
  <si>
    <t>Установление запрета на увеличение численности работников органов государственной власти Республики Алтай, за исключением случаев, предусматривающих увеличение численности в связи с разграничением полномочий Российской Федерации, и в связи с созданием региональных проектных офисов</t>
  </si>
  <si>
    <t>Наличие установленного правовым актом Правительства Республики Алтай запрета на увеличение численности работников органов государственной власти Республики Алтай, за исключением случаев, предусматривающих увеличение численности в связи с разграничением полномочий Российской Федерации, и в связи с созданием региональных проектных офисов</t>
  </si>
  <si>
    <t>Правовой акт Правительства Республики Алтай, устанавливающий запрет на увеличение численности работников органов государственной власти Республики Алтай, за исключением случаев, предусматривающих увеличение численности в связи с разграничением полномочий Российской Федерации, и в связи с созданием региональных проектных офисов</t>
  </si>
  <si>
    <t>ФОРМА
сведений о результатах реализации мероприятия № 5
 «Установление запрета на увеличение численности работников органов государственной власти Республики Алтай, за исключением случаев, предусматривающих увеличение численности в связи с разграничением полномочий Российской Федерации, и в связи с созданием региональных проектных офисов»</t>
  </si>
  <si>
    <t>число</t>
  </si>
  <si>
    <t>текст</t>
  </si>
  <si>
    <t>Результат 
по графам 2-6 (заполняется автоматически)</t>
  </si>
  <si>
    <t>Результат по графам 2-6 (заполняется автоматически)</t>
  </si>
  <si>
    <t>Результат
 по графам 2 - 6 
(заполняется автоматически)</t>
  </si>
  <si>
    <t>Итог по форме № 5 (Установление запрета на увеличение численности работников органов государственной власти Республики Алтай, за исключением случаев, предусматривающих увеличение численности в связи с разграничением полномочий Российской Федерации, и в связи с созданием региональных проектных офисов):</t>
  </si>
  <si>
    <t>Результат по графам 2 - 6 (заполняется автоматически)</t>
  </si>
  <si>
    <t>Результат по графе 2 -6
(заполняется автоматически)</t>
  </si>
  <si>
    <t>Результат по графам 2-6
(заполняется автоматически)</t>
  </si>
  <si>
    <t>Результат по графе 7
(заполняется автоматически)</t>
  </si>
  <si>
    <t>Сумма дебиторской задолженности республиканского бюджета Республики Алтай на 1 число месяца, следующего за отчетным кварталом (без учета оборотов отчетного года по счету 206 «Расчеты по выданным авансам»)</t>
  </si>
  <si>
    <t>Результат по графам 2 - 6
(заполняется автоматически)</t>
  </si>
  <si>
    <t>Наличие утвержденного плана мероприятий
(заполняется автоматически)</t>
  </si>
  <si>
    <t>Итог по форме № 30 (Наличие утвержденного плана мероприятий и отчета о его выполнении)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</si>
</sst>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11" fillId="0" borderId="0" xfId="0" applyFont="1"/>
    <xf numFmtId="0" fontId="11" fillId="0" borderId="1" xfId="0" applyFont="1" applyBorder="1"/>
    <xf numFmtId="0" fontId="12" fillId="0" borderId="1" xfId="0" applyFont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1" xfId="0" applyFont="1" applyFill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1" fillId="0" borderId="1" xfId="0" applyFont="1" applyFill="1" applyBorder="1"/>
    <xf numFmtId="0" fontId="16" fillId="0" borderId="0" xfId="0" applyFont="1" applyFill="1"/>
    <xf numFmtId="0" fontId="15" fillId="0" borderId="1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/>
    <xf numFmtId="0" fontId="11" fillId="5" borderId="0" xfId="0" applyFont="1" applyFill="1" applyAlignment="1">
      <alignment horizontal="center"/>
    </xf>
    <xf numFmtId="2" fontId="11" fillId="5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3" fontId="11" fillId="2" borderId="1" xfId="3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justify" vertical="center" wrapText="1"/>
    </xf>
    <xf numFmtId="0" fontId="15" fillId="2" borderId="3" xfId="0" applyFont="1" applyFill="1" applyBorder="1" applyAlignment="1">
      <alignment horizontal="justify" vertical="center" wrapText="1"/>
    </xf>
    <xf numFmtId="0" fontId="15" fillId="2" borderId="4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top" wrapText="1"/>
    </xf>
    <xf numFmtId="0" fontId="11" fillId="0" borderId="3" xfId="0" applyFont="1" applyFill="1" applyBorder="1" applyAlignment="1">
      <alignment horizontal="justify" vertical="top" wrapText="1"/>
    </xf>
    <xf numFmtId="0" fontId="11" fillId="0" borderId="4" xfId="0" applyFont="1" applyFill="1" applyBorder="1" applyAlignment="1">
      <alignment horizontal="justify" vertical="top" wrapText="1"/>
    </xf>
    <xf numFmtId="0" fontId="16" fillId="0" borderId="0" xfId="0" applyFont="1" applyFill="1" applyAlignment="1">
      <alignment horizontal="justify" vertical="center" wrapText="1"/>
    </xf>
    <xf numFmtId="0" fontId="17" fillId="0" borderId="0" xfId="0" applyFont="1" applyFill="1" applyAlignment="1">
      <alignment horizontal="justify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15" fillId="0" borderId="3" xfId="0" applyFont="1" applyFill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2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/>
    </xf>
  </cellXfs>
  <cellStyles count="4">
    <cellStyle name="Обычный" xfId="0" builtinId="0"/>
    <cellStyle name="Обычный 4" xfId="1"/>
    <cellStyle name="Обычный 60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7"/>
  <sheetViews>
    <sheetView view="pageBreakPreview" zoomScale="110" zoomScaleNormal="100" zoomScaleSheetLayoutView="110" workbookViewId="0">
      <selection activeCell="B5" sqref="B5"/>
    </sheetView>
  </sheetViews>
  <sheetFormatPr defaultRowHeight="12.75" x14ac:dyDescent="0.2"/>
  <cols>
    <col min="1" max="1" width="83.28515625" style="31" customWidth="1"/>
    <col min="2" max="2" width="11" style="31" customWidth="1"/>
    <col min="3" max="3" width="50" style="31" customWidth="1"/>
    <col min="4" max="16384" width="9.140625" style="31"/>
  </cols>
  <sheetData>
    <row r="1" spans="1:3" ht="87.75" customHeight="1" x14ac:dyDescent="0.2">
      <c r="A1" s="94" t="s">
        <v>279</v>
      </c>
      <c r="B1" s="94"/>
    </row>
    <row r="2" spans="1:3" ht="102" x14ac:dyDescent="0.2">
      <c r="A2" s="85" t="s">
        <v>1</v>
      </c>
      <c r="B2" s="85" t="s">
        <v>214</v>
      </c>
      <c r="C2" s="60" t="s">
        <v>277</v>
      </c>
    </row>
    <row r="3" spans="1:3" x14ac:dyDescent="0.2">
      <c r="A3" s="85">
        <v>1</v>
      </c>
      <c r="B3" s="85">
        <v>2</v>
      </c>
      <c r="C3" s="85">
        <v>3</v>
      </c>
    </row>
    <row r="4" spans="1:3" x14ac:dyDescent="0.2">
      <c r="A4" s="85" t="s">
        <v>298</v>
      </c>
      <c r="B4" s="85" t="s">
        <v>297</v>
      </c>
      <c r="C4" s="85" t="s">
        <v>298</v>
      </c>
    </row>
    <row r="5" spans="1:3" ht="43.5" customHeight="1" x14ac:dyDescent="0.2">
      <c r="A5" s="86" t="s">
        <v>254</v>
      </c>
      <c r="B5" s="88"/>
      <c r="C5" s="86"/>
    </row>
    <row r="6" spans="1:3" ht="43.5" customHeight="1" x14ac:dyDescent="0.2">
      <c r="A6" s="86" t="s">
        <v>255</v>
      </c>
      <c r="B6" s="88"/>
      <c r="C6" s="86"/>
    </row>
    <row r="7" spans="1:3" ht="61.5" customHeight="1" x14ac:dyDescent="0.2">
      <c r="A7" s="87" t="s">
        <v>282</v>
      </c>
      <c r="B7" s="73" t="e">
        <f>100-(B5/B6*100)</f>
        <v>#DIV/0!</v>
      </c>
      <c r="C7" s="86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0" firstPageNumber="27" orientation="portrait" useFirstPageNumber="1" r:id="rId1"/>
  <headerFooter>
    <oddHeader>&amp;C&amp;"Times New Roman,обычный"&amp;P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view="pageBreakPreview" zoomScaleNormal="100" zoomScaleSheetLayoutView="100" workbookViewId="0">
      <selection activeCell="A2" sqref="A2:B8"/>
    </sheetView>
  </sheetViews>
  <sheetFormatPr defaultRowHeight="12.75" x14ac:dyDescent="0.2"/>
  <cols>
    <col min="1" max="1" width="83.28515625" style="31" customWidth="1"/>
    <col min="2" max="2" width="41.140625" style="31" customWidth="1"/>
    <col min="3" max="16384" width="9.140625" style="31"/>
  </cols>
  <sheetData>
    <row r="1" spans="1:3" ht="102" customHeight="1" x14ac:dyDescent="0.2">
      <c r="B1" s="68" t="s">
        <v>289</v>
      </c>
      <c r="C1" s="67"/>
    </row>
    <row r="2" spans="1:3" ht="87.75" customHeight="1" x14ac:dyDescent="0.2">
      <c r="A2" s="94" t="s">
        <v>279</v>
      </c>
      <c r="B2" s="94"/>
    </row>
    <row r="3" spans="1:3" x14ac:dyDescent="0.2">
      <c r="A3" s="32" t="s">
        <v>1</v>
      </c>
      <c r="B3" s="32" t="s">
        <v>214</v>
      </c>
    </row>
    <row r="4" spans="1:3" x14ac:dyDescent="0.2">
      <c r="A4" s="32">
        <v>1</v>
      </c>
      <c r="B4" s="32">
        <v>2</v>
      </c>
    </row>
    <row r="5" spans="1:3" ht="43.5" customHeight="1" x14ac:dyDescent="0.2">
      <c r="A5" s="58" t="s">
        <v>254</v>
      </c>
      <c r="B5" s="43"/>
    </row>
    <row r="6" spans="1:3" ht="43.5" customHeight="1" x14ac:dyDescent="0.2">
      <c r="A6" s="93" t="s">
        <v>307</v>
      </c>
      <c r="B6" s="65"/>
    </row>
    <row r="7" spans="1:3" ht="61.5" customHeight="1" x14ac:dyDescent="0.2">
      <c r="A7" s="61" t="s">
        <v>282</v>
      </c>
      <c r="B7" s="188"/>
    </row>
    <row r="8" spans="1:3" ht="63.75" x14ac:dyDescent="0.2">
      <c r="A8" s="58" t="s">
        <v>277</v>
      </c>
      <c r="B8" s="45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70" firstPageNumber="27" orientation="portrait" useFirstPageNumber="1" r:id="rId1"/>
  <headerFooter>
    <oddHeader>&amp;C&amp;"Times New Roman,обычный"&amp;P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view="pageBreakPreview" zoomScale="120" zoomScaleNormal="100" zoomScaleSheetLayoutView="120" workbookViewId="0">
      <selection activeCell="B4" sqref="B4:F4"/>
    </sheetView>
  </sheetViews>
  <sheetFormatPr defaultRowHeight="12.75" x14ac:dyDescent="0.2"/>
  <cols>
    <col min="1" max="1" width="9.140625" style="31"/>
    <col min="2" max="5" width="19.5703125" style="31" customWidth="1"/>
    <col min="6" max="6" width="40.28515625" style="31" customWidth="1"/>
    <col min="7" max="7" width="23.28515625" style="31" customWidth="1"/>
    <col min="8" max="8" width="6.140625" style="31" customWidth="1"/>
    <col min="9" max="9" width="14.85546875" style="31" customWidth="1"/>
    <col min="10" max="10" width="23.7109375" style="31" customWidth="1"/>
    <col min="11" max="16384" width="9.140625" style="31"/>
  </cols>
  <sheetData>
    <row r="1" spans="1:7" ht="83.25" customHeight="1" x14ac:dyDescent="0.2">
      <c r="G1" s="68" t="s">
        <v>289</v>
      </c>
    </row>
    <row r="2" spans="1:7" ht="93" customHeight="1" x14ac:dyDescent="0.2">
      <c r="A2" s="111" t="s">
        <v>286</v>
      </c>
      <c r="B2" s="111"/>
      <c r="C2" s="111"/>
      <c r="D2" s="111"/>
      <c r="E2" s="111"/>
      <c r="F2" s="111"/>
      <c r="G2" s="111"/>
    </row>
    <row r="3" spans="1:7" ht="45.75" customHeight="1" x14ac:dyDescent="0.2">
      <c r="A3" s="106" t="s">
        <v>0</v>
      </c>
      <c r="B3" s="112" t="s">
        <v>207</v>
      </c>
      <c r="C3" s="113"/>
      <c r="D3" s="113"/>
      <c r="E3" s="113"/>
      <c r="F3" s="114"/>
      <c r="G3" s="106" t="s">
        <v>256</v>
      </c>
    </row>
    <row r="4" spans="1:7" ht="18.75" customHeight="1" x14ac:dyDescent="0.2">
      <c r="A4" s="107"/>
      <c r="B4" s="89" t="s">
        <v>50</v>
      </c>
      <c r="C4" s="89" t="s">
        <v>53</v>
      </c>
      <c r="D4" s="89" t="s">
        <v>51</v>
      </c>
      <c r="E4" s="89" t="s">
        <v>52</v>
      </c>
      <c r="F4" s="89" t="s">
        <v>200</v>
      </c>
      <c r="G4" s="107"/>
    </row>
    <row r="5" spans="1:7" x14ac:dyDescent="0.2">
      <c r="A5" s="38">
        <v>1</v>
      </c>
      <c r="B5" s="32">
        <v>2</v>
      </c>
      <c r="C5" s="91">
        <v>3</v>
      </c>
      <c r="D5" s="90">
        <v>4</v>
      </c>
      <c r="E5" s="91">
        <v>5</v>
      </c>
      <c r="F5" s="91">
        <v>6</v>
      </c>
      <c r="G5" s="90">
        <v>7</v>
      </c>
    </row>
    <row r="6" spans="1:7" ht="20.25" customHeight="1" x14ac:dyDescent="0.2">
      <c r="A6" s="36"/>
      <c r="B6" s="36"/>
      <c r="C6" s="36"/>
      <c r="D6" s="36"/>
      <c r="E6" s="36"/>
      <c r="F6" s="36"/>
      <c r="G6" s="46"/>
    </row>
    <row r="7" spans="1:7" ht="20.25" customHeight="1" x14ac:dyDescent="0.2">
      <c r="A7" s="36"/>
      <c r="B7" s="36"/>
      <c r="C7" s="36"/>
      <c r="D7" s="36"/>
      <c r="E7" s="36"/>
      <c r="F7" s="36"/>
      <c r="G7" s="46"/>
    </row>
    <row r="8" spans="1:7" ht="20.25" customHeight="1" x14ac:dyDescent="0.2">
      <c r="A8" s="36"/>
      <c r="B8" s="36"/>
      <c r="C8" s="36"/>
      <c r="D8" s="36"/>
      <c r="E8" s="36"/>
      <c r="F8" s="36"/>
      <c r="G8" s="46"/>
    </row>
    <row r="9" spans="1:7" ht="27.75" customHeight="1" x14ac:dyDescent="0.2">
      <c r="A9" s="144" t="s">
        <v>208</v>
      </c>
      <c r="B9" s="144"/>
      <c r="C9" s="144"/>
      <c r="D9" s="144"/>
      <c r="E9" s="144"/>
      <c r="F9" s="144"/>
      <c r="G9" s="46"/>
    </row>
    <row r="10" spans="1:7" ht="60" customHeight="1" x14ac:dyDescent="0.2">
      <c r="A10" s="141" t="s">
        <v>278</v>
      </c>
      <c r="B10" s="142"/>
      <c r="C10" s="142"/>
      <c r="D10" s="142"/>
      <c r="E10" s="142"/>
      <c r="F10" s="143"/>
      <c r="G10" s="33"/>
    </row>
  </sheetData>
  <mergeCells count="6">
    <mergeCell ref="A2:G2"/>
    <mergeCell ref="A10:F10"/>
    <mergeCell ref="A3:A4"/>
    <mergeCell ref="B3:F3"/>
    <mergeCell ref="G3:G4"/>
    <mergeCell ref="A9:F9"/>
  </mergeCells>
  <pageMargins left="0.70866141732283472" right="0.70866141732283472" top="0.74803149606299213" bottom="0.74803149606299213" header="0.31496062992125984" footer="0.31496062992125984"/>
  <pageSetup paperSize="9" scale="57" firstPageNumber="33" orientation="portrait" useFirstPageNumber="1" r:id="rId1"/>
  <headerFooter>
    <oddHeader>&amp;C&amp;"Times New Roman,обычный"&amp;P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view="pageBreakPreview" zoomScaleNormal="100" zoomScaleSheetLayoutView="100" workbookViewId="0">
      <selection activeCell="G10" sqref="A2:G10"/>
    </sheetView>
  </sheetViews>
  <sheetFormatPr defaultRowHeight="12.75" x14ac:dyDescent="0.2"/>
  <cols>
    <col min="1" max="1" width="9.140625" style="31"/>
    <col min="2" max="5" width="15.7109375" style="31" customWidth="1"/>
    <col min="6" max="6" width="38.85546875" style="31" customWidth="1"/>
    <col min="7" max="7" width="41" style="31" customWidth="1"/>
    <col min="8" max="16384" width="9.140625" style="31"/>
  </cols>
  <sheetData>
    <row r="1" spans="1:7" ht="83.25" customHeight="1" x14ac:dyDescent="0.2">
      <c r="G1" s="68" t="s">
        <v>289</v>
      </c>
    </row>
    <row r="2" spans="1:7" ht="73.5" customHeight="1" x14ac:dyDescent="0.2">
      <c r="A2" s="111" t="s">
        <v>273</v>
      </c>
      <c r="B2" s="111"/>
      <c r="C2" s="111"/>
      <c r="D2" s="111"/>
      <c r="E2" s="111"/>
      <c r="F2" s="111"/>
      <c r="G2" s="111"/>
    </row>
    <row r="3" spans="1:7" ht="65.25" customHeight="1" x14ac:dyDescent="0.2">
      <c r="A3" s="106" t="s">
        <v>0</v>
      </c>
      <c r="B3" s="112" t="s">
        <v>209</v>
      </c>
      <c r="C3" s="113"/>
      <c r="D3" s="113"/>
      <c r="E3" s="113"/>
      <c r="F3" s="114"/>
      <c r="G3" s="145" t="s">
        <v>257</v>
      </c>
    </row>
    <row r="4" spans="1:7" ht="24" x14ac:dyDescent="0.2">
      <c r="A4" s="107"/>
      <c r="B4" s="89" t="s">
        <v>50</v>
      </c>
      <c r="C4" s="89" t="s">
        <v>53</v>
      </c>
      <c r="D4" s="89" t="s">
        <v>51</v>
      </c>
      <c r="E4" s="89" t="s">
        <v>52</v>
      </c>
      <c r="F4" s="89" t="s">
        <v>200</v>
      </c>
      <c r="G4" s="146"/>
    </row>
    <row r="5" spans="1:7" x14ac:dyDescent="0.2">
      <c r="A5" s="38">
        <v>1</v>
      </c>
      <c r="B5" s="32">
        <v>2</v>
      </c>
      <c r="C5" s="91">
        <v>3</v>
      </c>
      <c r="D5" s="90">
        <v>4</v>
      </c>
      <c r="E5" s="91">
        <v>5</v>
      </c>
      <c r="F5" s="91">
        <v>6</v>
      </c>
      <c r="G5" s="90">
        <v>7</v>
      </c>
    </row>
    <row r="6" spans="1:7" ht="22.5" customHeight="1" x14ac:dyDescent="0.2">
      <c r="A6" s="36"/>
      <c r="B6" s="36"/>
      <c r="C6" s="36"/>
      <c r="D6" s="36"/>
      <c r="E6" s="36"/>
      <c r="F6" s="36"/>
      <c r="G6" s="46"/>
    </row>
    <row r="7" spans="1:7" ht="22.5" customHeight="1" x14ac:dyDescent="0.2">
      <c r="A7" s="36"/>
      <c r="B7" s="36"/>
      <c r="C7" s="36"/>
      <c r="D7" s="36"/>
      <c r="E7" s="36"/>
      <c r="F7" s="36"/>
      <c r="G7" s="46"/>
    </row>
    <row r="8" spans="1:7" ht="22.5" customHeight="1" x14ac:dyDescent="0.2">
      <c r="A8" s="36"/>
      <c r="B8" s="36"/>
      <c r="C8" s="36"/>
      <c r="D8" s="36"/>
      <c r="E8" s="36"/>
      <c r="F8" s="36"/>
      <c r="G8" s="46"/>
    </row>
    <row r="9" spans="1:7" ht="22.5" customHeight="1" x14ac:dyDescent="0.2">
      <c r="A9" s="125" t="s">
        <v>210</v>
      </c>
      <c r="B9" s="125"/>
      <c r="C9" s="125"/>
      <c r="D9" s="125"/>
      <c r="E9" s="125"/>
      <c r="F9" s="125"/>
      <c r="G9" s="46"/>
    </row>
    <row r="10" spans="1:7" ht="58.5" customHeight="1" x14ac:dyDescent="0.2">
      <c r="A10" s="116" t="s">
        <v>278</v>
      </c>
      <c r="B10" s="117"/>
      <c r="C10" s="117"/>
      <c r="D10" s="117"/>
      <c r="E10" s="117"/>
      <c r="F10" s="118"/>
      <c r="G10" s="33"/>
    </row>
  </sheetData>
  <mergeCells count="6">
    <mergeCell ref="A2:G2"/>
    <mergeCell ref="A10:F10"/>
    <mergeCell ref="A3:A4"/>
    <mergeCell ref="B3:F3"/>
    <mergeCell ref="G3:G4"/>
    <mergeCell ref="A9:F9"/>
  </mergeCells>
  <pageMargins left="0.70866141732283472" right="0.70866141732283472" top="0.74803149606299213" bottom="0.74803149606299213" header="0.31496062992125984" footer="0.31496062992125984"/>
  <pageSetup paperSize="9" scale="57" firstPageNumber="34" orientation="portrait" useFirstPageNumber="1" r:id="rId1"/>
  <headerFooter>
    <oddHeader>&amp;C&amp;"Times New Roman,обычный"&amp;P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view="pageBreakPreview" zoomScale="130" zoomScaleNormal="100" zoomScaleSheetLayoutView="130" workbookViewId="0">
      <selection sqref="A1:H9"/>
    </sheetView>
  </sheetViews>
  <sheetFormatPr defaultRowHeight="12.75" x14ac:dyDescent="0.2"/>
  <cols>
    <col min="1" max="1" width="9.140625" style="31"/>
    <col min="2" max="6" width="23.42578125" style="31" customWidth="1"/>
    <col min="7" max="7" width="22.28515625" style="31" customWidth="1"/>
    <col min="8" max="8" width="16.28515625" style="31" customWidth="1"/>
    <col min="9" max="16384" width="9.140625" style="31"/>
  </cols>
  <sheetData>
    <row r="1" spans="1:8" ht="73.5" customHeight="1" x14ac:dyDescent="0.2">
      <c r="A1" s="111" t="s">
        <v>274</v>
      </c>
      <c r="B1" s="111"/>
      <c r="C1" s="111"/>
      <c r="D1" s="111"/>
      <c r="E1" s="111"/>
      <c r="F1" s="111"/>
      <c r="G1" s="111"/>
      <c r="H1" s="111"/>
    </row>
    <row r="2" spans="1:8" ht="36" customHeight="1" x14ac:dyDescent="0.2">
      <c r="A2" s="106" t="s">
        <v>0</v>
      </c>
      <c r="B2" s="108" t="s">
        <v>260</v>
      </c>
      <c r="C2" s="109"/>
      <c r="D2" s="109"/>
      <c r="E2" s="109"/>
      <c r="F2" s="110"/>
      <c r="G2" s="172" t="s">
        <v>309</v>
      </c>
      <c r="H2" s="172" t="s">
        <v>261</v>
      </c>
    </row>
    <row r="3" spans="1:8" x14ac:dyDescent="0.2">
      <c r="A3" s="107"/>
      <c r="B3" s="89" t="s">
        <v>50</v>
      </c>
      <c r="C3" s="89" t="s">
        <v>53</v>
      </c>
      <c r="D3" s="89" t="s">
        <v>51</v>
      </c>
      <c r="E3" s="89" t="s">
        <v>52</v>
      </c>
      <c r="F3" s="91" t="s">
        <v>200</v>
      </c>
      <c r="G3" s="175"/>
      <c r="H3" s="175"/>
    </row>
    <row r="4" spans="1:8" x14ac:dyDescent="0.2">
      <c r="A4" s="91">
        <v>1</v>
      </c>
      <c r="B4" s="47">
        <v>2</v>
      </c>
      <c r="C4" s="47">
        <v>3</v>
      </c>
      <c r="D4" s="47">
        <v>4</v>
      </c>
      <c r="E4" s="74">
        <v>5</v>
      </c>
      <c r="F4" s="74">
        <v>6</v>
      </c>
      <c r="G4" s="189">
        <v>7</v>
      </c>
      <c r="H4" s="189">
        <v>8</v>
      </c>
    </row>
    <row r="5" spans="1:8" x14ac:dyDescent="0.2">
      <c r="A5" s="42"/>
      <c r="B5" s="42"/>
      <c r="C5" s="42"/>
      <c r="D5" s="42"/>
      <c r="E5" s="42"/>
      <c r="F5" s="42"/>
      <c r="G5" s="178"/>
      <c r="H5" s="178"/>
    </row>
    <row r="6" spans="1:8" s="191" customFormat="1" x14ac:dyDescent="0.25">
      <c r="A6" s="46"/>
      <c r="B6" s="46"/>
      <c r="C6" s="46"/>
      <c r="D6" s="46"/>
      <c r="E6" s="46"/>
      <c r="F6" s="190"/>
      <c r="G6" s="178"/>
      <c r="H6" s="178"/>
    </row>
    <row r="7" spans="1:8" s="191" customFormat="1" x14ac:dyDescent="0.25">
      <c r="A7" s="46"/>
      <c r="B7" s="46"/>
      <c r="C7" s="46"/>
      <c r="D7" s="46"/>
      <c r="E7" s="46"/>
      <c r="F7" s="190"/>
      <c r="G7" s="178"/>
      <c r="H7" s="178"/>
    </row>
    <row r="8" spans="1:8" s="44" customFormat="1" ht="12" customHeight="1" x14ac:dyDescent="0.2">
      <c r="A8" s="192" t="s">
        <v>310</v>
      </c>
      <c r="B8" s="192"/>
      <c r="C8" s="192"/>
      <c r="D8" s="192"/>
      <c r="E8" s="192"/>
      <c r="F8" s="193"/>
      <c r="G8" s="184"/>
      <c r="H8" s="184"/>
    </row>
    <row r="9" spans="1:8" ht="49.5" customHeight="1" x14ac:dyDescent="0.2">
      <c r="A9" s="194" t="s">
        <v>278</v>
      </c>
      <c r="B9" s="195"/>
      <c r="C9" s="195"/>
      <c r="D9" s="195"/>
      <c r="E9" s="195"/>
      <c r="F9" s="195"/>
      <c r="G9" s="196"/>
      <c r="H9" s="196"/>
    </row>
    <row r="16" spans="1:8" ht="68.25" customHeight="1" x14ac:dyDescent="0.2"/>
  </sheetData>
  <mergeCells count="9">
    <mergeCell ref="A9:F9"/>
    <mergeCell ref="G9:H9"/>
    <mergeCell ref="A1:H1"/>
    <mergeCell ref="A2:A3"/>
    <mergeCell ref="B2:F2"/>
    <mergeCell ref="G2:G3"/>
    <mergeCell ref="H2:H3"/>
    <mergeCell ref="A8:F8"/>
    <mergeCell ref="G8:H8"/>
  </mergeCells>
  <pageMargins left="0.70866141732283472" right="0.70866141732283472" top="0.74803149606299213" bottom="0.74803149606299213" header="0.31496062992125984" footer="0.31496062992125984"/>
  <pageSetup paperSize="9" scale="52" firstPageNumber="35" orientation="portrait" useFirstPageNumber="1" r:id="rId1"/>
  <headerFooter>
    <oddHeader>&amp;C&amp;"Times New Roman,обычный"&amp;P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1"/>
  <sheetViews>
    <sheetView view="pageBreakPreview" zoomScale="25" zoomScaleNormal="70" zoomScaleSheetLayoutView="25" workbookViewId="0">
      <pane ySplit="6" topLeftCell="A7" activePane="bottomLeft" state="frozen"/>
      <selection pane="bottomLeft" activeCell="AK1" sqref="AK1:AN1"/>
    </sheetView>
  </sheetViews>
  <sheetFormatPr defaultRowHeight="15" x14ac:dyDescent="0.25"/>
  <cols>
    <col min="1" max="1" width="4.5703125" style="1" customWidth="1"/>
    <col min="2" max="2" width="22.140625" style="1" customWidth="1"/>
    <col min="3" max="3" width="31.140625" style="1" customWidth="1"/>
    <col min="4" max="4" width="41.5703125" style="1" customWidth="1"/>
    <col min="5" max="5" width="10" style="1" customWidth="1"/>
    <col min="6" max="7" width="11.28515625" style="1" customWidth="1"/>
    <col min="8" max="8" width="6.28515625" style="1" customWidth="1"/>
    <col min="9" max="9" width="18.140625" style="1" customWidth="1"/>
    <col min="10" max="11" width="6.28515625" style="1" customWidth="1"/>
    <col min="12" max="12" width="28.140625" style="1" customWidth="1"/>
    <col min="13" max="14" width="11.28515625" style="1" customWidth="1"/>
    <col min="15" max="15" width="6.28515625" style="1" customWidth="1"/>
    <col min="16" max="16" width="18.140625" style="1" customWidth="1"/>
    <col min="17" max="18" width="6.28515625" style="1" customWidth="1"/>
    <col min="19" max="19" width="28.140625" style="1" customWidth="1"/>
    <col min="20" max="21" width="11.28515625" style="1" customWidth="1"/>
    <col min="22" max="22" width="6.28515625" style="1" customWidth="1"/>
    <col min="23" max="23" width="18.140625" style="1" customWidth="1"/>
    <col min="24" max="25" width="6.28515625" style="1" customWidth="1"/>
    <col min="26" max="26" width="28.140625" style="1" customWidth="1"/>
    <col min="27" max="28" width="11.28515625" style="1" customWidth="1"/>
    <col min="29" max="29" width="6.28515625" style="1" customWidth="1"/>
    <col min="30" max="30" width="18.140625" style="1" customWidth="1"/>
    <col min="31" max="32" width="6.28515625" style="1" customWidth="1"/>
    <col min="33" max="33" width="28.140625" style="1" customWidth="1"/>
    <col min="34" max="35" width="11.28515625" style="1" customWidth="1"/>
    <col min="36" max="36" width="6.28515625" style="1" customWidth="1"/>
    <col min="37" max="37" width="18.140625" style="1" customWidth="1"/>
    <col min="38" max="39" width="6.28515625" style="1" customWidth="1"/>
    <col min="40" max="40" width="28.140625" style="1" customWidth="1"/>
    <col min="41" max="16384" width="9.140625" style="1"/>
  </cols>
  <sheetData>
    <row r="1" spans="1:40" ht="84.75" customHeight="1" x14ac:dyDescent="0.25">
      <c r="AK1" s="99" t="s">
        <v>177</v>
      </c>
      <c r="AL1" s="99"/>
      <c r="AM1" s="99"/>
      <c r="AN1" s="99"/>
    </row>
    <row r="2" spans="1:40" ht="65.25" customHeight="1" x14ac:dyDescent="0.25">
      <c r="A2" s="169" t="s">
        <v>175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</row>
    <row r="3" spans="1:40" ht="36.75" customHeight="1" x14ac:dyDescent="0.25">
      <c r="A3" s="170" t="s">
        <v>176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</row>
    <row r="4" spans="1:40" ht="13.5" customHeight="1" x14ac:dyDescent="0.25">
      <c r="A4" s="97" t="s">
        <v>0</v>
      </c>
      <c r="B4" s="97" t="s">
        <v>64</v>
      </c>
      <c r="C4" s="97" t="s">
        <v>65</v>
      </c>
      <c r="D4" s="97" t="s">
        <v>66</v>
      </c>
      <c r="E4" s="97" t="s">
        <v>7</v>
      </c>
      <c r="F4" s="150" t="s">
        <v>48</v>
      </c>
      <c r="G4" s="150"/>
      <c r="H4" s="150"/>
      <c r="I4" s="150"/>
      <c r="J4" s="150"/>
      <c r="K4" s="150"/>
      <c r="L4" s="150"/>
      <c r="M4" s="150" t="s">
        <v>49</v>
      </c>
      <c r="N4" s="150"/>
      <c r="O4" s="150"/>
      <c r="P4" s="150"/>
      <c r="Q4" s="150"/>
      <c r="R4" s="150"/>
      <c r="S4" s="150"/>
      <c r="T4" s="150" t="s">
        <v>171</v>
      </c>
      <c r="U4" s="150"/>
      <c r="V4" s="150"/>
      <c r="W4" s="150"/>
      <c r="X4" s="150"/>
      <c r="Y4" s="150"/>
      <c r="Z4" s="150"/>
      <c r="AA4" s="150" t="s">
        <v>172</v>
      </c>
      <c r="AB4" s="150"/>
      <c r="AC4" s="150"/>
      <c r="AD4" s="150"/>
      <c r="AE4" s="150"/>
      <c r="AF4" s="150"/>
      <c r="AG4" s="150"/>
      <c r="AH4" s="150" t="s">
        <v>173</v>
      </c>
      <c r="AI4" s="150"/>
      <c r="AJ4" s="150"/>
      <c r="AK4" s="150"/>
      <c r="AL4" s="150"/>
      <c r="AM4" s="150"/>
      <c r="AN4" s="150"/>
    </row>
    <row r="5" spans="1:40" ht="24.75" customHeight="1" x14ac:dyDescent="0.25">
      <c r="A5" s="97"/>
      <c r="B5" s="97"/>
      <c r="C5" s="97"/>
      <c r="D5" s="97"/>
      <c r="E5" s="97"/>
      <c r="F5" s="97" t="s">
        <v>47</v>
      </c>
      <c r="G5" s="97" t="s">
        <v>46</v>
      </c>
      <c r="H5" s="97" t="s">
        <v>55</v>
      </c>
      <c r="I5" s="97"/>
      <c r="J5" s="97"/>
      <c r="K5" s="97"/>
      <c r="L5" s="97"/>
      <c r="M5" s="97" t="s">
        <v>47</v>
      </c>
      <c r="N5" s="97" t="s">
        <v>46</v>
      </c>
      <c r="O5" s="97" t="s">
        <v>55</v>
      </c>
      <c r="P5" s="97"/>
      <c r="Q5" s="97"/>
      <c r="R5" s="97"/>
      <c r="S5" s="97"/>
      <c r="T5" s="97" t="s">
        <v>47</v>
      </c>
      <c r="U5" s="97" t="s">
        <v>46</v>
      </c>
      <c r="V5" s="97" t="s">
        <v>55</v>
      </c>
      <c r="W5" s="97"/>
      <c r="X5" s="97"/>
      <c r="Y5" s="97"/>
      <c r="Z5" s="97"/>
      <c r="AA5" s="97" t="s">
        <v>47</v>
      </c>
      <c r="AB5" s="97" t="s">
        <v>46</v>
      </c>
      <c r="AC5" s="97" t="s">
        <v>55</v>
      </c>
      <c r="AD5" s="97"/>
      <c r="AE5" s="97"/>
      <c r="AF5" s="97"/>
      <c r="AG5" s="97"/>
      <c r="AH5" s="97" t="s">
        <v>47</v>
      </c>
      <c r="AI5" s="97" t="s">
        <v>46</v>
      </c>
      <c r="AJ5" s="97" t="s">
        <v>55</v>
      </c>
      <c r="AK5" s="97"/>
      <c r="AL5" s="97"/>
      <c r="AM5" s="97"/>
      <c r="AN5" s="97"/>
    </row>
    <row r="6" spans="1:40" ht="98.25" customHeight="1" x14ac:dyDescent="0.25">
      <c r="A6" s="97"/>
      <c r="B6" s="97"/>
      <c r="C6" s="97"/>
      <c r="D6" s="97"/>
      <c r="E6" s="97"/>
      <c r="F6" s="97"/>
      <c r="G6" s="97"/>
      <c r="H6" s="97" t="s">
        <v>56</v>
      </c>
      <c r="I6" s="97"/>
      <c r="J6" s="97"/>
      <c r="K6" s="97"/>
      <c r="L6" s="97" t="s">
        <v>57</v>
      </c>
      <c r="M6" s="97"/>
      <c r="N6" s="97"/>
      <c r="O6" s="97" t="s">
        <v>56</v>
      </c>
      <c r="P6" s="97"/>
      <c r="Q6" s="97"/>
      <c r="R6" s="97"/>
      <c r="S6" s="97" t="s">
        <v>57</v>
      </c>
      <c r="T6" s="97"/>
      <c r="U6" s="97"/>
      <c r="V6" s="97" t="s">
        <v>56</v>
      </c>
      <c r="W6" s="97"/>
      <c r="X6" s="97"/>
      <c r="Y6" s="97"/>
      <c r="Z6" s="97" t="s">
        <v>57</v>
      </c>
      <c r="AA6" s="97"/>
      <c r="AB6" s="97"/>
      <c r="AC6" s="97" t="s">
        <v>56</v>
      </c>
      <c r="AD6" s="97"/>
      <c r="AE6" s="97"/>
      <c r="AF6" s="97"/>
      <c r="AG6" s="97" t="s">
        <v>57</v>
      </c>
      <c r="AH6" s="97"/>
      <c r="AI6" s="97"/>
      <c r="AJ6" s="97" t="s">
        <v>56</v>
      </c>
      <c r="AK6" s="97"/>
      <c r="AL6" s="97"/>
      <c r="AM6" s="97"/>
      <c r="AN6" s="97" t="s">
        <v>57</v>
      </c>
    </row>
    <row r="7" spans="1:40" ht="24" customHeight="1" x14ac:dyDescent="0.25">
      <c r="A7" s="97"/>
      <c r="B7" s="97"/>
      <c r="C7" s="97"/>
      <c r="D7" s="97"/>
      <c r="E7" s="97"/>
      <c r="F7" s="97"/>
      <c r="G7" s="97"/>
      <c r="H7" s="18" t="s">
        <v>50</v>
      </c>
      <c r="I7" s="18" t="s">
        <v>53</v>
      </c>
      <c r="J7" s="18" t="s">
        <v>51</v>
      </c>
      <c r="K7" s="18" t="s">
        <v>52</v>
      </c>
      <c r="L7" s="97"/>
      <c r="M7" s="97"/>
      <c r="N7" s="97"/>
      <c r="O7" s="18" t="s">
        <v>50</v>
      </c>
      <c r="P7" s="18" t="s">
        <v>53</v>
      </c>
      <c r="Q7" s="18" t="s">
        <v>51</v>
      </c>
      <c r="R7" s="18" t="s">
        <v>52</v>
      </c>
      <c r="S7" s="97"/>
      <c r="T7" s="97"/>
      <c r="U7" s="97"/>
      <c r="V7" s="18" t="s">
        <v>50</v>
      </c>
      <c r="W7" s="18" t="s">
        <v>53</v>
      </c>
      <c r="X7" s="18" t="s">
        <v>51</v>
      </c>
      <c r="Y7" s="18" t="s">
        <v>52</v>
      </c>
      <c r="Z7" s="97"/>
      <c r="AA7" s="97"/>
      <c r="AB7" s="97"/>
      <c r="AC7" s="18" t="s">
        <v>50</v>
      </c>
      <c r="AD7" s="18" t="s">
        <v>53</v>
      </c>
      <c r="AE7" s="18" t="s">
        <v>51</v>
      </c>
      <c r="AF7" s="18" t="s">
        <v>52</v>
      </c>
      <c r="AG7" s="97"/>
      <c r="AH7" s="97"/>
      <c r="AI7" s="97"/>
      <c r="AJ7" s="18" t="s">
        <v>50</v>
      </c>
      <c r="AK7" s="18" t="s">
        <v>53</v>
      </c>
      <c r="AL7" s="18" t="s">
        <v>51</v>
      </c>
      <c r="AM7" s="18" t="s">
        <v>52</v>
      </c>
      <c r="AN7" s="97"/>
    </row>
    <row r="8" spans="1:40" ht="15.75" customHeight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7</v>
      </c>
      <c r="G8" s="11">
        <v>8</v>
      </c>
      <c r="H8" s="11">
        <v>9</v>
      </c>
      <c r="I8" s="11">
        <v>10</v>
      </c>
      <c r="J8" s="11">
        <v>11</v>
      </c>
      <c r="K8" s="11">
        <v>12</v>
      </c>
      <c r="L8" s="11">
        <v>13</v>
      </c>
      <c r="M8" s="11">
        <v>7</v>
      </c>
      <c r="N8" s="11">
        <v>8</v>
      </c>
      <c r="O8" s="11">
        <v>9</v>
      </c>
      <c r="P8" s="11">
        <v>10</v>
      </c>
      <c r="Q8" s="11">
        <v>11</v>
      </c>
      <c r="R8" s="11">
        <v>12</v>
      </c>
      <c r="S8" s="11">
        <v>13</v>
      </c>
      <c r="T8" s="11">
        <v>7</v>
      </c>
      <c r="U8" s="11">
        <v>8</v>
      </c>
      <c r="V8" s="11">
        <v>9</v>
      </c>
      <c r="W8" s="11">
        <v>10</v>
      </c>
      <c r="X8" s="11">
        <v>11</v>
      </c>
      <c r="Y8" s="11">
        <v>12</v>
      </c>
      <c r="Z8" s="11">
        <v>13</v>
      </c>
      <c r="AA8" s="11">
        <v>7</v>
      </c>
      <c r="AB8" s="11">
        <v>8</v>
      </c>
      <c r="AC8" s="11">
        <v>9</v>
      </c>
      <c r="AD8" s="11">
        <v>10</v>
      </c>
      <c r="AE8" s="11">
        <v>11</v>
      </c>
      <c r="AF8" s="11">
        <v>12</v>
      </c>
      <c r="AG8" s="11">
        <v>13</v>
      </c>
      <c r="AH8" s="11">
        <v>7</v>
      </c>
      <c r="AI8" s="11">
        <v>8</v>
      </c>
      <c r="AJ8" s="11">
        <v>9</v>
      </c>
      <c r="AK8" s="11">
        <v>10</v>
      </c>
      <c r="AL8" s="11">
        <v>11</v>
      </c>
      <c r="AM8" s="11">
        <v>12</v>
      </c>
      <c r="AN8" s="11">
        <v>13</v>
      </c>
    </row>
    <row r="9" spans="1:40" ht="15.75" customHeight="1" thickBot="1" x14ac:dyDescent="0.3">
      <c r="A9" s="167" t="s">
        <v>67</v>
      </c>
      <c r="B9" s="168"/>
      <c r="C9" s="168"/>
      <c r="D9" s="168"/>
      <c r="E9" s="168"/>
    </row>
    <row r="10" spans="1:40" ht="49.5" customHeight="1" thickBot="1" x14ac:dyDescent="0.3">
      <c r="A10" s="147" t="s">
        <v>68</v>
      </c>
      <c r="B10" s="147" t="s">
        <v>59</v>
      </c>
      <c r="C10" s="147" t="s">
        <v>60</v>
      </c>
      <c r="D10" s="4" t="s">
        <v>58</v>
      </c>
      <c r="E10" s="4" t="s">
        <v>9</v>
      </c>
      <c r="F10" s="4">
        <f>F14</f>
        <v>10</v>
      </c>
      <c r="G10" s="4">
        <f t="shared" ref="G10:L10" si="0">G14</f>
        <v>0</v>
      </c>
      <c r="H10" s="4">
        <f t="shared" si="0"/>
        <v>0</v>
      </c>
      <c r="I10" s="4">
        <f t="shared" si="0"/>
        <v>0</v>
      </c>
      <c r="J10" s="4">
        <f t="shared" si="0"/>
        <v>0</v>
      </c>
      <c r="K10" s="4">
        <f t="shared" si="0"/>
        <v>0</v>
      </c>
      <c r="L10" s="147">
        <f t="shared" si="0"/>
        <v>0</v>
      </c>
      <c r="M10" s="4">
        <v>0</v>
      </c>
      <c r="N10" s="4" t="s">
        <v>54</v>
      </c>
      <c r="O10" s="4" t="s">
        <v>54</v>
      </c>
      <c r="P10" s="4" t="s">
        <v>54</v>
      </c>
      <c r="Q10" s="4" t="s">
        <v>54</v>
      </c>
      <c r="R10" s="4" t="s">
        <v>54</v>
      </c>
      <c r="S10" s="147" t="s">
        <v>54</v>
      </c>
      <c r="T10" s="4" t="str">
        <f>T14</f>
        <v>-</v>
      </c>
      <c r="U10" s="4">
        <f t="shared" ref="U10:Z10" si="1">U14</f>
        <v>0</v>
      </c>
      <c r="V10" s="4">
        <f t="shared" si="1"/>
        <v>0</v>
      </c>
      <c r="W10" s="4">
        <f t="shared" si="1"/>
        <v>0</v>
      </c>
      <c r="X10" s="4">
        <f t="shared" si="1"/>
        <v>0</v>
      </c>
      <c r="Y10" s="4">
        <f t="shared" si="1"/>
        <v>0</v>
      </c>
      <c r="Z10" s="147">
        <f t="shared" si="1"/>
        <v>0</v>
      </c>
      <c r="AA10" s="4" t="str">
        <f>AA14</f>
        <v>-</v>
      </c>
      <c r="AB10" s="4">
        <f t="shared" ref="AB10:AG10" si="2">AB14</f>
        <v>0</v>
      </c>
      <c r="AC10" s="4">
        <f t="shared" si="2"/>
        <v>0</v>
      </c>
      <c r="AD10" s="4">
        <f t="shared" si="2"/>
        <v>0</v>
      </c>
      <c r="AE10" s="4">
        <f t="shared" si="2"/>
        <v>0</v>
      </c>
      <c r="AF10" s="4">
        <f t="shared" si="2"/>
        <v>0</v>
      </c>
      <c r="AG10" s="147">
        <f t="shared" si="2"/>
        <v>0</v>
      </c>
      <c r="AH10" s="4" t="str">
        <f>AH14</f>
        <v>-</v>
      </c>
      <c r="AI10" s="4">
        <f t="shared" ref="AI10:AN10" si="3">AI14</f>
        <v>0</v>
      </c>
      <c r="AJ10" s="4">
        <f t="shared" si="3"/>
        <v>0</v>
      </c>
      <c r="AK10" s="4">
        <f t="shared" si="3"/>
        <v>0</v>
      </c>
      <c r="AL10" s="4">
        <f t="shared" si="3"/>
        <v>0</v>
      </c>
      <c r="AM10" s="4">
        <f t="shared" si="3"/>
        <v>0</v>
      </c>
      <c r="AN10" s="147">
        <f t="shared" si="3"/>
        <v>0</v>
      </c>
    </row>
    <row r="11" spans="1:40" ht="27.75" customHeight="1" thickBot="1" x14ac:dyDescent="0.3">
      <c r="A11" s="149"/>
      <c r="B11" s="149"/>
      <c r="C11" s="149"/>
      <c r="D11" s="4" t="s">
        <v>2</v>
      </c>
      <c r="E11" s="4" t="s">
        <v>10</v>
      </c>
      <c r="F11" s="4">
        <f>F13+F15</f>
        <v>704.6</v>
      </c>
      <c r="G11" s="4">
        <f>G13+G15</f>
        <v>0</v>
      </c>
      <c r="H11" s="4" t="s">
        <v>54</v>
      </c>
      <c r="I11" s="4" t="s">
        <v>54</v>
      </c>
      <c r="J11" s="4" t="s">
        <v>54</v>
      </c>
      <c r="K11" s="4" t="s">
        <v>54</v>
      </c>
      <c r="L11" s="149"/>
      <c r="M11" s="4">
        <f>M13+M15</f>
        <v>0</v>
      </c>
      <c r="N11" s="4" t="s">
        <v>54</v>
      </c>
      <c r="O11" s="4" t="s">
        <v>54</v>
      </c>
      <c r="P11" s="4" t="s">
        <v>54</v>
      </c>
      <c r="Q11" s="4" t="s">
        <v>54</v>
      </c>
      <c r="R11" s="4" t="s">
        <v>54</v>
      </c>
      <c r="S11" s="149"/>
      <c r="T11" s="4">
        <f>T13+T15</f>
        <v>0</v>
      </c>
      <c r="U11" s="4">
        <f>U13+U15</f>
        <v>0</v>
      </c>
      <c r="V11" s="4" t="s">
        <v>54</v>
      </c>
      <c r="W11" s="4" t="s">
        <v>54</v>
      </c>
      <c r="X11" s="4" t="s">
        <v>54</v>
      </c>
      <c r="Y11" s="4" t="s">
        <v>54</v>
      </c>
      <c r="Z11" s="149"/>
      <c r="AA11" s="4">
        <f>AA13+AA15</f>
        <v>0</v>
      </c>
      <c r="AB11" s="4">
        <f>AB13+AB15</f>
        <v>0</v>
      </c>
      <c r="AC11" s="4" t="s">
        <v>54</v>
      </c>
      <c r="AD11" s="4" t="s">
        <v>54</v>
      </c>
      <c r="AE11" s="4" t="s">
        <v>54</v>
      </c>
      <c r="AF11" s="4" t="s">
        <v>54</v>
      </c>
      <c r="AG11" s="149"/>
      <c r="AH11" s="4">
        <f>AH13+AH15</f>
        <v>0</v>
      </c>
      <c r="AI11" s="4">
        <f>AI13+AI15</f>
        <v>0</v>
      </c>
      <c r="AJ11" s="4" t="s">
        <v>54</v>
      </c>
      <c r="AK11" s="4" t="s">
        <v>54</v>
      </c>
      <c r="AL11" s="4" t="s">
        <v>54</v>
      </c>
      <c r="AM11" s="4" t="s">
        <v>54</v>
      </c>
      <c r="AN11" s="149"/>
    </row>
    <row r="12" spans="1:40" ht="15.75" thickBot="1" x14ac:dyDescent="0.3">
      <c r="A12" s="2"/>
      <c r="B12" s="3" t="s">
        <v>62</v>
      </c>
      <c r="C12" s="3" t="s">
        <v>54</v>
      </c>
      <c r="D12" s="3" t="s">
        <v>54</v>
      </c>
      <c r="E12" s="3" t="s">
        <v>54</v>
      </c>
      <c r="F12" s="3" t="s">
        <v>54</v>
      </c>
      <c r="G12" s="3" t="s">
        <v>54</v>
      </c>
      <c r="H12" s="3" t="s">
        <v>54</v>
      </c>
      <c r="I12" s="3" t="s">
        <v>54</v>
      </c>
      <c r="J12" s="3" t="s">
        <v>54</v>
      </c>
      <c r="K12" s="3" t="s">
        <v>54</v>
      </c>
      <c r="L12" s="3" t="s">
        <v>54</v>
      </c>
      <c r="M12" s="3" t="s">
        <v>54</v>
      </c>
      <c r="N12" s="3" t="s">
        <v>54</v>
      </c>
      <c r="O12" s="3" t="s">
        <v>54</v>
      </c>
      <c r="P12" s="3" t="s">
        <v>54</v>
      </c>
      <c r="Q12" s="3" t="s">
        <v>54</v>
      </c>
      <c r="R12" s="3" t="s">
        <v>54</v>
      </c>
      <c r="S12" s="3" t="s">
        <v>54</v>
      </c>
      <c r="T12" s="3" t="s">
        <v>54</v>
      </c>
      <c r="U12" s="3" t="s">
        <v>54</v>
      </c>
      <c r="V12" s="3" t="s">
        <v>54</v>
      </c>
      <c r="W12" s="3" t="s">
        <v>54</v>
      </c>
      <c r="X12" s="3" t="s">
        <v>54</v>
      </c>
      <c r="Y12" s="3" t="s">
        <v>54</v>
      </c>
      <c r="Z12" s="3" t="s">
        <v>54</v>
      </c>
      <c r="AA12" s="3" t="s">
        <v>54</v>
      </c>
      <c r="AB12" s="3" t="s">
        <v>54</v>
      </c>
      <c r="AC12" s="3" t="s">
        <v>54</v>
      </c>
      <c r="AD12" s="3" t="s">
        <v>54</v>
      </c>
      <c r="AE12" s="3" t="s">
        <v>54</v>
      </c>
      <c r="AF12" s="3" t="s">
        <v>54</v>
      </c>
      <c r="AG12" s="3" t="s">
        <v>54</v>
      </c>
      <c r="AH12" s="3" t="s">
        <v>54</v>
      </c>
      <c r="AI12" s="3" t="s">
        <v>54</v>
      </c>
      <c r="AJ12" s="3" t="s">
        <v>54</v>
      </c>
      <c r="AK12" s="3" t="s">
        <v>54</v>
      </c>
      <c r="AL12" s="3" t="s">
        <v>54</v>
      </c>
      <c r="AM12" s="3" t="s">
        <v>54</v>
      </c>
      <c r="AN12" s="3" t="s">
        <v>54</v>
      </c>
    </row>
    <row r="13" spans="1:40" ht="96" customHeight="1" thickBot="1" x14ac:dyDescent="0.3">
      <c r="A13" s="5" t="s">
        <v>70</v>
      </c>
      <c r="B13" s="7" t="s">
        <v>170</v>
      </c>
      <c r="C13" s="5" t="s">
        <v>61</v>
      </c>
      <c r="D13" s="5" t="s">
        <v>71</v>
      </c>
      <c r="E13" s="5" t="s">
        <v>10</v>
      </c>
      <c r="F13" s="5">
        <v>0</v>
      </c>
      <c r="G13" s="5">
        <v>0</v>
      </c>
      <c r="H13" s="3" t="s">
        <v>54</v>
      </c>
      <c r="I13" s="3" t="s">
        <v>54</v>
      </c>
      <c r="J13" s="3" t="s">
        <v>54</v>
      </c>
      <c r="K13" s="3" t="s">
        <v>54</v>
      </c>
      <c r="L13" s="3" t="s">
        <v>54</v>
      </c>
      <c r="M13" s="13">
        <v>0</v>
      </c>
      <c r="N13" s="3" t="s">
        <v>54</v>
      </c>
      <c r="O13" s="3" t="s">
        <v>54</v>
      </c>
      <c r="P13" s="3" t="s">
        <v>54</v>
      </c>
      <c r="Q13" s="3" t="s">
        <v>54</v>
      </c>
      <c r="R13" s="3" t="s">
        <v>54</v>
      </c>
      <c r="S13" s="3" t="s">
        <v>54</v>
      </c>
      <c r="T13" s="13">
        <v>0</v>
      </c>
      <c r="U13" s="13">
        <v>0</v>
      </c>
      <c r="V13" s="3" t="s">
        <v>54</v>
      </c>
      <c r="W13" s="3" t="s">
        <v>54</v>
      </c>
      <c r="X13" s="3" t="s">
        <v>54</v>
      </c>
      <c r="Y13" s="3" t="s">
        <v>54</v>
      </c>
      <c r="Z13" s="3" t="s">
        <v>54</v>
      </c>
      <c r="AA13" s="13">
        <v>0</v>
      </c>
      <c r="AB13" s="13">
        <v>0</v>
      </c>
      <c r="AC13" s="3" t="s">
        <v>54</v>
      </c>
      <c r="AD13" s="3" t="s">
        <v>54</v>
      </c>
      <c r="AE13" s="3" t="s">
        <v>54</v>
      </c>
      <c r="AF13" s="3" t="s">
        <v>54</v>
      </c>
      <c r="AG13" s="3" t="s">
        <v>54</v>
      </c>
      <c r="AH13" s="13">
        <v>0</v>
      </c>
      <c r="AI13" s="13">
        <v>0</v>
      </c>
      <c r="AJ13" s="3" t="s">
        <v>54</v>
      </c>
      <c r="AK13" s="3" t="s">
        <v>54</v>
      </c>
      <c r="AL13" s="3" t="s">
        <v>54</v>
      </c>
      <c r="AM13" s="3" t="s">
        <v>54</v>
      </c>
      <c r="AN13" s="3" t="s">
        <v>54</v>
      </c>
    </row>
    <row r="14" spans="1:40" ht="43.5" customHeight="1" thickBot="1" x14ac:dyDescent="0.3">
      <c r="A14" s="147" t="s">
        <v>72</v>
      </c>
      <c r="B14" s="147" t="s">
        <v>63</v>
      </c>
      <c r="C14" s="147" t="s">
        <v>32</v>
      </c>
      <c r="D14" s="4" t="s">
        <v>73</v>
      </c>
      <c r="E14" s="4" t="s">
        <v>9</v>
      </c>
      <c r="F14" s="4">
        <v>10</v>
      </c>
      <c r="G14" s="4">
        <v>0</v>
      </c>
      <c r="H14" s="9">
        <v>0</v>
      </c>
      <c r="I14" s="9">
        <v>0</v>
      </c>
      <c r="J14" s="9">
        <v>0</v>
      </c>
      <c r="K14" s="9">
        <v>0</v>
      </c>
      <c r="L14" s="147">
        <v>0</v>
      </c>
      <c r="M14" s="4" t="s">
        <v>69</v>
      </c>
      <c r="N14" s="3" t="s">
        <v>54</v>
      </c>
      <c r="O14" s="3" t="s">
        <v>54</v>
      </c>
      <c r="P14" s="3" t="s">
        <v>54</v>
      </c>
      <c r="Q14" s="3" t="s">
        <v>54</v>
      </c>
      <c r="R14" s="3" t="s">
        <v>54</v>
      </c>
      <c r="S14" s="3" t="s">
        <v>54</v>
      </c>
      <c r="T14" s="4" t="s">
        <v>69</v>
      </c>
      <c r="U14" s="4">
        <v>0</v>
      </c>
      <c r="V14" s="9">
        <v>0</v>
      </c>
      <c r="W14" s="9">
        <v>0</v>
      </c>
      <c r="X14" s="9">
        <v>0</v>
      </c>
      <c r="Y14" s="9">
        <v>0</v>
      </c>
      <c r="Z14" s="147">
        <v>0</v>
      </c>
      <c r="AA14" s="4" t="s">
        <v>69</v>
      </c>
      <c r="AB14" s="4">
        <v>0</v>
      </c>
      <c r="AC14" s="9">
        <v>0</v>
      </c>
      <c r="AD14" s="9">
        <v>0</v>
      </c>
      <c r="AE14" s="9">
        <v>0</v>
      </c>
      <c r="AF14" s="9">
        <v>0</v>
      </c>
      <c r="AG14" s="147">
        <v>0</v>
      </c>
      <c r="AH14" s="4" t="s">
        <v>69</v>
      </c>
      <c r="AI14" s="4">
        <v>0</v>
      </c>
      <c r="AJ14" s="9">
        <v>0</v>
      </c>
      <c r="AK14" s="9">
        <v>0</v>
      </c>
      <c r="AL14" s="9">
        <v>0</v>
      </c>
      <c r="AM14" s="9">
        <v>0</v>
      </c>
      <c r="AN14" s="147">
        <v>0</v>
      </c>
    </row>
    <row r="15" spans="1:40" ht="31.5" customHeight="1" thickBot="1" x14ac:dyDescent="0.3">
      <c r="A15" s="149"/>
      <c r="B15" s="149"/>
      <c r="C15" s="149"/>
      <c r="D15" s="3" t="s">
        <v>71</v>
      </c>
      <c r="E15" s="3" t="s">
        <v>10</v>
      </c>
      <c r="F15" s="3">
        <v>704.6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149"/>
      <c r="M15" s="3">
        <v>0</v>
      </c>
      <c r="N15" s="3" t="s">
        <v>54</v>
      </c>
      <c r="O15" s="3" t="s">
        <v>54</v>
      </c>
      <c r="P15" s="3" t="s">
        <v>54</v>
      </c>
      <c r="Q15" s="3" t="s">
        <v>54</v>
      </c>
      <c r="R15" s="3" t="s">
        <v>54</v>
      </c>
      <c r="S15" s="3" t="s">
        <v>54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149"/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149"/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149"/>
    </row>
    <row r="16" spans="1:40" ht="108.75" thickBot="1" x14ac:dyDescent="0.3">
      <c r="A16" s="2" t="s">
        <v>74</v>
      </c>
      <c r="B16" s="3" t="s">
        <v>75</v>
      </c>
      <c r="C16" s="6" t="s">
        <v>8</v>
      </c>
      <c r="D16" s="3" t="s">
        <v>76</v>
      </c>
      <c r="E16" s="3" t="s">
        <v>9</v>
      </c>
      <c r="F16" s="3">
        <v>13</v>
      </c>
      <c r="G16" s="4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5</v>
      </c>
      <c r="N16" s="4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12</v>
      </c>
      <c r="U16" s="4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4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4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</row>
    <row r="17" spans="1:40" ht="81.75" customHeight="1" thickBot="1" x14ac:dyDescent="0.3">
      <c r="A17" s="147" t="s">
        <v>77</v>
      </c>
      <c r="B17" s="147" t="s">
        <v>78</v>
      </c>
      <c r="C17" s="147" t="s">
        <v>40</v>
      </c>
      <c r="D17" s="6" t="s">
        <v>79</v>
      </c>
      <c r="E17" s="3" t="s">
        <v>13</v>
      </c>
      <c r="F17" s="3">
        <v>8.5</v>
      </c>
      <c r="G17" s="4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 t="s">
        <v>174</v>
      </c>
      <c r="N17" s="4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8.66</v>
      </c>
      <c r="U17" s="4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8.8000000000000007</v>
      </c>
      <c r="AB17" s="4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8.8699999999999992</v>
      </c>
      <c r="AI17" s="4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</row>
    <row r="18" spans="1:40" ht="43.5" customHeight="1" thickBot="1" x14ac:dyDescent="0.3">
      <c r="A18" s="148"/>
      <c r="B18" s="148"/>
      <c r="C18" s="148"/>
      <c r="D18" s="8" t="s">
        <v>165</v>
      </c>
      <c r="E18" s="5" t="s">
        <v>10</v>
      </c>
      <c r="F18" s="12">
        <v>4672.3999999999996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12">
        <v>4872.3999999999996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12">
        <v>5172.3999999999996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12">
        <v>5372.4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12">
        <v>5672.4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87.75" customHeight="1" thickBot="1" x14ac:dyDescent="0.3">
      <c r="A19" s="147" t="s">
        <v>80</v>
      </c>
      <c r="B19" s="147" t="s">
        <v>81</v>
      </c>
      <c r="C19" s="147" t="s">
        <v>40</v>
      </c>
      <c r="D19" s="4" t="s">
        <v>82</v>
      </c>
      <c r="E19" s="4" t="s">
        <v>9</v>
      </c>
      <c r="F19" s="4" t="s">
        <v>69</v>
      </c>
      <c r="G19" s="3" t="s">
        <v>54</v>
      </c>
      <c r="H19" s="3" t="s">
        <v>54</v>
      </c>
      <c r="I19" s="3" t="s">
        <v>54</v>
      </c>
      <c r="J19" s="3" t="s">
        <v>54</v>
      </c>
      <c r="K19" s="3" t="s">
        <v>54</v>
      </c>
      <c r="L19" s="3" t="s">
        <v>54</v>
      </c>
      <c r="M19" s="4" t="s">
        <v>69</v>
      </c>
      <c r="N19" s="3" t="s">
        <v>54</v>
      </c>
      <c r="O19" s="3" t="s">
        <v>54</v>
      </c>
      <c r="P19" s="3" t="s">
        <v>54</v>
      </c>
      <c r="Q19" s="3" t="s">
        <v>54</v>
      </c>
      <c r="R19" s="3" t="s">
        <v>54</v>
      </c>
      <c r="S19" s="3" t="s">
        <v>54</v>
      </c>
      <c r="T19" s="4" t="s">
        <v>69</v>
      </c>
      <c r="U19" s="3" t="s">
        <v>54</v>
      </c>
      <c r="V19" s="3" t="s">
        <v>54</v>
      </c>
      <c r="W19" s="3" t="s">
        <v>54</v>
      </c>
      <c r="X19" s="3" t="s">
        <v>54</v>
      </c>
      <c r="Y19" s="3" t="s">
        <v>54</v>
      </c>
      <c r="Z19" s="3" t="s">
        <v>54</v>
      </c>
      <c r="AA19" s="4" t="s">
        <v>69</v>
      </c>
      <c r="AB19" s="3" t="s">
        <v>54</v>
      </c>
      <c r="AC19" s="3" t="s">
        <v>54</v>
      </c>
      <c r="AD19" s="3" t="s">
        <v>54</v>
      </c>
      <c r="AE19" s="3" t="s">
        <v>54</v>
      </c>
      <c r="AF19" s="3" t="s">
        <v>54</v>
      </c>
      <c r="AG19" s="3" t="s">
        <v>54</v>
      </c>
      <c r="AH19" s="4" t="s">
        <v>69</v>
      </c>
      <c r="AI19" s="3" t="s">
        <v>54</v>
      </c>
      <c r="AJ19" s="3" t="s">
        <v>54</v>
      </c>
      <c r="AK19" s="3" t="s">
        <v>54</v>
      </c>
      <c r="AL19" s="3" t="s">
        <v>54</v>
      </c>
      <c r="AM19" s="3" t="s">
        <v>54</v>
      </c>
      <c r="AN19" s="3" t="s">
        <v>54</v>
      </c>
    </row>
    <row r="20" spans="1:40" x14ac:dyDescent="0.25">
      <c r="A20" s="148"/>
      <c r="B20" s="148"/>
      <c r="C20" s="148"/>
      <c r="D20" s="8" t="s">
        <v>2</v>
      </c>
      <c r="E20" s="147" t="s">
        <v>10</v>
      </c>
      <c r="F20" s="147">
        <v>947.5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 t="s">
        <v>54</v>
      </c>
      <c r="O20" s="147" t="s">
        <v>54</v>
      </c>
      <c r="P20" s="147" t="s">
        <v>54</v>
      </c>
      <c r="Q20" s="147" t="s">
        <v>54</v>
      </c>
      <c r="R20" s="147" t="s">
        <v>54</v>
      </c>
      <c r="S20" s="147" t="s">
        <v>54</v>
      </c>
      <c r="T20" s="147">
        <v>0</v>
      </c>
      <c r="U20" s="147" t="s">
        <v>54</v>
      </c>
      <c r="V20" s="147" t="s">
        <v>54</v>
      </c>
      <c r="W20" s="147" t="s">
        <v>54</v>
      </c>
      <c r="X20" s="147" t="s">
        <v>54</v>
      </c>
      <c r="Y20" s="147" t="s">
        <v>54</v>
      </c>
      <c r="Z20" s="147" t="s">
        <v>54</v>
      </c>
      <c r="AA20" s="147">
        <v>0</v>
      </c>
      <c r="AB20" s="147" t="s">
        <v>54</v>
      </c>
      <c r="AC20" s="147" t="s">
        <v>54</v>
      </c>
      <c r="AD20" s="147" t="s">
        <v>54</v>
      </c>
      <c r="AE20" s="147" t="s">
        <v>54</v>
      </c>
      <c r="AF20" s="147" t="s">
        <v>54</v>
      </c>
      <c r="AG20" s="147" t="s">
        <v>54</v>
      </c>
      <c r="AH20" s="147">
        <v>0</v>
      </c>
      <c r="AI20" s="147" t="s">
        <v>54</v>
      </c>
      <c r="AJ20" s="147" t="s">
        <v>54</v>
      </c>
      <c r="AK20" s="147" t="s">
        <v>54</v>
      </c>
      <c r="AL20" s="147" t="s">
        <v>54</v>
      </c>
      <c r="AM20" s="147" t="s">
        <v>54</v>
      </c>
      <c r="AN20" s="147" t="s">
        <v>54</v>
      </c>
    </row>
    <row r="21" spans="1:40" ht="15.75" thickBot="1" x14ac:dyDescent="0.3">
      <c r="A21" s="149"/>
      <c r="B21" s="149"/>
      <c r="C21" s="149"/>
      <c r="D21" s="6" t="s">
        <v>83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</row>
    <row r="22" spans="1:40" ht="15.75" customHeight="1" thickBot="1" x14ac:dyDescent="0.3">
      <c r="A22" s="154" t="s">
        <v>84</v>
      </c>
      <c r="B22" s="155"/>
      <c r="C22" s="155"/>
      <c r="D22" s="155"/>
      <c r="E22" s="155"/>
    </row>
    <row r="23" spans="1:40" ht="126.75" customHeight="1" thickBot="1" x14ac:dyDescent="0.3">
      <c r="A23" s="4" t="s">
        <v>85</v>
      </c>
      <c r="B23" s="9" t="s">
        <v>23</v>
      </c>
      <c r="C23" s="9" t="s">
        <v>8</v>
      </c>
      <c r="D23" s="9" t="s">
        <v>11</v>
      </c>
      <c r="E23" s="4" t="s">
        <v>3</v>
      </c>
      <c r="F23" s="4" t="s">
        <v>4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 t="s">
        <v>4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 t="s">
        <v>4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 t="s">
        <v>4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 t="s">
        <v>4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66" customHeight="1" thickBot="1" x14ac:dyDescent="0.3">
      <c r="A24" s="147" t="s">
        <v>86</v>
      </c>
      <c r="B24" s="147" t="s">
        <v>87</v>
      </c>
      <c r="C24" s="147" t="s">
        <v>41</v>
      </c>
      <c r="D24" s="3" t="s">
        <v>88</v>
      </c>
      <c r="E24" s="2" t="s">
        <v>9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14">
        <v>1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</row>
    <row r="25" spans="1:40" ht="15.75" thickBot="1" x14ac:dyDescent="0.3">
      <c r="A25" s="149"/>
      <c r="B25" s="149"/>
      <c r="C25" s="149"/>
      <c r="D25" s="3" t="s">
        <v>2</v>
      </c>
      <c r="E25" s="2" t="s">
        <v>89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14">
        <v>684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715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744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774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</row>
    <row r="26" spans="1:40" ht="15.75" customHeight="1" thickBot="1" x14ac:dyDescent="0.3">
      <c r="A26" s="154" t="s">
        <v>33</v>
      </c>
      <c r="B26" s="155"/>
      <c r="C26" s="155"/>
      <c r="D26" s="155"/>
      <c r="E26" s="155"/>
    </row>
    <row r="27" spans="1:40" ht="84.75" thickBot="1" x14ac:dyDescent="0.3">
      <c r="A27" s="4" t="s">
        <v>90</v>
      </c>
      <c r="B27" s="9" t="s">
        <v>42</v>
      </c>
      <c r="C27" s="9" t="s">
        <v>32</v>
      </c>
      <c r="D27" s="9" t="s">
        <v>91</v>
      </c>
      <c r="E27" s="9" t="s">
        <v>13</v>
      </c>
      <c r="F27" s="9" t="s">
        <v>164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 t="s">
        <v>164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 t="s">
        <v>164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 t="s">
        <v>164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 t="s">
        <v>164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</row>
    <row r="28" spans="1:40" ht="36.75" thickBot="1" x14ac:dyDescent="0.3">
      <c r="A28" s="147" t="s">
        <v>92</v>
      </c>
      <c r="B28" s="147" t="s">
        <v>44</v>
      </c>
      <c r="C28" s="147" t="s">
        <v>32</v>
      </c>
      <c r="D28" s="3" t="s">
        <v>93</v>
      </c>
      <c r="E28" s="3" t="s">
        <v>9</v>
      </c>
      <c r="F28" s="3" t="s">
        <v>69</v>
      </c>
      <c r="G28" s="3" t="s">
        <v>54</v>
      </c>
      <c r="H28" s="3" t="s">
        <v>54</v>
      </c>
      <c r="I28" s="3" t="s">
        <v>54</v>
      </c>
      <c r="J28" s="3" t="s">
        <v>54</v>
      </c>
      <c r="K28" s="3" t="s">
        <v>54</v>
      </c>
      <c r="L28" s="3" t="s">
        <v>54</v>
      </c>
      <c r="M28" s="3">
        <v>4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 t="s">
        <v>69</v>
      </c>
      <c r="U28" s="3" t="s">
        <v>54</v>
      </c>
      <c r="V28" s="3" t="s">
        <v>54</v>
      </c>
      <c r="W28" s="3" t="s">
        <v>54</v>
      </c>
      <c r="X28" s="3" t="s">
        <v>54</v>
      </c>
      <c r="Y28" s="3" t="s">
        <v>54</v>
      </c>
      <c r="Z28" s="3" t="s">
        <v>54</v>
      </c>
      <c r="AA28" s="3" t="s">
        <v>69</v>
      </c>
      <c r="AB28" s="3" t="s">
        <v>54</v>
      </c>
      <c r="AC28" s="3" t="s">
        <v>54</v>
      </c>
      <c r="AD28" s="3" t="s">
        <v>54</v>
      </c>
      <c r="AE28" s="3" t="s">
        <v>54</v>
      </c>
      <c r="AF28" s="3" t="s">
        <v>54</v>
      </c>
      <c r="AG28" s="3" t="s">
        <v>54</v>
      </c>
      <c r="AH28" s="3" t="s">
        <v>69</v>
      </c>
      <c r="AI28" s="3" t="s">
        <v>54</v>
      </c>
      <c r="AJ28" s="3" t="s">
        <v>54</v>
      </c>
      <c r="AK28" s="3" t="s">
        <v>54</v>
      </c>
      <c r="AL28" s="3" t="s">
        <v>54</v>
      </c>
      <c r="AM28" s="3" t="s">
        <v>54</v>
      </c>
      <c r="AN28" s="3" t="s">
        <v>54</v>
      </c>
    </row>
    <row r="29" spans="1:40" ht="36.75" thickBot="1" x14ac:dyDescent="0.3">
      <c r="A29" s="148"/>
      <c r="B29" s="148"/>
      <c r="C29" s="148"/>
      <c r="D29" s="3" t="s">
        <v>45</v>
      </c>
      <c r="E29" s="3" t="s">
        <v>9</v>
      </c>
      <c r="F29" s="3" t="s">
        <v>69</v>
      </c>
      <c r="G29" s="3" t="s">
        <v>54</v>
      </c>
      <c r="H29" s="3" t="s">
        <v>54</v>
      </c>
      <c r="I29" s="3" t="s">
        <v>54</v>
      </c>
      <c r="J29" s="3" t="s">
        <v>54</v>
      </c>
      <c r="K29" s="3" t="s">
        <v>54</v>
      </c>
      <c r="L29" s="3" t="s">
        <v>54</v>
      </c>
      <c r="M29" s="3">
        <v>1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 t="s">
        <v>69</v>
      </c>
      <c r="U29" s="3" t="s">
        <v>54</v>
      </c>
      <c r="V29" s="3" t="s">
        <v>54</v>
      </c>
      <c r="W29" s="3" t="s">
        <v>54</v>
      </c>
      <c r="X29" s="3" t="s">
        <v>54</v>
      </c>
      <c r="Y29" s="3" t="s">
        <v>54</v>
      </c>
      <c r="Z29" s="3" t="s">
        <v>54</v>
      </c>
      <c r="AA29" s="3" t="s">
        <v>69</v>
      </c>
      <c r="AB29" s="3" t="s">
        <v>54</v>
      </c>
      <c r="AC29" s="3" t="s">
        <v>54</v>
      </c>
      <c r="AD29" s="3" t="s">
        <v>54</v>
      </c>
      <c r="AE29" s="3" t="s">
        <v>54</v>
      </c>
      <c r="AF29" s="3" t="s">
        <v>54</v>
      </c>
      <c r="AG29" s="3" t="s">
        <v>54</v>
      </c>
      <c r="AH29" s="3" t="s">
        <v>69</v>
      </c>
      <c r="AI29" s="3" t="s">
        <v>54</v>
      </c>
      <c r="AJ29" s="3" t="s">
        <v>54</v>
      </c>
      <c r="AK29" s="3" t="s">
        <v>54</v>
      </c>
      <c r="AL29" s="3" t="s">
        <v>54</v>
      </c>
      <c r="AM29" s="3" t="s">
        <v>54</v>
      </c>
      <c r="AN29" s="3" t="s">
        <v>54</v>
      </c>
    </row>
    <row r="30" spans="1:40" ht="72.75" thickBot="1" x14ac:dyDescent="0.3">
      <c r="A30" s="148"/>
      <c r="B30" s="148"/>
      <c r="C30" s="148"/>
      <c r="D30" s="3" t="s">
        <v>94</v>
      </c>
      <c r="E30" s="3" t="s">
        <v>9</v>
      </c>
      <c r="F30" s="3" t="s">
        <v>69</v>
      </c>
      <c r="G30" s="3" t="s">
        <v>54</v>
      </c>
      <c r="H30" s="3" t="s">
        <v>54</v>
      </c>
      <c r="I30" s="3" t="s">
        <v>54</v>
      </c>
      <c r="J30" s="3" t="s">
        <v>54</v>
      </c>
      <c r="K30" s="3" t="s">
        <v>54</v>
      </c>
      <c r="L30" s="3" t="s">
        <v>54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 t="s">
        <v>69</v>
      </c>
      <c r="U30" s="3" t="s">
        <v>54</v>
      </c>
      <c r="V30" s="3" t="s">
        <v>54</v>
      </c>
      <c r="W30" s="3" t="s">
        <v>54</v>
      </c>
      <c r="X30" s="3" t="s">
        <v>54</v>
      </c>
      <c r="Y30" s="3" t="s">
        <v>54</v>
      </c>
      <c r="Z30" s="3" t="s">
        <v>54</v>
      </c>
      <c r="AA30" s="3" t="s">
        <v>69</v>
      </c>
      <c r="AB30" s="3" t="s">
        <v>54</v>
      </c>
      <c r="AC30" s="3" t="s">
        <v>54</v>
      </c>
      <c r="AD30" s="3" t="s">
        <v>54</v>
      </c>
      <c r="AE30" s="3" t="s">
        <v>54</v>
      </c>
      <c r="AF30" s="3" t="s">
        <v>54</v>
      </c>
      <c r="AG30" s="3" t="s">
        <v>54</v>
      </c>
      <c r="AH30" s="3" t="s">
        <v>69</v>
      </c>
      <c r="AI30" s="3" t="s">
        <v>54</v>
      </c>
      <c r="AJ30" s="3" t="s">
        <v>54</v>
      </c>
      <c r="AK30" s="3" t="s">
        <v>54</v>
      </c>
      <c r="AL30" s="3" t="s">
        <v>54</v>
      </c>
      <c r="AM30" s="3" t="s">
        <v>54</v>
      </c>
      <c r="AN30" s="3" t="s">
        <v>54</v>
      </c>
    </row>
    <row r="31" spans="1:40" ht="36.75" thickBot="1" x14ac:dyDescent="0.3">
      <c r="A31" s="148"/>
      <c r="B31" s="148"/>
      <c r="C31" s="148"/>
      <c r="D31" s="3" t="s">
        <v>95</v>
      </c>
      <c r="E31" s="3" t="s">
        <v>9</v>
      </c>
      <c r="F31" s="3" t="s">
        <v>69</v>
      </c>
      <c r="G31" s="3" t="s">
        <v>54</v>
      </c>
      <c r="H31" s="3" t="s">
        <v>54</v>
      </c>
      <c r="I31" s="3" t="s">
        <v>54</v>
      </c>
      <c r="J31" s="3" t="s">
        <v>54</v>
      </c>
      <c r="K31" s="3" t="s">
        <v>54</v>
      </c>
      <c r="L31" s="3" t="s">
        <v>54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 t="s">
        <v>69</v>
      </c>
      <c r="U31" s="3" t="s">
        <v>54</v>
      </c>
      <c r="V31" s="3" t="s">
        <v>54</v>
      </c>
      <c r="W31" s="3" t="s">
        <v>54</v>
      </c>
      <c r="X31" s="3" t="s">
        <v>54</v>
      </c>
      <c r="Y31" s="3" t="s">
        <v>54</v>
      </c>
      <c r="Z31" s="3" t="s">
        <v>54</v>
      </c>
      <c r="AA31" s="3" t="s">
        <v>69</v>
      </c>
      <c r="AB31" s="3" t="s">
        <v>54</v>
      </c>
      <c r="AC31" s="3" t="s">
        <v>54</v>
      </c>
      <c r="AD31" s="3" t="s">
        <v>54</v>
      </c>
      <c r="AE31" s="3" t="s">
        <v>54</v>
      </c>
      <c r="AF31" s="3" t="s">
        <v>54</v>
      </c>
      <c r="AG31" s="3" t="s">
        <v>54</v>
      </c>
      <c r="AH31" s="3" t="s">
        <v>69</v>
      </c>
      <c r="AI31" s="3" t="s">
        <v>54</v>
      </c>
      <c r="AJ31" s="3" t="s">
        <v>54</v>
      </c>
      <c r="AK31" s="3" t="s">
        <v>54</v>
      </c>
      <c r="AL31" s="3" t="s">
        <v>54</v>
      </c>
      <c r="AM31" s="3" t="s">
        <v>54</v>
      </c>
      <c r="AN31" s="3" t="s">
        <v>54</v>
      </c>
    </row>
    <row r="32" spans="1:40" ht="36.75" thickBot="1" x14ac:dyDescent="0.3">
      <c r="A32" s="148"/>
      <c r="B32" s="148"/>
      <c r="C32" s="148"/>
      <c r="D32" s="3" t="s">
        <v>96</v>
      </c>
      <c r="E32" s="3" t="s">
        <v>9</v>
      </c>
      <c r="F32" s="3" t="s">
        <v>69</v>
      </c>
      <c r="G32" s="3" t="s">
        <v>54</v>
      </c>
      <c r="H32" s="3" t="s">
        <v>54</v>
      </c>
      <c r="I32" s="3" t="s">
        <v>54</v>
      </c>
      <c r="J32" s="3" t="s">
        <v>54</v>
      </c>
      <c r="K32" s="3" t="s">
        <v>54</v>
      </c>
      <c r="L32" s="3" t="s">
        <v>54</v>
      </c>
      <c r="M32" s="3">
        <v>1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 t="s">
        <v>69</v>
      </c>
      <c r="U32" s="3" t="s">
        <v>54</v>
      </c>
      <c r="V32" s="3" t="s">
        <v>54</v>
      </c>
      <c r="W32" s="3" t="s">
        <v>54</v>
      </c>
      <c r="X32" s="3" t="s">
        <v>54</v>
      </c>
      <c r="Y32" s="3" t="s">
        <v>54</v>
      </c>
      <c r="Z32" s="3" t="s">
        <v>54</v>
      </c>
      <c r="AA32" s="3" t="s">
        <v>69</v>
      </c>
      <c r="AB32" s="3" t="s">
        <v>54</v>
      </c>
      <c r="AC32" s="3" t="s">
        <v>54</v>
      </c>
      <c r="AD32" s="3" t="s">
        <v>54</v>
      </c>
      <c r="AE32" s="3" t="s">
        <v>54</v>
      </c>
      <c r="AF32" s="3" t="s">
        <v>54</v>
      </c>
      <c r="AG32" s="3" t="s">
        <v>54</v>
      </c>
      <c r="AH32" s="3" t="s">
        <v>69</v>
      </c>
      <c r="AI32" s="3" t="s">
        <v>54</v>
      </c>
      <c r="AJ32" s="3" t="s">
        <v>54</v>
      </c>
      <c r="AK32" s="3" t="s">
        <v>54</v>
      </c>
      <c r="AL32" s="3" t="s">
        <v>54</v>
      </c>
      <c r="AM32" s="3" t="s">
        <v>54</v>
      </c>
      <c r="AN32" s="3" t="s">
        <v>54</v>
      </c>
    </row>
    <row r="33" spans="1:40" ht="27" customHeight="1" thickBot="1" x14ac:dyDescent="0.3">
      <c r="A33" s="149"/>
      <c r="B33" s="149"/>
      <c r="C33" s="149"/>
      <c r="D33" s="3" t="s">
        <v>2</v>
      </c>
      <c r="E33" s="3" t="s">
        <v>10</v>
      </c>
      <c r="F33" s="3">
        <v>0</v>
      </c>
      <c r="G33" s="3" t="s">
        <v>54</v>
      </c>
      <c r="H33" s="3" t="s">
        <v>54</v>
      </c>
      <c r="I33" s="3" t="s">
        <v>54</v>
      </c>
      <c r="J33" s="3" t="s">
        <v>54</v>
      </c>
      <c r="K33" s="3" t="s">
        <v>54</v>
      </c>
      <c r="L33" s="3" t="s">
        <v>54</v>
      </c>
      <c r="M33" s="3">
        <v>6700</v>
      </c>
      <c r="N33" s="3">
        <v>0</v>
      </c>
      <c r="O33" s="3" t="s">
        <v>54</v>
      </c>
      <c r="P33" s="3" t="s">
        <v>54</v>
      </c>
      <c r="Q33" s="3" t="s">
        <v>54</v>
      </c>
      <c r="R33" s="3" t="s">
        <v>54</v>
      </c>
      <c r="S33" s="3" t="s">
        <v>54</v>
      </c>
      <c r="T33" s="3">
        <v>0</v>
      </c>
      <c r="U33" s="3" t="s">
        <v>54</v>
      </c>
      <c r="V33" s="3" t="s">
        <v>54</v>
      </c>
      <c r="W33" s="3" t="s">
        <v>54</v>
      </c>
      <c r="X33" s="3" t="s">
        <v>54</v>
      </c>
      <c r="Y33" s="3" t="s">
        <v>54</v>
      </c>
      <c r="Z33" s="3" t="s">
        <v>54</v>
      </c>
      <c r="AA33" s="3">
        <v>0</v>
      </c>
      <c r="AB33" s="3" t="s">
        <v>54</v>
      </c>
      <c r="AC33" s="3" t="s">
        <v>54</v>
      </c>
      <c r="AD33" s="3" t="s">
        <v>54</v>
      </c>
      <c r="AE33" s="3" t="s">
        <v>54</v>
      </c>
      <c r="AF33" s="3" t="s">
        <v>54</v>
      </c>
      <c r="AG33" s="3" t="s">
        <v>54</v>
      </c>
      <c r="AH33" s="3">
        <v>0</v>
      </c>
      <c r="AI33" s="3" t="s">
        <v>54</v>
      </c>
      <c r="AJ33" s="3" t="s">
        <v>54</v>
      </c>
      <c r="AK33" s="3" t="s">
        <v>54</v>
      </c>
      <c r="AL33" s="3" t="s">
        <v>54</v>
      </c>
      <c r="AM33" s="3" t="s">
        <v>54</v>
      </c>
      <c r="AN33" s="3" t="s">
        <v>54</v>
      </c>
    </row>
    <row r="34" spans="1:40" ht="15.75" customHeight="1" thickBot="1" x14ac:dyDescent="0.3">
      <c r="A34" s="151" t="s">
        <v>97</v>
      </c>
      <c r="B34" s="152"/>
      <c r="C34" s="152"/>
      <c r="D34" s="152"/>
      <c r="E34" s="152"/>
    </row>
    <row r="35" spans="1:40" ht="66.75" customHeight="1" thickBot="1" x14ac:dyDescent="0.3">
      <c r="A35" s="147" t="s">
        <v>98</v>
      </c>
      <c r="B35" s="147" t="s">
        <v>99</v>
      </c>
      <c r="C35" s="147" t="s">
        <v>61</v>
      </c>
      <c r="D35" s="3" t="s">
        <v>100</v>
      </c>
      <c r="E35" s="4" t="s">
        <v>3</v>
      </c>
      <c r="F35" s="4" t="s">
        <v>4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 t="s">
        <v>5</v>
      </c>
      <c r="N35" s="4" t="s">
        <v>54</v>
      </c>
      <c r="O35" s="4" t="s">
        <v>54</v>
      </c>
      <c r="P35" s="4" t="s">
        <v>54</v>
      </c>
      <c r="Q35" s="4" t="s">
        <v>54</v>
      </c>
      <c r="R35" s="4" t="s">
        <v>54</v>
      </c>
      <c r="S35" s="4" t="s">
        <v>54</v>
      </c>
      <c r="T35" s="4" t="s">
        <v>5</v>
      </c>
      <c r="U35" s="4" t="s">
        <v>54</v>
      </c>
      <c r="V35" s="4" t="s">
        <v>54</v>
      </c>
      <c r="W35" s="4" t="s">
        <v>54</v>
      </c>
      <c r="X35" s="4" t="s">
        <v>54</v>
      </c>
      <c r="Y35" s="4" t="s">
        <v>54</v>
      </c>
      <c r="Z35" s="4" t="s">
        <v>54</v>
      </c>
      <c r="AA35" s="4" t="s">
        <v>5</v>
      </c>
      <c r="AB35" s="4" t="s">
        <v>54</v>
      </c>
      <c r="AC35" s="4" t="s">
        <v>54</v>
      </c>
      <c r="AD35" s="4" t="s">
        <v>54</v>
      </c>
      <c r="AE35" s="4" t="s">
        <v>54</v>
      </c>
      <c r="AF35" s="4" t="s">
        <v>54</v>
      </c>
      <c r="AG35" s="4" t="s">
        <v>54</v>
      </c>
      <c r="AH35" s="4" t="s">
        <v>5</v>
      </c>
      <c r="AI35" s="4" t="s">
        <v>54</v>
      </c>
      <c r="AJ35" s="4" t="s">
        <v>54</v>
      </c>
      <c r="AK35" s="4" t="s">
        <v>54</v>
      </c>
      <c r="AL35" s="4" t="s">
        <v>54</v>
      </c>
      <c r="AM35" s="4" t="s">
        <v>54</v>
      </c>
      <c r="AN35" s="4" t="s">
        <v>54</v>
      </c>
    </row>
    <row r="36" spans="1:40" ht="72" customHeight="1" thickBot="1" x14ac:dyDescent="0.3">
      <c r="A36" s="149"/>
      <c r="B36" s="149"/>
      <c r="C36" s="149"/>
      <c r="D36" s="3" t="s">
        <v>101</v>
      </c>
      <c r="E36" s="3" t="s">
        <v>3</v>
      </c>
      <c r="F36" s="3" t="s">
        <v>4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 t="s">
        <v>4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 t="s">
        <v>4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 t="s">
        <v>4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 t="s">
        <v>4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</row>
    <row r="37" spans="1:40" ht="95.25" customHeight="1" thickBot="1" x14ac:dyDescent="0.3">
      <c r="A37" s="147" t="s">
        <v>102</v>
      </c>
      <c r="B37" s="147" t="s">
        <v>103</v>
      </c>
      <c r="C37" s="147" t="s">
        <v>104</v>
      </c>
      <c r="D37" s="9" t="s">
        <v>105</v>
      </c>
      <c r="E37" s="9" t="s">
        <v>6</v>
      </c>
      <c r="F37" s="9">
        <v>100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100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100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100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100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</row>
    <row r="38" spans="1:40" ht="112.5" customHeight="1" thickBot="1" x14ac:dyDescent="0.3">
      <c r="A38" s="149"/>
      <c r="B38" s="149"/>
      <c r="C38" s="149"/>
      <c r="D38" s="3" t="s">
        <v>166</v>
      </c>
      <c r="E38" s="4" t="s">
        <v>106</v>
      </c>
      <c r="F38" s="4">
        <v>10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5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5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5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5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 ht="246.75" customHeight="1" thickBot="1" x14ac:dyDescent="0.3">
      <c r="A39" s="2" t="s">
        <v>107</v>
      </c>
      <c r="B39" s="3" t="s">
        <v>108</v>
      </c>
      <c r="C39" s="3" t="s">
        <v>169</v>
      </c>
      <c r="D39" s="3" t="s">
        <v>109</v>
      </c>
      <c r="E39" s="3" t="s">
        <v>3</v>
      </c>
      <c r="F39" s="3" t="s">
        <v>4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 t="s">
        <v>4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 t="s">
        <v>4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 t="s">
        <v>4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 t="s">
        <v>4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</row>
    <row r="40" spans="1:40" ht="15.75" customHeight="1" thickBot="1" x14ac:dyDescent="0.3">
      <c r="A40" s="154" t="s">
        <v>110</v>
      </c>
      <c r="B40" s="155"/>
      <c r="C40" s="155"/>
      <c r="D40" s="155"/>
      <c r="E40" s="155"/>
    </row>
    <row r="41" spans="1:40" ht="81.75" customHeight="1" thickBot="1" x14ac:dyDescent="0.3">
      <c r="A41" s="147" t="s">
        <v>111</v>
      </c>
      <c r="B41" s="161" t="s">
        <v>112</v>
      </c>
      <c r="C41" s="9" t="s">
        <v>167</v>
      </c>
      <c r="D41" s="4" t="s">
        <v>168</v>
      </c>
      <c r="E41" s="164" t="s">
        <v>6</v>
      </c>
      <c r="F41" s="4">
        <f>(F42+F43+F44+F45)/4</f>
        <v>100</v>
      </c>
      <c r="G41" s="4">
        <f t="shared" ref="G41:L41" si="4">(G42+G43+G44+G45)/4</f>
        <v>0</v>
      </c>
      <c r="H41" s="4">
        <f t="shared" si="4"/>
        <v>0</v>
      </c>
      <c r="I41" s="4">
        <f t="shared" si="4"/>
        <v>0</v>
      </c>
      <c r="J41" s="4">
        <f t="shared" si="4"/>
        <v>0</v>
      </c>
      <c r="K41" s="4">
        <f t="shared" si="4"/>
        <v>0</v>
      </c>
      <c r="L41" s="4">
        <f t="shared" si="4"/>
        <v>0</v>
      </c>
      <c r="M41" s="4">
        <f>(M42+M43+M44+M45)/4</f>
        <v>100</v>
      </c>
      <c r="N41" s="4">
        <f t="shared" ref="N41:S41" si="5">(N42+N43+N44+N45)/4</f>
        <v>0</v>
      </c>
      <c r="O41" s="4">
        <f t="shared" si="5"/>
        <v>0</v>
      </c>
      <c r="P41" s="4">
        <f t="shared" si="5"/>
        <v>0</v>
      </c>
      <c r="Q41" s="4">
        <f t="shared" si="5"/>
        <v>0</v>
      </c>
      <c r="R41" s="4">
        <f t="shared" si="5"/>
        <v>0</v>
      </c>
      <c r="S41" s="4">
        <f t="shared" si="5"/>
        <v>0</v>
      </c>
      <c r="T41" s="4">
        <f>(T42+T43+T44+T45)/4</f>
        <v>100</v>
      </c>
      <c r="U41" s="4">
        <f t="shared" ref="U41:Z41" si="6">(U42+U43+U44+U45)/4</f>
        <v>0</v>
      </c>
      <c r="V41" s="4">
        <f t="shared" si="6"/>
        <v>0</v>
      </c>
      <c r="W41" s="4">
        <f t="shared" si="6"/>
        <v>0</v>
      </c>
      <c r="X41" s="4">
        <f t="shared" si="6"/>
        <v>0</v>
      </c>
      <c r="Y41" s="4">
        <f t="shared" si="6"/>
        <v>0</v>
      </c>
      <c r="Z41" s="4">
        <f t="shared" si="6"/>
        <v>0</v>
      </c>
      <c r="AA41" s="4">
        <f>(AA42+AA43+AA44+AA45)/4</f>
        <v>100</v>
      </c>
      <c r="AB41" s="4">
        <f t="shared" ref="AB41:AG41" si="7">(AB42+AB43+AB44+AB45)/4</f>
        <v>0</v>
      </c>
      <c r="AC41" s="4">
        <f t="shared" si="7"/>
        <v>0</v>
      </c>
      <c r="AD41" s="4">
        <f t="shared" si="7"/>
        <v>0</v>
      </c>
      <c r="AE41" s="4">
        <f t="shared" si="7"/>
        <v>0</v>
      </c>
      <c r="AF41" s="4">
        <f t="shared" si="7"/>
        <v>0</v>
      </c>
      <c r="AG41" s="4">
        <f t="shared" si="7"/>
        <v>0</v>
      </c>
      <c r="AH41" s="4">
        <f>(AH42+AH43+AH44+AH45)/4</f>
        <v>100</v>
      </c>
      <c r="AI41" s="4">
        <f t="shared" ref="AI41:AN41" si="8">(AI42+AI43+AI44+AI45)/4</f>
        <v>0</v>
      </c>
      <c r="AJ41" s="4">
        <f t="shared" si="8"/>
        <v>0</v>
      </c>
      <c r="AK41" s="4">
        <f t="shared" si="8"/>
        <v>0</v>
      </c>
      <c r="AL41" s="4">
        <f t="shared" si="8"/>
        <v>0</v>
      </c>
      <c r="AM41" s="4">
        <f t="shared" si="8"/>
        <v>0</v>
      </c>
      <c r="AN41" s="4">
        <f t="shared" si="8"/>
        <v>0</v>
      </c>
    </row>
    <row r="42" spans="1:40" ht="50.25" customHeight="1" thickBot="1" x14ac:dyDescent="0.3">
      <c r="A42" s="148"/>
      <c r="B42" s="162"/>
      <c r="C42" s="4" t="s">
        <v>113</v>
      </c>
      <c r="D42" s="15" t="s">
        <v>114</v>
      </c>
      <c r="E42" s="165"/>
      <c r="F42" s="5">
        <v>100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13">
        <v>100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100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100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100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</row>
    <row r="43" spans="1:40" ht="47.25" customHeight="1" thickBot="1" x14ac:dyDescent="0.3">
      <c r="A43" s="148"/>
      <c r="B43" s="162"/>
      <c r="C43" s="4" t="s">
        <v>115</v>
      </c>
      <c r="D43" s="15" t="s">
        <v>114</v>
      </c>
      <c r="E43" s="165"/>
      <c r="F43" s="5">
        <v>100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13">
        <v>100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100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100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100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</row>
    <row r="44" spans="1:40" ht="56.25" customHeight="1" thickBot="1" x14ac:dyDescent="0.3">
      <c r="A44" s="148"/>
      <c r="B44" s="162"/>
      <c r="C44" s="4" t="s">
        <v>116</v>
      </c>
      <c r="D44" s="15" t="s">
        <v>114</v>
      </c>
      <c r="E44" s="165"/>
      <c r="F44" s="5">
        <v>100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13">
        <v>100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100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100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100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</row>
    <row r="45" spans="1:40" ht="54.75" customHeight="1" thickBot="1" x14ac:dyDescent="0.3">
      <c r="A45" s="149"/>
      <c r="B45" s="163"/>
      <c r="C45" s="3" t="s">
        <v>61</v>
      </c>
      <c r="D45" s="15" t="s">
        <v>114</v>
      </c>
      <c r="E45" s="166"/>
      <c r="F45" s="4">
        <v>100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100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100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100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100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5.75" customHeight="1" thickBot="1" x14ac:dyDescent="0.3">
      <c r="A46" s="154" t="s">
        <v>117</v>
      </c>
      <c r="B46" s="155"/>
      <c r="C46" s="155"/>
      <c r="D46" s="155"/>
      <c r="E46" s="155"/>
    </row>
    <row r="47" spans="1:40" ht="132" customHeight="1" thickBot="1" x14ac:dyDescent="0.3">
      <c r="A47" s="4" t="s">
        <v>118</v>
      </c>
      <c r="B47" s="9" t="s">
        <v>119</v>
      </c>
      <c r="C47" s="9" t="s">
        <v>61</v>
      </c>
      <c r="D47" s="9" t="s">
        <v>120</v>
      </c>
      <c r="E47" s="9" t="s">
        <v>3</v>
      </c>
      <c r="F47" s="9" t="s">
        <v>4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 t="s">
        <v>4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 t="s">
        <v>4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 t="s">
        <v>4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 t="s">
        <v>4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</row>
    <row r="48" spans="1:40" ht="78.75" customHeight="1" thickBot="1" x14ac:dyDescent="0.3">
      <c r="A48" s="2" t="s">
        <v>121</v>
      </c>
      <c r="B48" s="3" t="s">
        <v>122</v>
      </c>
      <c r="C48" s="3" t="s">
        <v>61</v>
      </c>
      <c r="D48" s="3" t="s">
        <v>31</v>
      </c>
      <c r="E48" s="3" t="s">
        <v>3</v>
      </c>
      <c r="F48" s="3" t="s">
        <v>4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 t="s">
        <v>4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 t="s">
        <v>4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 t="s">
        <v>4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 t="s">
        <v>4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</row>
    <row r="49" spans="1:40" ht="99.75" customHeight="1" thickBot="1" x14ac:dyDescent="0.3">
      <c r="A49" s="2" t="s">
        <v>123</v>
      </c>
      <c r="B49" s="3" t="s">
        <v>20</v>
      </c>
      <c r="C49" s="3" t="s">
        <v>61</v>
      </c>
      <c r="D49" s="3" t="s">
        <v>14</v>
      </c>
      <c r="E49" s="3" t="s">
        <v>3</v>
      </c>
      <c r="F49" s="3" t="s">
        <v>4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 t="s">
        <v>4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 t="s">
        <v>4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 t="s">
        <v>4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 t="s">
        <v>4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</row>
    <row r="50" spans="1:40" ht="84" customHeight="1" thickBot="1" x14ac:dyDescent="0.3">
      <c r="A50" s="2" t="s">
        <v>124</v>
      </c>
      <c r="B50" s="3" t="s">
        <v>19</v>
      </c>
      <c r="C50" s="3" t="s">
        <v>61</v>
      </c>
      <c r="D50" s="3" t="s">
        <v>24</v>
      </c>
      <c r="E50" s="3" t="s">
        <v>6</v>
      </c>
      <c r="F50" s="3">
        <v>2.1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2.2000000000000002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2.2999999999999998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2.4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2.1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</row>
    <row r="51" spans="1:40" ht="15.75" customHeight="1" thickBot="1" x14ac:dyDescent="0.3">
      <c r="A51" s="151" t="s">
        <v>125</v>
      </c>
      <c r="B51" s="152"/>
      <c r="C51" s="152"/>
      <c r="D51" s="152"/>
      <c r="E51" s="152"/>
    </row>
    <row r="52" spans="1:40" ht="99" customHeight="1" thickBot="1" x14ac:dyDescent="0.3">
      <c r="A52" s="4" t="s">
        <v>126</v>
      </c>
      <c r="B52" s="9" t="s">
        <v>12</v>
      </c>
      <c r="C52" s="9" t="s">
        <v>8</v>
      </c>
      <c r="D52" s="9" t="s">
        <v>21</v>
      </c>
      <c r="E52" s="4" t="s">
        <v>3</v>
      </c>
      <c r="F52" s="4" t="s">
        <v>4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 t="s">
        <v>4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 t="s">
        <v>4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 t="s">
        <v>4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 t="s">
        <v>4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</row>
    <row r="53" spans="1:40" ht="114.75" customHeight="1" x14ac:dyDescent="0.25">
      <c r="A53" s="158" t="s">
        <v>127</v>
      </c>
      <c r="B53" s="7" t="s">
        <v>128</v>
      </c>
      <c r="C53" s="147" t="s">
        <v>22</v>
      </c>
      <c r="D53" s="147" t="s">
        <v>129</v>
      </c>
      <c r="E53" s="147" t="s">
        <v>13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7">
        <v>0</v>
      </c>
      <c r="M53" s="147">
        <v>0</v>
      </c>
      <c r="N53" s="147">
        <v>0</v>
      </c>
      <c r="O53" s="147">
        <v>0</v>
      </c>
      <c r="P53" s="147">
        <v>0</v>
      </c>
      <c r="Q53" s="147">
        <v>0</v>
      </c>
      <c r="R53" s="147">
        <v>0</v>
      </c>
      <c r="S53" s="147">
        <v>0</v>
      </c>
      <c r="T53" s="147">
        <v>0</v>
      </c>
      <c r="U53" s="147">
        <v>0</v>
      </c>
      <c r="V53" s="147">
        <v>0</v>
      </c>
      <c r="W53" s="147">
        <v>0</v>
      </c>
      <c r="X53" s="147">
        <v>0</v>
      </c>
      <c r="Y53" s="147">
        <v>0</v>
      </c>
      <c r="Z53" s="147">
        <v>0</v>
      </c>
      <c r="AA53" s="147">
        <v>0</v>
      </c>
      <c r="AB53" s="147">
        <v>0</v>
      </c>
      <c r="AC53" s="147">
        <v>0</v>
      </c>
      <c r="AD53" s="147">
        <v>0</v>
      </c>
      <c r="AE53" s="147">
        <v>0</v>
      </c>
      <c r="AF53" s="147">
        <v>0</v>
      </c>
      <c r="AG53" s="147">
        <v>0</v>
      </c>
      <c r="AH53" s="147">
        <v>0</v>
      </c>
      <c r="AI53" s="147">
        <v>0</v>
      </c>
      <c r="AJ53" s="147">
        <v>0</v>
      </c>
      <c r="AK53" s="147">
        <v>0</v>
      </c>
      <c r="AL53" s="147">
        <v>0</v>
      </c>
      <c r="AM53" s="147">
        <v>0</v>
      </c>
      <c r="AN53" s="147">
        <v>0</v>
      </c>
    </row>
    <row r="54" spans="1:40" ht="24" x14ac:dyDescent="0.25">
      <c r="A54" s="159"/>
      <c r="B54" s="7" t="s">
        <v>130</v>
      </c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</row>
    <row r="55" spans="1:40" ht="75.75" customHeight="1" x14ac:dyDescent="0.25">
      <c r="A55" s="159"/>
      <c r="B55" s="7" t="s">
        <v>131</v>
      </c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</row>
    <row r="56" spans="1:40" ht="36" customHeight="1" thickBot="1" x14ac:dyDescent="0.3">
      <c r="A56" s="160"/>
      <c r="B56" s="3" t="s">
        <v>132</v>
      </c>
      <c r="C56" s="149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</row>
    <row r="57" spans="1:40" ht="132" customHeight="1" thickBot="1" x14ac:dyDescent="0.3">
      <c r="A57" s="16" t="s">
        <v>133</v>
      </c>
      <c r="B57" s="3" t="s">
        <v>25</v>
      </c>
      <c r="C57" s="3" t="s">
        <v>22</v>
      </c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</row>
    <row r="58" spans="1:40" ht="154.5" customHeight="1" thickBot="1" x14ac:dyDescent="0.3">
      <c r="A58" s="2" t="s">
        <v>134</v>
      </c>
      <c r="B58" s="3" t="s">
        <v>16</v>
      </c>
      <c r="C58" s="3" t="s">
        <v>22</v>
      </c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</row>
    <row r="59" spans="1:40" ht="29.25" customHeight="1" thickBot="1" x14ac:dyDescent="0.3">
      <c r="A59" s="154" t="s">
        <v>135</v>
      </c>
      <c r="B59" s="155"/>
      <c r="C59" s="155"/>
      <c r="D59" s="155"/>
      <c r="E59" s="155"/>
    </row>
    <row r="60" spans="1:40" ht="126.75" customHeight="1" thickBot="1" x14ac:dyDescent="0.3">
      <c r="A60" s="17" t="s">
        <v>136</v>
      </c>
      <c r="B60" s="9" t="s">
        <v>137</v>
      </c>
      <c r="C60" s="147" t="s">
        <v>22</v>
      </c>
      <c r="D60" s="156" t="s">
        <v>138</v>
      </c>
      <c r="E60" s="147" t="s">
        <v>13</v>
      </c>
      <c r="F60" s="147" t="s">
        <v>29</v>
      </c>
      <c r="G60" s="147">
        <v>0</v>
      </c>
      <c r="H60" s="147">
        <v>0</v>
      </c>
      <c r="I60" s="147">
        <v>0</v>
      </c>
      <c r="J60" s="147">
        <v>0</v>
      </c>
      <c r="K60" s="147">
        <v>0</v>
      </c>
      <c r="L60" s="147">
        <v>0</v>
      </c>
      <c r="M60" s="147" t="s">
        <v>29</v>
      </c>
      <c r="N60" s="147">
        <v>0</v>
      </c>
      <c r="O60" s="147">
        <v>0</v>
      </c>
      <c r="P60" s="147">
        <v>0</v>
      </c>
      <c r="Q60" s="147">
        <v>0</v>
      </c>
      <c r="R60" s="147">
        <v>0</v>
      </c>
      <c r="S60" s="147">
        <v>0</v>
      </c>
      <c r="T60" s="147" t="s">
        <v>29</v>
      </c>
      <c r="U60" s="147">
        <v>0</v>
      </c>
      <c r="V60" s="147">
        <v>0</v>
      </c>
      <c r="W60" s="147">
        <v>0</v>
      </c>
      <c r="X60" s="147">
        <v>0</v>
      </c>
      <c r="Y60" s="147">
        <v>0</v>
      </c>
      <c r="Z60" s="147">
        <v>0</v>
      </c>
      <c r="AA60" s="147" t="s">
        <v>29</v>
      </c>
      <c r="AB60" s="147">
        <v>0</v>
      </c>
      <c r="AC60" s="147">
        <v>0</v>
      </c>
      <c r="AD60" s="147">
        <v>0</v>
      </c>
      <c r="AE60" s="147">
        <v>0</v>
      </c>
      <c r="AF60" s="147">
        <v>0</v>
      </c>
      <c r="AG60" s="147">
        <v>0</v>
      </c>
      <c r="AH60" s="147" t="s">
        <v>29</v>
      </c>
      <c r="AI60" s="147">
        <v>0</v>
      </c>
      <c r="AJ60" s="147">
        <v>0</v>
      </c>
      <c r="AK60" s="147">
        <v>0</v>
      </c>
      <c r="AL60" s="147">
        <v>0</v>
      </c>
      <c r="AM60" s="147">
        <v>0</v>
      </c>
      <c r="AN60" s="147">
        <v>0</v>
      </c>
    </row>
    <row r="61" spans="1:40" ht="92.25" customHeight="1" thickBot="1" x14ac:dyDescent="0.3">
      <c r="A61" s="16" t="s">
        <v>139</v>
      </c>
      <c r="B61" s="3" t="s">
        <v>26</v>
      </c>
      <c r="C61" s="149"/>
      <c r="D61" s="157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</row>
    <row r="62" spans="1:40" ht="15.75" customHeight="1" thickBot="1" x14ac:dyDescent="0.3">
      <c r="A62" s="154" t="s">
        <v>34</v>
      </c>
      <c r="B62" s="155"/>
      <c r="C62" s="155"/>
      <c r="D62" s="155"/>
      <c r="E62" s="155"/>
    </row>
    <row r="63" spans="1:40" ht="36.75" thickBot="1" x14ac:dyDescent="0.3">
      <c r="A63" s="4" t="s">
        <v>140</v>
      </c>
      <c r="B63" s="9" t="s">
        <v>141</v>
      </c>
      <c r="C63" s="9" t="s">
        <v>8</v>
      </c>
      <c r="D63" s="9" t="s">
        <v>27</v>
      </c>
      <c r="E63" s="9" t="s">
        <v>3</v>
      </c>
      <c r="F63" s="9" t="s">
        <v>4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 t="s">
        <v>4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 t="s">
        <v>4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 t="s">
        <v>4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 t="s">
        <v>4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</row>
    <row r="64" spans="1:40" ht="108" customHeight="1" thickBot="1" x14ac:dyDescent="0.3">
      <c r="A64" s="2" t="s">
        <v>142</v>
      </c>
      <c r="B64" s="3" t="s">
        <v>28</v>
      </c>
      <c r="C64" s="3" t="s">
        <v>61</v>
      </c>
      <c r="D64" s="3" t="s">
        <v>143</v>
      </c>
      <c r="E64" s="3" t="s">
        <v>3</v>
      </c>
      <c r="F64" s="3" t="s">
        <v>5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 t="s">
        <v>5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 t="s">
        <v>5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 t="s">
        <v>5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 t="s">
        <v>5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</row>
    <row r="65" spans="1:40" ht="15.75" customHeight="1" thickBot="1" x14ac:dyDescent="0.3">
      <c r="A65" s="154" t="s">
        <v>35</v>
      </c>
      <c r="B65" s="155"/>
      <c r="C65" s="155"/>
      <c r="D65" s="155"/>
      <c r="E65" s="155"/>
    </row>
    <row r="66" spans="1:40" ht="171" customHeight="1" thickBot="1" x14ac:dyDescent="0.3">
      <c r="A66" s="4" t="s">
        <v>144</v>
      </c>
      <c r="B66" s="9" t="s">
        <v>15</v>
      </c>
      <c r="C66" s="9" t="s">
        <v>8</v>
      </c>
      <c r="D66" s="9" t="s">
        <v>145</v>
      </c>
      <c r="E66" s="9" t="s">
        <v>3</v>
      </c>
      <c r="F66" s="9" t="s">
        <v>5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 t="s">
        <v>5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 t="s">
        <v>5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 t="s">
        <v>5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 t="s">
        <v>5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</row>
    <row r="67" spans="1:40" ht="126.75" customHeight="1" thickBot="1" x14ac:dyDescent="0.3">
      <c r="A67" s="2" t="s">
        <v>146</v>
      </c>
      <c r="B67" s="3" t="s">
        <v>30</v>
      </c>
      <c r="C67" s="3" t="s">
        <v>8</v>
      </c>
      <c r="D67" s="3" t="s">
        <v>17</v>
      </c>
      <c r="E67" s="3" t="s">
        <v>3</v>
      </c>
      <c r="F67" s="3" t="s">
        <v>4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 t="s">
        <v>4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 t="s">
        <v>4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 t="s">
        <v>4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 t="s">
        <v>4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</row>
    <row r="68" spans="1:40" ht="156.75" customHeight="1" thickBot="1" x14ac:dyDescent="0.3">
      <c r="A68" s="2" t="s">
        <v>147</v>
      </c>
      <c r="B68" s="3" t="s">
        <v>148</v>
      </c>
      <c r="C68" s="3" t="s">
        <v>8</v>
      </c>
      <c r="D68" s="3" t="s">
        <v>18</v>
      </c>
      <c r="E68" s="3" t="s">
        <v>13</v>
      </c>
      <c r="F68" s="3">
        <v>100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100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100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100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100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</row>
    <row r="69" spans="1:40" ht="113.25" customHeight="1" thickBot="1" x14ac:dyDescent="0.3">
      <c r="A69" s="147" t="s">
        <v>149</v>
      </c>
      <c r="B69" s="3" t="s">
        <v>150</v>
      </c>
      <c r="C69" s="147" t="s">
        <v>8</v>
      </c>
      <c r="D69" s="147" t="s">
        <v>151</v>
      </c>
      <c r="E69" s="147" t="s">
        <v>152</v>
      </c>
      <c r="F69" s="147" t="s">
        <v>5</v>
      </c>
      <c r="G69" s="147">
        <v>0</v>
      </c>
      <c r="H69" s="147">
        <v>0</v>
      </c>
      <c r="I69" s="147">
        <v>0</v>
      </c>
      <c r="J69" s="147">
        <v>0</v>
      </c>
      <c r="K69" s="147">
        <v>0</v>
      </c>
      <c r="L69" s="147">
        <v>0</v>
      </c>
      <c r="M69" s="147" t="s">
        <v>5</v>
      </c>
      <c r="N69" s="147">
        <v>0</v>
      </c>
      <c r="O69" s="147">
        <v>0</v>
      </c>
      <c r="P69" s="147">
        <v>0</v>
      </c>
      <c r="Q69" s="147">
        <v>0</v>
      </c>
      <c r="R69" s="147">
        <v>0</v>
      </c>
      <c r="S69" s="147">
        <v>0</v>
      </c>
      <c r="T69" s="147" t="s">
        <v>5</v>
      </c>
      <c r="U69" s="147">
        <v>0</v>
      </c>
      <c r="V69" s="147">
        <v>0</v>
      </c>
      <c r="W69" s="147">
        <v>0</v>
      </c>
      <c r="X69" s="147">
        <v>0</v>
      </c>
      <c r="Y69" s="147">
        <v>0</v>
      </c>
      <c r="Z69" s="147">
        <v>0</v>
      </c>
      <c r="AA69" s="147" t="s">
        <v>5</v>
      </c>
      <c r="AB69" s="147">
        <v>0</v>
      </c>
      <c r="AC69" s="147">
        <v>0</v>
      </c>
      <c r="AD69" s="147">
        <v>0</v>
      </c>
      <c r="AE69" s="147">
        <v>0</v>
      </c>
      <c r="AF69" s="147">
        <v>0</v>
      </c>
      <c r="AG69" s="147">
        <v>0</v>
      </c>
      <c r="AH69" s="147" t="s">
        <v>5</v>
      </c>
      <c r="AI69" s="147">
        <v>0</v>
      </c>
      <c r="AJ69" s="147">
        <v>0</v>
      </c>
      <c r="AK69" s="147">
        <v>0</v>
      </c>
      <c r="AL69" s="147">
        <v>0</v>
      </c>
      <c r="AM69" s="147">
        <v>0</v>
      </c>
      <c r="AN69" s="147">
        <v>0</v>
      </c>
    </row>
    <row r="70" spans="1:40" ht="87.75" customHeight="1" thickBot="1" x14ac:dyDescent="0.3">
      <c r="A70" s="148"/>
      <c r="B70" s="3" t="s">
        <v>153</v>
      </c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</row>
    <row r="71" spans="1:40" ht="135.75" customHeight="1" thickBot="1" x14ac:dyDescent="0.3">
      <c r="A71" s="148"/>
      <c r="B71" s="3" t="s">
        <v>154</v>
      </c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</row>
    <row r="72" spans="1:40" ht="97.5" customHeight="1" thickBot="1" x14ac:dyDescent="0.3">
      <c r="A72" s="149"/>
      <c r="B72" s="3" t="s">
        <v>155</v>
      </c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</row>
    <row r="73" spans="1:40" ht="212.25" customHeight="1" thickBot="1" x14ac:dyDescent="0.3">
      <c r="A73" s="2" t="s">
        <v>156</v>
      </c>
      <c r="B73" s="3" t="s">
        <v>157</v>
      </c>
      <c r="C73" s="3" t="s">
        <v>8</v>
      </c>
      <c r="D73" s="3" t="s">
        <v>158</v>
      </c>
      <c r="E73" s="3" t="s">
        <v>152</v>
      </c>
      <c r="F73" s="3" t="s">
        <v>4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 t="s">
        <v>4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 t="s">
        <v>4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 t="s">
        <v>4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 t="s">
        <v>4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</row>
    <row r="74" spans="1:40" ht="24" customHeight="1" thickBot="1" x14ac:dyDescent="0.3">
      <c r="A74" s="154" t="s">
        <v>159</v>
      </c>
      <c r="B74" s="155"/>
      <c r="C74" s="155"/>
      <c r="D74" s="155"/>
      <c r="E74" s="155"/>
    </row>
    <row r="75" spans="1:40" ht="53.25" customHeight="1" thickBot="1" x14ac:dyDescent="0.3">
      <c r="A75" s="147" t="s">
        <v>160</v>
      </c>
      <c r="B75" s="147" t="s">
        <v>161</v>
      </c>
      <c r="C75" s="9" t="s">
        <v>8</v>
      </c>
      <c r="D75" s="9" t="s">
        <v>162</v>
      </c>
      <c r="E75" s="9" t="s">
        <v>3</v>
      </c>
      <c r="F75" s="9" t="s">
        <v>4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 t="s">
        <v>4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 t="s">
        <v>4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 t="s">
        <v>4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 t="s">
        <v>4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</row>
    <row r="76" spans="1:40" ht="66.75" customHeight="1" thickBot="1" x14ac:dyDescent="0.3">
      <c r="A76" s="149"/>
      <c r="B76" s="149"/>
      <c r="C76" s="3" t="s">
        <v>22</v>
      </c>
      <c r="D76" s="3" t="s">
        <v>162</v>
      </c>
      <c r="E76" s="3" t="s">
        <v>3</v>
      </c>
      <c r="F76" s="3" t="s">
        <v>4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 t="s">
        <v>4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 t="s">
        <v>4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 t="s">
        <v>4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 t="s">
        <v>4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</row>
    <row r="77" spans="1:40" ht="15.75" thickBot="1" x14ac:dyDescent="0.3">
      <c r="A77" s="151" t="s">
        <v>163</v>
      </c>
      <c r="B77" s="152"/>
      <c r="C77" s="152"/>
      <c r="D77" s="153"/>
      <c r="E77" s="10" t="s">
        <v>89</v>
      </c>
      <c r="F77" s="19">
        <f>F11+F18+F20+F25+F33</f>
        <v>6324.5</v>
      </c>
      <c r="G77" s="10"/>
      <c r="H77" s="10"/>
      <c r="I77" s="10"/>
      <c r="J77" s="10"/>
      <c r="K77" s="10"/>
      <c r="L77" s="10"/>
      <c r="M77" s="19">
        <f>M11+M18+M20+M25+M33</f>
        <v>12256.4</v>
      </c>
      <c r="N77" s="10"/>
      <c r="O77" s="10"/>
      <c r="P77" s="10"/>
      <c r="Q77" s="10"/>
      <c r="R77" s="10"/>
      <c r="S77" s="10"/>
      <c r="T77" s="19">
        <f>T11+T18+T20+T25+T33</f>
        <v>5887.4</v>
      </c>
      <c r="U77" s="10"/>
      <c r="V77" s="10"/>
      <c r="W77" s="10"/>
      <c r="X77" s="10"/>
      <c r="Y77" s="10"/>
      <c r="Z77" s="10"/>
      <c r="AA77" s="19">
        <f>AA11+AA18+AA20+AA25+AA33</f>
        <v>6116.4</v>
      </c>
      <c r="AB77" s="10"/>
      <c r="AC77" s="10"/>
      <c r="AD77" s="10"/>
      <c r="AE77" s="10"/>
      <c r="AF77" s="10"/>
      <c r="AG77" s="10"/>
      <c r="AH77" s="19">
        <f>AH11+AH18+AH20+AH25+AH33</f>
        <v>6446.4</v>
      </c>
      <c r="AI77" s="10"/>
      <c r="AJ77" s="10"/>
      <c r="AK77" s="10"/>
      <c r="AL77" s="10"/>
      <c r="AM77" s="10"/>
      <c r="AN77" s="10"/>
    </row>
    <row r="78" spans="1:40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</row>
    <row r="79" spans="1:40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</row>
    <row r="80" spans="1:40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:36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</row>
  </sheetData>
  <mergeCells count="240">
    <mergeCell ref="AK1:AN1"/>
    <mergeCell ref="A9:E9"/>
    <mergeCell ref="A10:A11"/>
    <mergeCell ref="B10:B11"/>
    <mergeCell ref="C10:C11"/>
    <mergeCell ref="A14:A15"/>
    <mergeCell ref="B14:B15"/>
    <mergeCell ref="C14:C15"/>
    <mergeCell ref="A17:A18"/>
    <mergeCell ref="B17:B18"/>
    <mergeCell ref="C17:C18"/>
    <mergeCell ref="A4:A7"/>
    <mergeCell ref="B4:B7"/>
    <mergeCell ref="C4:C7"/>
    <mergeCell ref="D4:D7"/>
    <mergeCell ref="A2:AN2"/>
    <mergeCell ref="A3:AN3"/>
    <mergeCell ref="H5:L5"/>
    <mergeCell ref="H6:K6"/>
    <mergeCell ref="F5:F7"/>
    <mergeCell ref="G5:G7"/>
    <mergeCell ref="E4:E7"/>
    <mergeCell ref="AA4:AG4"/>
    <mergeCell ref="AA5:AA7"/>
    <mergeCell ref="E20:E21"/>
    <mergeCell ref="A19:A21"/>
    <mergeCell ref="B19:B21"/>
    <mergeCell ref="C19:C21"/>
    <mergeCell ref="A34:E34"/>
    <mergeCell ref="A35:A36"/>
    <mergeCell ref="B35:B36"/>
    <mergeCell ref="C35:C36"/>
    <mergeCell ref="A22:E22"/>
    <mergeCell ref="A24:A25"/>
    <mergeCell ref="B24:B25"/>
    <mergeCell ref="C24:C25"/>
    <mergeCell ref="A53:A56"/>
    <mergeCell ref="C53:C56"/>
    <mergeCell ref="D53:D58"/>
    <mergeCell ref="E53:E58"/>
    <mergeCell ref="A46:E46"/>
    <mergeCell ref="A51:E51"/>
    <mergeCell ref="A26:E26"/>
    <mergeCell ref="A28:A33"/>
    <mergeCell ref="B28:B33"/>
    <mergeCell ref="C28:C33"/>
    <mergeCell ref="A40:E40"/>
    <mergeCell ref="A37:A38"/>
    <mergeCell ref="B37:B38"/>
    <mergeCell ref="C37:C38"/>
    <mergeCell ref="A41:A45"/>
    <mergeCell ref="B41:B45"/>
    <mergeCell ref="E41:E45"/>
    <mergeCell ref="A77:D77"/>
    <mergeCell ref="A74:E74"/>
    <mergeCell ref="G69:G72"/>
    <mergeCell ref="H69:H72"/>
    <mergeCell ref="I69:I72"/>
    <mergeCell ref="A59:E59"/>
    <mergeCell ref="C60:C61"/>
    <mergeCell ref="D60:D61"/>
    <mergeCell ref="E60:E61"/>
    <mergeCell ref="A75:A76"/>
    <mergeCell ref="B75:B76"/>
    <mergeCell ref="A62:E62"/>
    <mergeCell ref="A65:E65"/>
    <mergeCell ref="A69:A72"/>
    <mergeCell ref="C69:C72"/>
    <mergeCell ref="D69:D72"/>
    <mergeCell ref="E69:E72"/>
    <mergeCell ref="F60:F61"/>
    <mergeCell ref="F69:F72"/>
    <mergeCell ref="F20:F21"/>
    <mergeCell ref="F53:F58"/>
    <mergeCell ref="L14:L15"/>
    <mergeCell ref="K20:K21"/>
    <mergeCell ref="L20:L21"/>
    <mergeCell ref="L6:L7"/>
    <mergeCell ref="F4:L4"/>
    <mergeCell ref="L69:L72"/>
    <mergeCell ref="J69:J72"/>
    <mergeCell ref="K69:K72"/>
    <mergeCell ref="G20:G21"/>
    <mergeCell ref="L10:L11"/>
    <mergeCell ref="G60:G61"/>
    <mergeCell ref="H60:H61"/>
    <mergeCell ref="I60:I61"/>
    <mergeCell ref="J60:J61"/>
    <mergeCell ref="K60:K61"/>
    <mergeCell ref="L60:L61"/>
    <mergeCell ref="G53:G58"/>
    <mergeCell ref="H53:H58"/>
    <mergeCell ref="I53:I58"/>
    <mergeCell ref="J53:J58"/>
    <mergeCell ref="K53:K58"/>
    <mergeCell ref="L53:L58"/>
    <mergeCell ref="H20:H21"/>
    <mergeCell ref="I20:I21"/>
    <mergeCell ref="J20:J21"/>
    <mergeCell ref="M20:M21"/>
    <mergeCell ref="N20:N21"/>
    <mergeCell ref="O20:O21"/>
    <mergeCell ref="P20:P21"/>
    <mergeCell ref="Q20:Q21"/>
    <mergeCell ref="R20:R21"/>
    <mergeCell ref="N5:N7"/>
    <mergeCell ref="O5:S5"/>
    <mergeCell ref="O6:R6"/>
    <mergeCell ref="S6:S7"/>
    <mergeCell ref="M69:M72"/>
    <mergeCell ref="N69:N72"/>
    <mergeCell ref="O69:O72"/>
    <mergeCell ref="P69:P72"/>
    <mergeCell ref="Q69:Q72"/>
    <mergeCell ref="R53:R58"/>
    <mergeCell ref="S53:S58"/>
    <mergeCell ref="M60:M61"/>
    <mergeCell ref="N60:N61"/>
    <mergeCell ref="O60:O61"/>
    <mergeCell ref="P60:P61"/>
    <mergeCell ref="Q60:Q61"/>
    <mergeCell ref="R60:R61"/>
    <mergeCell ref="S60:S61"/>
    <mergeCell ref="M53:M58"/>
    <mergeCell ref="N53:N58"/>
    <mergeCell ref="O53:O58"/>
    <mergeCell ref="P53:P58"/>
    <mergeCell ref="Q53:Q58"/>
    <mergeCell ref="W53:W58"/>
    <mergeCell ref="X53:X58"/>
    <mergeCell ref="Y53:Y58"/>
    <mergeCell ref="Z53:Z58"/>
    <mergeCell ref="R69:R72"/>
    <mergeCell ref="S69:S72"/>
    <mergeCell ref="T4:Z4"/>
    <mergeCell ref="T5:T7"/>
    <mergeCell ref="U5:U7"/>
    <mergeCell ref="V5:Z5"/>
    <mergeCell ref="V6:Y6"/>
    <mergeCell ref="Z6:Z7"/>
    <mergeCell ref="Z10:Z11"/>
    <mergeCell ref="Z14:Z15"/>
    <mergeCell ref="T20:T21"/>
    <mergeCell ref="U20:U21"/>
    <mergeCell ref="V20:V21"/>
    <mergeCell ref="W20:W21"/>
    <mergeCell ref="X20:X21"/>
    <mergeCell ref="Y20:Y21"/>
    <mergeCell ref="S10:S11"/>
    <mergeCell ref="S20:S21"/>
    <mergeCell ref="M4:S4"/>
    <mergeCell ref="M5:M7"/>
    <mergeCell ref="AB5:AB7"/>
    <mergeCell ref="AC5:AG5"/>
    <mergeCell ref="AC6:AF6"/>
    <mergeCell ref="AG6:AG7"/>
    <mergeCell ref="Y60:Y61"/>
    <mergeCell ref="Z60:Z61"/>
    <mergeCell ref="T69:T72"/>
    <mergeCell ref="U69:U72"/>
    <mergeCell ref="V69:V72"/>
    <mergeCell ref="W69:W72"/>
    <mergeCell ref="X69:X72"/>
    <mergeCell ref="Y69:Y72"/>
    <mergeCell ref="Z69:Z72"/>
    <mergeCell ref="T60:T61"/>
    <mergeCell ref="U60:U61"/>
    <mergeCell ref="V60:V61"/>
    <mergeCell ref="W60:W61"/>
    <mergeCell ref="X60:X61"/>
    <mergeCell ref="Z20:Z21"/>
    <mergeCell ref="T53:T58"/>
    <mergeCell ref="U53:U58"/>
    <mergeCell ref="V53:V58"/>
    <mergeCell ref="AG10:AG11"/>
    <mergeCell ref="AG14:AG15"/>
    <mergeCell ref="AA20:AA21"/>
    <mergeCell ref="AB20:AB21"/>
    <mergeCell ref="AC20:AC21"/>
    <mergeCell ref="AD20:AD21"/>
    <mergeCell ref="AE20:AE21"/>
    <mergeCell ref="AF20:AF21"/>
    <mergeCell ref="AG20:AG21"/>
    <mergeCell ref="AA69:AA72"/>
    <mergeCell ref="AB69:AB72"/>
    <mergeCell ref="AC69:AC72"/>
    <mergeCell ref="AD69:AD72"/>
    <mergeCell ref="AE69:AE72"/>
    <mergeCell ref="AF53:AF58"/>
    <mergeCell ref="AG53:AG58"/>
    <mergeCell ref="AA60:AA61"/>
    <mergeCell ref="AB60:AB61"/>
    <mergeCell ref="AC60:AC61"/>
    <mergeCell ref="AD60:AD61"/>
    <mergeCell ref="AE60:AE61"/>
    <mergeCell ref="AF60:AF61"/>
    <mergeCell ref="AG60:AG61"/>
    <mergeCell ref="AA53:AA58"/>
    <mergeCell ref="AB53:AB58"/>
    <mergeCell ref="AC53:AC58"/>
    <mergeCell ref="AD53:AD58"/>
    <mergeCell ref="AE53:AE58"/>
    <mergeCell ref="AH4:AN4"/>
    <mergeCell ref="AH5:AH7"/>
    <mergeCell ref="AI5:AI7"/>
    <mergeCell ref="AJ5:AN5"/>
    <mergeCell ref="AJ6:AM6"/>
    <mergeCell ref="AN6:AN7"/>
    <mergeCell ref="AN10:AN11"/>
    <mergeCell ref="AN14:AN15"/>
    <mergeCell ref="AH20:AH21"/>
    <mergeCell ref="AI20:AI21"/>
    <mergeCell ref="AJ20:AJ21"/>
    <mergeCell ref="AK20:AK21"/>
    <mergeCell ref="AL20:AL21"/>
    <mergeCell ref="AM20:AM21"/>
    <mergeCell ref="AN20:AN21"/>
    <mergeCell ref="AH53:AH58"/>
    <mergeCell ref="AI53:AI58"/>
    <mergeCell ref="AJ53:AJ58"/>
    <mergeCell ref="AK53:AK58"/>
    <mergeCell ref="AL53:AL58"/>
    <mergeCell ref="AM53:AM58"/>
    <mergeCell ref="AN53:AN58"/>
    <mergeCell ref="AF69:AF72"/>
    <mergeCell ref="AG69:AG72"/>
    <mergeCell ref="AM60:AM61"/>
    <mergeCell ref="AN60:AN61"/>
    <mergeCell ref="AH69:AH72"/>
    <mergeCell ref="AI69:AI72"/>
    <mergeCell ref="AJ69:AJ72"/>
    <mergeCell ref="AK69:AK72"/>
    <mergeCell ref="AL69:AL72"/>
    <mergeCell ref="AM69:AM72"/>
    <mergeCell ref="AN69:AN72"/>
    <mergeCell ref="AH60:AH61"/>
    <mergeCell ref="AI60:AI61"/>
    <mergeCell ref="AJ60:AJ61"/>
    <mergeCell ref="AK60:AK61"/>
    <mergeCell ref="AL60:AL61"/>
  </mergeCells>
  <pageMargins left="0.23622047244094491" right="0.23622047244094491" top="0.74803149606299213" bottom="0.74803149606299213" header="0.31496062992125984" footer="0.31496062992125984"/>
  <pageSetup paperSize="9" scale="50" fitToWidth="2" fitToHeight="0" orientation="landscape" r:id="rId1"/>
  <rowBreaks count="5" manualBreakCount="5">
    <brk id="21" max="16383" man="1"/>
    <brk id="38" max="39" man="1"/>
    <brk id="51" max="39" man="1"/>
    <brk id="63" max="39" man="1"/>
    <brk id="71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6"/>
  <sheetViews>
    <sheetView view="pageBreakPreview" zoomScaleNormal="70" zoomScaleSheetLayoutView="100" workbookViewId="0">
      <selection activeCell="H5" sqref="H5:K5"/>
    </sheetView>
  </sheetViews>
  <sheetFormatPr defaultRowHeight="15" x14ac:dyDescent="0.25"/>
  <cols>
    <col min="1" max="1" width="4.5703125" style="1" customWidth="1"/>
    <col min="2" max="2" width="28.140625" style="20" customWidth="1"/>
    <col min="3" max="3" width="31.140625" style="20" customWidth="1"/>
    <col min="4" max="4" width="41.5703125" style="20" customWidth="1"/>
    <col min="5" max="5" width="10" style="1" customWidth="1"/>
    <col min="6" max="6" width="11.28515625" style="1" customWidth="1"/>
    <col min="7" max="7" width="11.28515625" style="20" customWidth="1"/>
    <col min="8" max="8" width="6.28515625" style="1" customWidth="1"/>
    <col min="9" max="9" width="12.7109375" style="1" customWidth="1"/>
    <col min="10" max="11" width="6.28515625" style="1" customWidth="1"/>
    <col min="12" max="12" width="36.7109375" style="1" customWidth="1"/>
    <col min="13" max="13" width="28.140625" style="20" customWidth="1"/>
    <col min="14" max="14" width="32.140625" style="26" customWidth="1"/>
    <col min="15" max="16384" width="9.140625" style="1"/>
  </cols>
  <sheetData>
    <row r="1" spans="1:13" ht="79.5" customHeight="1" x14ac:dyDescent="0.25">
      <c r="E1" s="99"/>
      <c r="F1" s="99"/>
      <c r="G1" s="99"/>
      <c r="H1" s="99"/>
      <c r="I1" s="99"/>
      <c r="J1" s="95" t="s">
        <v>289</v>
      </c>
      <c r="K1" s="95"/>
      <c r="L1" s="95"/>
      <c r="M1" s="95"/>
    </row>
    <row r="2" spans="1:13" ht="86.25" customHeight="1" x14ac:dyDescent="0.25">
      <c r="A2" s="96" t="s">
        <v>280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24.75" customHeight="1" x14ac:dyDescent="0.25">
      <c r="A3" s="97" t="s">
        <v>0</v>
      </c>
      <c r="B3" s="97" t="s">
        <v>64</v>
      </c>
      <c r="C3" s="97" t="s">
        <v>65</v>
      </c>
      <c r="D3" s="97" t="s">
        <v>66</v>
      </c>
      <c r="E3" s="97" t="s">
        <v>7</v>
      </c>
      <c r="F3" s="97" t="s">
        <v>195</v>
      </c>
      <c r="G3" s="97"/>
      <c r="H3" s="97" t="s">
        <v>55</v>
      </c>
      <c r="I3" s="97"/>
      <c r="J3" s="97"/>
      <c r="K3" s="97"/>
      <c r="L3" s="97"/>
      <c r="M3" s="97" t="s">
        <v>236</v>
      </c>
    </row>
    <row r="4" spans="1:13" ht="79.5" customHeight="1" x14ac:dyDescent="0.25">
      <c r="A4" s="97"/>
      <c r="B4" s="97"/>
      <c r="C4" s="97"/>
      <c r="D4" s="97"/>
      <c r="E4" s="97"/>
      <c r="F4" s="97" t="s">
        <v>196</v>
      </c>
      <c r="G4" s="97" t="s">
        <v>197</v>
      </c>
      <c r="H4" s="97" t="s">
        <v>198</v>
      </c>
      <c r="I4" s="97"/>
      <c r="J4" s="97"/>
      <c r="K4" s="97"/>
      <c r="L4" s="97" t="s">
        <v>267</v>
      </c>
      <c r="M4" s="97" t="s">
        <v>236</v>
      </c>
    </row>
    <row r="5" spans="1:13" ht="63" customHeight="1" x14ac:dyDescent="0.25">
      <c r="A5" s="97"/>
      <c r="B5" s="97"/>
      <c r="C5" s="97"/>
      <c r="D5" s="97"/>
      <c r="E5" s="97"/>
      <c r="F5" s="97"/>
      <c r="G5" s="97"/>
      <c r="H5" s="29" t="s">
        <v>50</v>
      </c>
      <c r="I5" s="29" t="s">
        <v>53</v>
      </c>
      <c r="J5" s="29" t="s">
        <v>51</v>
      </c>
      <c r="K5" s="29" t="s">
        <v>52</v>
      </c>
      <c r="L5" s="97"/>
      <c r="M5" s="97"/>
    </row>
    <row r="6" spans="1:13" ht="15.75" customHeight="1" x14ac:dyDescent="0.25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7</v>
      </c>
      <c r="G6" s="28">
        <v>8</v>
      </c>
      <c r="H6" s="28">
        <v>9</v>
      </c>
      <c r="I6" s="28">
        <v>10</v>
      </c>
      <c r="J6" s="28">
        <v>11</v>
      </c>
      <c r="K6" s="28">
        <v>12</v>
      </c>
      <c r="L6" s="28">
        <v>13</v>
      </c>
      <c r="M6" s="28">
        <v>14</v>
      </c>
    </row>
    <row r="7" spans="1:13" ht="15.75" customHeight="1" x14ac:dyDescent="0.25">
      <c r="A7" s="97" t="s">
        <v>67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ht="35.25" customHeight="1" x14ac:dyDescent="0.25">
      <c r="A8" s="98" t="s">
        <v>68</v>
      </c>
      <c r="B8" s="98" t="s">
        <v>59</v>
      </c>
      <c r="C8" s="98" t="s">
        <v>60</v>
      </c>
      <c r="D8" s="28" t="s">
        <v>58</v>
      </c>
      <c r="E8" s="28" t="s">
        <v>9</v>
      </c>
      <c r="F8" s="28">
        <f>F12</f>
        <v>10</v>
      </c>
      <c r="G8" s="28">
        <f t="shared" ref="G8:L8" si="0">+G12</f>
        <v>0</v>
      </c>
      <c r="H8" s="28">
        <f t="shared" si="0"/>
        <v>0</v>
      </c>
      <c r="I8" s="75">
        <f t="shared" si="0"/>
        <v>0</v>
      </c>
      <c r="J8" s="75">
        <f t="shared" si="0"/>
        <v>0</v>
      </c>
      <c r="K8" s="75">
        <f t="shared" si="0"/>
        <v>0</v>
      </c>
      <c r="L8" s="75">
        <f t="shared" si="0"/>
        <v>0</v>
      </c>
      <c r="M8" s="98" t="s">
        <v>237</v>
      </c>
    </row>
    <row r="9" spans="1:13" ht="27.75" customHeight="1" x14ac:dyDescent="0.25">
      <c r="A9" s="98"/>
      <c r="B9" s="98"/>
      <c r="C9" s="98"/>
      <c r="D9" s="28" t="s">
        <v>2</v>
      </c>
      <c r="E9" s="28" t="s">
        <v>10</v>
      </c>
      <c r="F9" s="28">
        <f>F13</f>
        <v>704.6</v>
      </c>
      <c r="G9" s="28">
        <f>+G13</f>
        <v>0</v>
      </c>
      <c r="H9" s="75">
        <f t="shared" ref="H9:L9" si="1">+H13</f>
        <v>0</v>
      </c>
      <c r="I9" s="75">
        <f t="shared" si="1"/>
        <v>0</v>
      </c>
      <c r="J9" s="75">
        <f t="shared" si="1"/>
        <v>0</v>
      </c>
      <c r="K9" s="75">
        <f t="shared" si="1"/>
        <v>0</v>
      </c>
      <c r="L9" s="75">
        <f t="shared" si="1"/>
        <v>0</v>
      </c>
      <c r="M9" s="98"/>
    </row>
    <row r="10" spans="1:13" x14ac:dyDescent="0.25">
      <c r="A10" s="28"/>
      <c r="B10" s="28" t="s">
        <v>62</v>
      </c>
      <c r="C10" s="28" t="s">
        <v>54</v>
      </c>
      <c r="D10" s="28" t="s">
        <v>54</v>
      </c>
      <c r="E10" s="28" t="s">
        <v>54</v>
      </c>
      <c r="F10" s="28" t="s">
        <v>54</v>
      </c>
      <c r="G10" s="28" t="s">
        <v>54</v>
      </c>
      <c r="H10" s="28" t="s">
        <v>54</v>
      </c>
      <c r="I10" s="28" t="s">
        <v>54</v>
      </c>
      <c r="J10" s="28" t="s">
        <v>54</v>
      </c>
      <c r="K10" s="28" t="s">
        <v>54</v>
      </c>
      <c r="L10" s="28" t="s">
        <v>54</v>
      </c>
      <c r="M10" s="28" t="s">
        <v>54</v>
      </c>
    </row>
    <row r="11" spans="1:13" ht="66.75" customHeight="1" x14ac:dyDescent="0.25">
      <c r="A11" s="28" t="s">
        <v>70</v>
      </c>
      <c r="B11" s="28" t="s">
        <v>170</v>
      </c>
      <c r="C11" s="28" t="s">
        <v>61</v>
      </c>
      <c r="D11" s="28" t="s">
        <v>71</v>
      </c>
      <c r="E11" s="28" t="s">
        <v>10</v>
      </c>
      <c r="F11" s="28" t="s">
        <v>199</v>
      </c>
      <c r="G11" s="28" t="s">
        <v>54</v>
      </c>
      <c r="H11" s="28" t="s">
        <v>54</v>
      </c>
      <c r="I11" s="28" t="s">
        <v>54</v>
      </c>
      <c r="J11" s="28" t="s">
        <v>54</v>
      </c>
      <c r="K11" s="28" t="s">
        <v>54</v>
      </c>
      <c r="L11" s="28" t="s">
        <v>54</v>
      </c>
      <c r="M11" s="28" t="s">
        <v>238</v>
      </c>
    </row>
    <row r="12" spans="1:13" ht="43.5" customHeight="1" x14ac:dyDescent="0.25">
      <c r="A12" s="98" t="s">
        <v>72</v>
      </c>
      <c r="B12" s="98" t="s">
        <v>63</v>
      </c>
      <c r="C12" s="98" t="s">
        <v>32</v>
      </c>
      <c r="D12" s="28" t="s">
        <v>73</v>
      </c>
      <c r="E12" s="28" t="s">
        <v>9</v>
      </c>
      <c r="F12" s="28">
        <v>10</v>
      </c>
      <c r="G12" s="28">
        <f>+'форма 1.2'!G8</f>
        <v>0</v>
      </c>
      <c r="H12" s="28"/>
      <c r="I12" s="28"/>
      <c r="J12" s="28"/>
      <c r="K12" s="28"/>
      <c r="L12" s="28">
        <f>+'форма 1.2'!G9</f>
        <v>0</v>
      </c>
      <c r="M12" s="98" t="s">
        <v>239</v>
      </c>
    </row>
    <row r="13" spans="1:13" ht="31.5" customHeight="1" x14ac:dyDescent="0.25">
      <c r="A13" s="98"/>
      <c r="B13" s="98"/>
      <c r="C13" s="98"/>
      <c r="D13" s="28" t="s">
        <v>71</v>
      </c>
      <c r="E13" s="28" t="s">
        <v>10</v>
      </c>
      <c r="F13" s="28">
        <v>704.6</v>
      </c>
      <c r="G13" s="28">
        <f>+'форма 1.2'!G11</f>
        <v>0</v>
      </c>
      <c r="H13" s="28"/>
      <c r="I13" s="28"/>
      <c r="J13" s="28"/>
      <c r="K13" s="28"/>
      <c r="L13" s="28">
        <f>+'форма 1.2'!G12</f>
        <v>0</v>
      </c>
      <c r="M13" s="98"/>
    </row>
    <row r="14" spans="1:13" ht="84.75" customHeight="1" x14ac:dyDescent="0.25">
      <c r="A14" s="28" t="s">
        <v>74</v>
      </c>
      <c r="B14" s="28" t="s">
        <v>75</v>
      </c>
      <c r="C14" s="22" t="s">
        <v>8</v>
      </c>
      <c r="D14" s="28" t="s">
        <v>76</v>
      </c>
      <c r="E14" s="28" t="s">
        <v>9</v>
      </c>
      <c r="F14" s="28">
        <v>13</v>
      </c>
      <c r="G14" s="28">
        <f>+'форма 2'!G8</f>
        <v>0</v>
      </c>
      <c r="H14" s="28"/>
      <c r="I14" s="28"/>
      <c r="J14" s="28"/>
      <c r="K14" s="28"/>
      <c r="L14" s="28" t="e">
        <f>+'форма 2'!#REF!</f>
        <v>#REF!</v>
      </c>
      <c r="M14" s="22" t="s">
        <v>240</v>
      </c>
    </row>
    <row r="15" spans="1:13" ht="60" customHeight="1" x14ac:dyDescent="0.25">
      <c r="A15" s="98" t="s">
        <v>77</v>
      </c>
      <c r="B15" s="98" t="s">
        <v>78</v>
      </c>
      <c r="C15" s="98" t="s">
        <v>40</v>
      </c>
      <c r="D15" s="22" t="s">
        <v>79</v>
      </c>
      <c r="E15" s="28" t="s">
        <v>13</v>
      </c>
      <c r="F15" s="28">
        <v>8.5</v>
      </c>
      <c r="G15" s="28" t="e">
        <f>+#REF!</f>
        <v>#REF!</v>
      </c>
      <c r="H15" s="28"/>
      <c r="I15" s="28"/>
      <c r="J15" s="28"/>
      <c r="K15" s="28"/>
      <c r="L15" s="28" t="e">
        <f>+#REF!</f>
        <v>#REF!</v>
      </c>
      <c r="M15" s="98" t="s">
        <v>238</v>
      </c>
    </row>
    <row r="16" spans="1:13" ht="43.5" customHeight="1" x14ac:dyDescent="0.25">
      <c r="A16" s="98"/>
      <c r="B16" s="98"/>
      <c r="C16" s="98"/>
      <c r="D16" s="22" t="s">
        <v>165</v>
      </c>
      <c r="E16" s="28" t="s">
        <v>10</v>
      </c>
      <c r="F16" s="23">
        <v>4672.3999999999996</v>
      </c>
      <c r="G16" s="28" t="e">
        <f>+#REF!</f>
        <v>#REF!</v>
      </c>
      <c r="H16" s="28"/>
      <c r="I16" s="28"/>
      <c r="J16" s="28"/>
      <c r="K16" s="28"/>
      <c r="L16" s="28" t="e">
        <f>+#REF!</f>
        <v>#REF!</v>
      </c>
      <c r="M16" s="98"/>
    </row>
    <row r="17" spans="1:13" ht="43.5" customHeight="1" x14ac:dyDescent="0.25">
      <c r="A17" s="98" t="s">
        <v>80</v>
      </c>
      <c r="B17" s="98" t="s">
        <v>81</v>
      </c>
      <c r="C17" s="98" t="s">
        <v>40</v>
      </c>
      <c r="D17" s="28" t="s">
        <v>82</v>
      </c>
      <c r="E17" s="28" t="s">
        <v>9</v>
      </c>
      <c r="F17" s="28" t="s">
        <v>199</v>
      </c>
      <c r="G17" s="75" t="s">
        <v>54</v>
      </c>
      <c r="H17" s="28" t="s">
        <v>54</v>
      </c>
      <c r="I17" s="28" t="s">
        <v>54</v>
      </c>
      <c r="J17" s="28" t="s">
        <v>54</v>
      </c>
      <c r="K17" s="28" t="s">
        <v>54</v>
      </c>
      <c r="L17" s="28" t="s">
        <v>54</v>
      </c>
      <c r="M17" s="98"/>
    </row>
    <row r="18" spans="1:13" ht="33.75" customHeight="1" x14ac:dyDescent="0.25">
      <c r="A18" s="98"/>
      <c r="B18" s="98"/>
      <c r="C18" s="98"/>
      <c r="D18" s="22" t="s">
        <v>191</v>
      </c>
      <c r="E18" s="28" t="s">
        <v>10</v>
      </c>
      <c r="F18" s="28">
        <v>947.5</v>
      </c>
      <c r="G18" s="63" t="e">
        <f>+#REF!</f>
        <v>#REF!</v>
      </c>
      <c r="H18" s="75" t="s">
        <v>54</v>
      </c>
      <c r="I18" s="75" t="s">
        <v>54</v>
      </c>
      <c r="J18" s="75" t="s">
        <v>54</v>
      </c>
      <c r="K18" s="75" t="s">
        <v>54</v>
      </c>
      <c r="L18" s="28" t="e">
        <f>+#REF!</f>
        <v>#REF!</v>
      </c>
      <c r="M18" s="98"/>
    </row>
    <row r="19" spans="1:13" ht="15.75" customHeight="1" x14ac:dyDescent="0.25">
      <c r="A19" s="102" t="s">
        <v>84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</row>
    <row r="20" spans="1:13" ht="117.75" customHeight="1" x14ac:dyDescent="0.25">
      <c r="A20" s="62" t="s">
        <v>85</v>
      </c>
      <c r="B20" s="62" t="s">
        <v>293</v>
      </c>
      <c r="C20" s="62" t="s">
        <v>8</v>
      </c>
      <c r="D20" s="62" t="s">
        <v>294</v>
      </c>
      <c r="E20" s="28" t="s">
        <v>3</v>
      </c>
      <c r="F20" s="28" t="s">
        <v>4</v>
      </c>
      <c r="G20" s="28">
        <f>+'форма 5'!G7</f>
        <v>0</v>
      </c>
      <c r="H20" s="28">
        <f>+'форма 5'!B6</f>
        <v>0</v>
      </c>
      <c r="I20" s="28"/>
      <c r="J20" s="28">
        <f>+'форма 5'!D6</f>
        <v>0</v>
      </c>
      <c r="K20" s="75">
        <f>+'форма 5'!E6</f>
        <v>0</v>
      </c>
      <c r="L20" s="28">
        <f>+'форма 5'!G8</f>
        <v>0</v>
      </c>
      <c r="M20" s="28" t="s">
        <v>238</v>
      </c>
    </row>
    <row r="21" spans="1:13" ht="39.75" customHeight="1" x14ac:dyDescent="0.25">
      <c r="A21" s="98" t="s">
        <v>86</v>
      </c>
      <c r="B21" s="98" t="s">
        <v>87</v>
      </c>
      <c r="C21" s="98" t="s">
        <v>41</v>
      </c>
      <c r="D21" s="28" t="s">
        <v>88</v>
      </c>
      <c r="E21" s="28" t="s">
        <v>9</v>
      </c>
      <c r="F21" s="28" t="s">
        <v>199</v>
      </c>
      <c r="G21" s="28" t="s">
        <v>54</v>
      </c>
      <c r="H21" s="28" t="s">
        <v>54</v>
      </c>
      <c r="I21" s="28" t="s">
        <v>54</v>
      </c>
      <c r="J21" s="28" t="s">
        <v>54</v>
      </c>
      <c r="K21" s="28" t="s">
        <v>54</v>
      </c>
      <c r="L21" s="28" t="s">
        <v>54</v>
      </c>
      <c r="M21" s="98" t="s">
        <v>241</v>
      </c>
    </row>
    <row r="22" spans="1:13" ht="39.75" customHeight="1" x14ac:dyDescent="0.25">
      <c r="A22" s="98"/>
      <c r="B22" s="98"/>
      <c r="C22" s="98"/>
      <c r="D22" s="28" t="s">
        <v>2</v>
      </c>
      <c r="E22" s="28" t="s">
        <v>89</v>
      </c>
      <c r="F22" s="28" t="s">
        <v>199</v>
      </c>
      <c r="G22" s="28" t="s">
        <v>54</v>
      </c>
      <c r="H22" s="28" t="s">
        <v>54</v>
      </c>
      <c r="I22" s="28" t="s">
        <v>54</v>
      </c>
      <c r="J22" s="28" t="s">
        <v>54</v>
      </c>
      <c r="K22" s="28" t="s">
        <v>54</v>
      </c>
      <c r="L22" s="28" t="s">
        <v>54</v>
      </c>
      <c r="M22" s="98"/>
    </row>
    <row r="23" spans="1:13" ht="15.75" customHeight="1" x14ac:dyDescent="0.25">
      <c r="A23" s="102" t="s">
        <v>33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4"/>
    </row>
    <row r="24" spans="1:13" ht="66" customHeight="1" x14ac:dyDescent="0.25">
      <c r="A24" s="28" t="s">
        <v>90</v>
      </c>
      <c r="B24" s="28" t="s">
        <v>42</v>
      </c>
      <c r="C24" s="28" t="s">
        <v>32</v>
      </c>
      <c r="D24" s="28" t="s">
        <v>91</v>
      </c>
      <c r="E24" s="28" t="s">
        <v>13</v>
      </c>
      <c r="F24" s="28" t="s">
        <v>43</v>
      </c>
      <c r="G24" s="28" t="e">
        <f>+#REF!</f>
        <v>#REF!</v>
      </c>
      <c r="H24" s="28" t="s">
        <v>54</v>
      </c>
      <c r="I24" s="28" t="s">
        <v>54</v>
      </c>
      <c r="J24" s="28" t="s">
        <v>54</v>
      </c>
      <c r="K24" s="28" t="s">
        <v>54</v>
      </c>
      <c r="L24" s="28" t="e">
        <f>+#REF!</f>
        <v>#REF!</v>
      </c>
      <c r="M24" s="98" t="s">
        <v>262</v>
      </c>
    </row>
    <row r="25" spans="1:13" ht="49.5" customHeight="1" x14ac:dyDescent="0.25">
      <c r="A25" s="98" t="s">
        <v>92</v>
      </c>
      <c r="B25" s="98" t="s">
        <v>44</v>
      </c>
      <c r="C25" s="98" t="s">
        <v>32</v>
      </c>
      <c r="D25" s="28" t="s">
        <v>93</v>
      </c>
      <c r="E25" s="28" t="s">
        <v>9</v>
      </c>
      <c r="F25" s="28" t="s">
        <v>199</v>
      </c>
      <c r="G25" s="28" t="s">
        <v>54</v>
      </c>
      <c r="H25" s="28" t="s">
        <v>54</v>
      </c>
      <c r="I25" s="28" t="s">
        <v>54</v>
      </c>
      <c r="J25" s="28" t="s">
        <v>54</v>
      </c>
      <c r="K25" s="28" t="s">
        <v>54</v>
      </c>
      <c r="L25" s="28" t="s">
        <v>54</v>
      </c>
      <c r="M25" s="98"/>
    </row>
    <row r="26" spans="1:13" ht="49.5" customHeight="1" x14ac:dyDescent="0.25">
      <c r="A26" s="98"/>
      <c r="B26" s="98"/>
      <c r="C26" s="98"/>
      <c r="D26" s="28" t="s">
        <v>45</v>
      </c>
      <c r="E26" s="28" t="s">
        <v>9</v>
      </c>
      <c r="F26" s="28" t="s">
        <v>199</v>
      </c>
      <c r="G26" s="28" t="s">
        <v>54</v>
      </c>
      <c r="H26" s="28" t="s">
        <v>54</v>
      </c>
      <c r="I26" s="28" t="s">
        <v>54</v>
      </c>
      <c r="J26" s="28" t="s">
        <v>54</v>
      </c>
      <c r="K26" s="28" t="s">
        <v>54</v>
      </c>
      <c r="L26" s="28" t="s">
        <v>54</v>
      </c>
      <c r="M26" s="98"/>
    </row>
    <row r="27" spans="1:13" ht="75" customHeight="1" x14ac:dyDescent="0.25">
      <c r="A27" s="98"/>
      <c r="B27" s="98"/>
      <c r="C27" s="98"/>
      <c r="D27" s="28" t="s">
        <v>94</v>
      </c>
      <c r="E27" s="28" t="s">
        <v>9</v>
      </c>
      <c r="F27" s="28" t="s">
        <v>199</v>
      </c>
      <c r="G27" s="28" t="s">
        <v>54</v>
      </c>
      <c r="H27" s="28" t="s">
        <v>54</v>
      </c>
      <c r="I27" s="28" t="s">
        <v>54</v>
      </c>
      <c r="J27" s="28" t="s">
        <v>54</v>
      </c>
      <c r="K27" s="28" t="s">
        <v>54</v>
      </c>
      <c r="L27" s="28" t="s">
        <v>54</v>
      </c>
      <c r="M27" s="98"/>
    </row>
    <row r="28" spans="1:13" ht="44.25" customHeight="1" x14ac:dyDescent="0.25">
      <c r="A28" s="98"/>
      <c r="B28" s="98"/>
      <c r="C28" s="98"/>
      <c r="D28" s="28" t="s">
        <v>95</v>
      </c>
      <c r="E28" s="28" t="s">
        <v>9</v>
      </c>
      <c r="F28" s="28" t="s">
        <v>199</v>
      </c>
      <c r="G28" s="28" t="s">
        <v>54</v>
      </c>
      <c r="H28" s="28" t="s">
        <v>54</v>
      </c>
      <c r="I28" s="28" t="s">
        <v>54</v>
      </c>
      <c r="J28" s="28" t="s">
        <v>54</v>
      </c>
      <c r="K28" s="28" t="s">
        <v>54</v>
      </c>
      <c r="L28" s="28" t="s">
        <v>54</v>
      </c>
      <c r="M28" s="98"/>
    </row>
    <row r="29" spans="1:13" ht="44.25" customHeight="1" x14ac:dyDescent="0.25">
      <c r="A29" s="98"/>
      <c r="B29" s="98"/>
      <c r="C29" s="98"/>
      <c r="D29" s="28" t="s">
        <v>96</v>
      </c>
      <c r="E29" s="28" t="s">
        <v>9</v>
      </c>
      <c r="F29" s="28" t="s">
        <v>199</v>
      </c>
      <c r="G29" s="28" t="s">
        <v>54</v>
      </c>
      <c r="H29" s="28" t="s">
        <v>54</v>
      </c>
      <c r="I29" s="28" t="s">
        <v>54</v>
      </c>
      <c r="J29" s="28" t="s">
        <v>54</v>
      </c>
      <c r="K29" s="28" t="s">
        <v>54</v>
      </c>
      <c r="L29" s="28" t="s">
        <v>54</v>
      </c>
      <c r="M29" s="98"/>
    </row>
    <row r="30" spans="1:13" ht="51" customHeight="1" x14ac:dyDescent="0.25">
      <c r="A30" s="98"/>
      <c r="B30" s="98"/>
      <c r="C30" s="98"/>
      <c r="D30" s="28" t="s">
        <v>2</v>
      </c>
      <c r="E30" s="28" t="s">
        <v>10</v>
      </c>
      <c r="F30" s="28" t="s">
        <v>199</v>
      </c>
      <c r="G30" s="28" t="s">
        <v>54</v>
      </c>
      <c r="H30" s="28" t="s">
        <v>54</v>
      </c>
      <c r="I30" s="28" t="s">
        <v>54</v>
      </c>
      <c r="J30" s="28" t="s">
        <v>54</v>
      </c>
      <c r="K30" s="28" t="s">
        <v>54</v>
      </c>
      <c r="L30" s="28" t="s">
        <v>54</v>
      </c>
      <c r="M30" s="98"/>
    </row>
    <row r="31" spans="1:13" ht="15.75" customHeight="1" x14ac:dyDescent="0.25">
      <c r="A31" s="102" t="s">
        <v>97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4"/>
    </row>
    <row r="32" spans="1:13" ht="66.75" customHeight="1" x14ac:dyDescent="0.25">
      <c r="A32" s="98" t="s">
        <v>98</v>
      </c>
      <c r="B32" s="98" t="s">
        <v>99</v>
      </c>
      <c r="C32" s="98" t="s">
        <v>61</v>
      </c>
      <c r="D32" s="28" t="s">
        <v>100</v>
      </c>
      <c r="E32" s="28" t="s">
        <v>3</v>
      </c>
      <c r="F32" s="28" t="s">
        <v>4</v>
      </c>
      <c r="G32" s="28" t="e">
        <f>+#REF!</f>
        <v>#REF!</v>
      </c>
      <c r="H32" s="28" t="s">
        <v>54</v>
      </c>
      <c r="I32" s="28" t="s">
        <v>54</v>
      </c>
      <c r="J32" s="28" t="s">
        <v>54</v>
      </c>
      <c r="K32" s="28" t="s">
        <v>54</v>
      </c>
      <c r="L32" s="28" t="e">
        <f>+#REF!</f>
        <v>#REF!</v>
      </c>
      <c r="M32" s="98" t="s">
        <v>238</v>
      </c>
    </row>
    <row r="33" spans="1:13" ht="54" customHeight="1" x14ac:dyDescent="0.25">
      <c r="A33" s="98"/>
      <c r="B33" s="98"/>
      <c r="C33" s="98"/>
      <c r="D33" s="28" t="s">
        <v>101</v>
      </c>
      <c r="E33" s="28" t="s">
        <v>3</v>
      </c>
      <c r="F33" s="28" t="s">
        <v>4</v>
      </c>
      <c r="G33" s="28" t="e">
        <f>+#REF!</f>
        <v>#REF!</v>
      </c>
      <c r="H33" s="28" t="s">
        <v>54</v>
      </c>
      <c r="I33" s="28" t="s">
        <v>54</v>
      </c>
      <c r="J33" s="28" t="s">
        <v>54</v>
      </c>
      <c r="K33" s="28" t="s">
        <v>54</v>
      </c>
      <c r="L33" s="28" t="e">
        <f>+#REF!</f>
        <v>#REF!</v>
      </c>
      <c r="M33" s="98"/>
    </row>
    <row r="34" spans="1:13" ht="95.25" customHeight="1" x14ac:dyDescent="0.25">
      <c r="A34" s="98" t="s">
        <v>102</v>
      </c>
      <c r="B34" s="98" t="s">
        <v>103</v>
      </c>
      <c r="C34" s="98" t="s">
        <v>104</v>
      </c>
      <c r="D34" s="28" t="s">
        <v>105</v>
      </c>
      <c r="E34" s="28" t="s">
        <v>6</v>
      </c>
      <c r="F34" s="28">
        <v>100</v>
      </c>
      <c r="G34" s="28"/>
      <c r="H34" s="28" t="s">
        <v>54</v>
      </c>
      <c r="I34" s="28" t="s">
        <v>54</v>
      </c>
      <c r="J34" s="28" t="s">
        <v>54</v>
      </c>
      <c r="K34" s="28" t="s">
        <v>54</v>
      </c>
      <c r="L34" s="28" t="s">
        <v>54</v>
      </c>
      <c r="M34" s="98" t="s">
        <v>258</v>
      </c>
    </row>
    <row r="35" spans="1:13" ht="95.25" customHeight="1" x14ac:dyDescent="0.25">
      <c r="A35" s="98"/>
      <c r="B35" s="98"/>
      <c r="C35" s="98"/>
      <c r="D35" s="28" t="s">
        <v>166</v>
      </c>
      <c r="E35" s="28" t="s">
        <v>106</v>
      </c>
      <c r="F35" s="28">
        <v>10</v>
      </c>
      <c r="G35" s="23" t="e">
        <f>100-(G37/G36*100)</f>
        <v>#DIV/0!</v>
      </c>
      <c r="H35" s="28" t="s">
        <v>54</v>
      </c>
      <c r="I35" s="28" t="s">
        <v>54</v>
      </c>
      <c r="J35" s="28" t="s">
        <v>54</v>
      </c>
      <c r="K35" s="28" t="s">
        <v>54</v>
      </c>
      <c r="L35" s="28" t="s">
        <v>54</v>
      </c>
      <c r="M35" s="98"/>
    </row>
    <row r="36" spans="1:13" ht="48.75" customHeight="1" x14ac:dyDescent="0.25">
      <c r="A36" s="98"/>
      <c r="B36" s="98"/>
      <c r="C36" s="98"/>
      <c r="D36" s="28" t="s">
        <v>229</v>
      </c>
      <c r="E36" s="28" t="s">
        <v>9</v>
      </c>
      <c r="F36" s="28"/>
      <c r="G36" s="75">
        <f>+G39+G42+G45+G48+G51+G54+G57+G60+G63+G66+G69+G72+G75+G78+G81+G84+G87+G90+G93+G96+G99+G102+G105+G108</f>
        <v>0</v>
      </c>
      <c r="H36" s="28" t="s">
        <v>54</v>
      </c>
      <c r="I36" s="28" t="s">
        <v>54</v>
      </c>
      <c r="J36" s="28" t="s">
        <v>54</v>
      </c>
      <c r="K36" s="28" t="s">
        <v>54</v>
      </c>
      <c r="L36" s="28" t="s">
        <v>54</v>
      </c>
      <c r="M36" s="98"/>
    </row>
    <row r="37" spans="1:13" ht="48.75" customHeight="1" x14ac:dyDescent="0.25">
      <c r="A37" s="98"/>
      <c r="B37" s="98"/>
      <c r="C37" s="98"/>
      <c r="D37" s="28" t="s">
        <v>230</v>
      </c>
      <c r="E37" s="28" t="s">
        <v>9</v>
      </c>
      <c r="F37" s="28"/>
      <c r="G37" s="75">
        <f>+G40+G43+G46+G49+G52+G55+G58+G61+G64+G67+G70+G73+G76+G79+G82+G85+G88+G91+G94+G97+G100+G103+G106+G109</f>
        <v>0</v>
      </c>
      <c r="H37" s="28" t="s">
        <v>54</v>
      </c>
      <c r="I37" s="28" t="s">
        <v>54</v>
      </c>
      <c r="J37" s="28" t="s">
        <v>54</v>
      </c>
      <c r="K37" s="28" t="s">
        <v>54</v>
      </c>
      <c r="L37" s="28" t="s">
        <v>54</v>
      </c>
      <c r="M37" s="98"/>
    </row>
    <row r="38" spans="1:13" ht="48.75" customHeight="1" x14ac:dyDescent="0.25">
      <c r="A38" s="98"/>
      <c r="B38" s="98"/>
      <c r="C38" s="98"/>
      <c r="D38" s="28" t="s">
        <v>227</v>
      </c>
      <c r="E38" s="28" t="s">
        <v>9</v>
      </c>
      <c r="F38" s="28"/>
      <c r="G38" s="75">
        <f>+G41+G44+G47+G50+G53+G56+G59+G62+G65+G68+G71+G74+G77+G80+G83+G86+G89+G92+G95+G98+G101+G104+G107+G110</f>
        <v>0</v>
      </c>
      <c r="H38" s="28" t="s">
        <v>54</v>
      </c>
      <c r="I38" s="28" t="s">
        <v>54</v>
      </c>
      <c r="J38" s="28" t="s">
        <v>54</v>
      </c>
      <c r="K38" s="28" t="s">
        <v>54</v>
      </c>
      <c r="L38" s="28" t="s">
        <v>54</v>
      </c>
      <c r="M38" s="98"/>
    </row>
    <row r="39" spans="1:13" ht="48.75" customHeight="1" x14ac:dyDescent="0.25">
      <c r="A39" s="98"/>
      <c r="B39" s="98"/>
      <c r="C39" s="98" t="s">
        <v>38</v>
      </c>
      <c r="D39" s="28" t="s">
        <v>231</v>
      </c>
      <c r="E39" s="28" t="s">
        <v>9</v>
      </c>
      <c r="F39" s="28"/>
      <c r="G39" s="28">
        <f>+'форма 10'!C12</f>
        <v>0</v>
      </c>
      <c r="H39" s="28" t="s">
        <v>54</v>
      </c>
      <c r="I39" s="28" t="s">
        <v>54</v>
      </c>
      <c r="J39" s="28" t="s">
        <v>54</v>
      </c>
      <c r="K39" s="28" t="s">
        <v>54</v>
      </c>
      <c r="L39" s="75">
        <f>+'форма 10'!G14</f>
        <v>0</v>
      </c>
      <c r="M39" s="98"/>
    </row>
    <row r="40" spans="1:13" ht="45" customHeight="1" x14ac:dyDescent="0.25">
      <c r="A40" s="98"/>
      <c r="B40" s="98"/>
      <c r="C40" s="98"/>
      <c r="D40" s="28" t="s">
        <v>263</v>
      </c>
      <c r="E40" s="28" t="s">
        <v>9</v>
      </c>
      <c r="F40" s="28"/>
      <c r="G40" s="28">
        <f>+'форма 10'!F12</f>
        <v>0</v>
      </c>
      <c r="H40" s="28" t="s">
        <v>54</v>
      </c>
      <c r="I40" s="28" t="s">
        <v>54</v>
      </c>
      <c r="J40" s="28" t="s">
        <v>54</v>
      </c>
      <c r="K40" s="28" t="s">
        <v>54</v>
      </c>
      <c r="L40" s="75" t="s">
        <v>54</v>
      </c>
      <c r="M40" s="98"/>
    </row>
    <row r="41" spans="1:13" ht="45" customHeight="1" x14ac:dyDescent="0.25">
      <c r="A41" s="98"/>
      <c r="B41" s="98"/>
      <c r="C41" s="98"/>
      <c r="D41" s="28" t="s">
        <v>228</v>
      </c>
      <c r="E41" s="28" t="s">
        <v>9</v>
      </c>
      <c r="F41" s="28"/>
      <c r="G41" s="28">
        <f>+'форма 10'!F21</f>
        <v>0</v>
      </c>
      <c r="H41" s="28">
        <f>+'форма 10'!A18</f>
        <v>0</v>
      </c>
      <c r="I41" s="28"/>
      <c r="J41" s="28">
        <f>+'форма 10'!B18</f>
        <v>0</v>
      </c>
      <c r="K41" s="75">
        <f>+'форма 10'!D18</f>
        <v>0</v>
      </c>
      <c r="L41" s="28">
        <f>+'форма 10'!G22</f>
        <v>0</v>
      </c>
      <c r="M41" s="98"/>
    </row>
    <row r="42" spans="1:13" ht="45" customHeight="1" x14ac:dyDescent="0.25">
      <c r="A42" s="98"/>
      <c r="B42" s="98"/>
      <c r="C42" s="98" t="s">
        <v>179</v>
      </c>
      <c r="D42" s="28" t="s">
        <v>231</v>
      </c>
      <c r="E42" s="28" t="s">
        <v>9</v>
      </c>
      <c r="F42" s="28"/>
      <c r="G42" s="75">
        <v>0</v>
      </c>
      <c r="H42" s="75" t="s">
        <v>54</v>
      </c>
      <c r="I42" s="75" t="s">
        <v>54</v>
      </c>
      <c r="J42" s="75" t="s">
        <v>54</v>
      </c>
      <c r="K42" s="75" t="s">
        <v>54</v>
      </c>
      <c r="L42" s="75">
        <v>0</v>
      </c>
      <c r="M42" s="98"/>
    </row>
    <row r="43" spans="1:13" ht="45" customHeight="1" x14ac:dyDescent="0.25">
      <c r="A43" s="98"/>
      <c r="B43" s="98"/>
      <c r="C43" s="98"/>
      <c r="D43" s="63" t="s">
        <v>263</v>
      </c>
      <c r="E43" s="28" t="s">
        <v>9</v>
      </c>
      <c r="F43" s="28"/>
      <c r="G43" s="75">
        <v>0</v>
      </c>
      <c r="H43" s="75" t="s">
        <v>54</v>
      </c>
      <c r="I43" s="75" t="s">
        <v>54</v>
      </c>
      <c r="J43" s="75" t="s">
        <v>54</v>
      </c>
      <c r="K43" s="75" t="s">
        <v>54</v>
      </c>
      <c r="L43" s="75" t="s">
        <v>54</v>
      </c>
      <c r="M43" s="98"/>
    </row>
    <row r="44" spans="1:13" ht="45" customHeight="1" x14ac:dyDescent="0.25">
      <c r="A44" s="98"/>
      <c r="B44" s="98"/>
      <c r="C44" s="98"/>
      <c r="D44" s="28" t="s">
        <v>228</v>
      </c>
      <c r="E44" s="28" t="s">
        <v>9</v>
      </c>
      <c r="F44" s="28"/>
      <c r="G44" s="75">
        <v>0</v>
      </c>
      <c r="H44" s="75">
        <v>0</v>
      </c>
      <c r="I44" s="75"/>
      <c r="J44" s="75">
        <v>0</v>
      </c>
      <c r="K44" s="75">
        <v>0</v>
      </c>
      <c r="L44" s="75">
        <v>0</v>
      </c>
      <c r="M44" s="98"/>
    </row>
    <row r="45" spans="1:13" ht="45" customHeight="1" x14ac:dyDescent="0.25">
      <c r="A45" s="98"/>
      <c r="B45" s="98"/>
      <c r="C45" s="98" t="s">
        <v>37</v>
      </c>
      <c r="D45" s="28" t="s">
        <v>231</v>
      </c>
      <c r="E45" s="28" t="s">
        <v>9</v>
      </c>
      <c r="F45" s="28"/>
      <c r="G45" s="75">
        <f>+'форма 10'!D18</f>
        <v>0</v>
      </c>
      <c r="H45" s="75" t="s">
        <v>54</v>
      </c>
      <c r="I45" s="75" t="s">
        <v>54</v>
      </c>
      <c r="J45" s="75" t="s">
        <v>54</v>
      </c>
      <c r="K45" s="75" t="s">
        <v>54</v>
      </c>
      <c r="L45" s="75" t="str">
        <f>+'форма 10'!G20</f>
        <v>0</v>
      </c>
      <c r="M45" s="98"/>
    </row>
    <row r="46" spans="1:13" ht="45" customHeight="1" x14ac:dyDescent="0.25">
      <c r="A46" s="98"/>
      <c r="B46" s="98"/>
      <c r="C46" s="98"/>
      <c r="D46" s="63" t="s">
        <v>263</v>
      </c>
      <c r="E46" s="28" t="s">
        <v>9</v>
      </c>
      <c r="F46" s="28"/>
      <c r="G46" s="75" t="str">
        <f>+'форма 10'!G18</f>
        <v>0</v>
      </c>
      <c r="H46" s="75" t="s">
        <v>54</v>
      </c>
      <c r="I46" s="75" t="s">
        <v>54</v>
      </c>
      <c r="J46" s="75" t="s">
        <v>54</v>
      </c>
      <c r="K46" s="75" t="s">
        <v>54</v>
      </c>
      <c r="L46" s="75" t="s">
        <v>54</v>
      </c>
      <c r="M46" s="98"/>
    </row>
    <row r="47" spans="1:13" ht="45" customHeight="1" x14ac:dyDescent="0.25">
      <c r="A47" s="98"/>
      <c r="B47" s="98"/>
      <c r="C47" s="98"/>
      <c r="D47" s="28" t="s">
        <v>228</v>
      </c>
      <c r="E47" s="28" t="s">
        <v>9</v>
      </c>
      <c r="F47" s="28"/>
      <c r="G47" s="75">
        <f>+'форма 10'!G27</f>
        <v>0</v>
      </c>
      <c r="H47" s="75">
        <f>+'форма 10'!A24</f>
        <v>0</v>
      </c>
      <c r="I47" s="75"/>
      <c r="J47" s="75">
        <f>+'форма 10'!B24</f>
        <v>0</v>
      </c>
      <c r="K47" s="75">
        <f>+'форма 10'!D24</f>
        <v>0</v>
      </c>
      <c r="L47" s="75">
        <f>+'форма 10'!G28</f>
        <v>0</v>
      </c>
      <c r="M47" s="98"/>
    </row>
    <row r="48" spans="1:13" ht="45" customHeight="1" x14ac:dyDescent="0.25">
      <c r="A48" s="98"/>
      <c r="B48" s="98"/>
      <c r="C48" s="98" t="s">
        <v>40</v>
      </c>
      <c r="D48" s="28" t="s">
        <v>231</v>
      </c>
      <c r="E48" s="28" t="s">
        <v>9</v>
      </c>
      <c r="F48" s="28"/>
      <c r="G48" s="75">
        <f>+'форма 10'!D21</f>
        <v>0</v>
      </c>
      <c r="H48" s="75" t="s">
        <v>54</v>
      </c>
      <c r="I48" s="75" t="s">
        <v>54</v>
      </c>
      <c r="J48" s="75" t="s">
        <v>54</v>
      </c>
      <c r="K48" s="75" t="s">
        <v>54</v>
      </c>
      <c r="L48" s="75">
        <f>+'форма 10'!G23</f>
        <v>0</v>
      </c>
      <c r="M48" s="98"/>
    </row>
    <row r="49" spans="1:13" ht="45" customHeight="1" x14ac:dyDescent="0.25">
      <c r="A49" s="98"/>
      <c r="B49" s="98"/>
      <c r="C49" s="98"/>
      <c r="D49" s="63" t="s">
        <v>263</v>
      </c>
      <c r="E49" s="28" t="s">
        <v>9</v>
      </c>
      <c r="F49" s="28"/>
      <c r="G49" s="75">
        <f>+'форма 10'!F21</f>
        <v>0</v>
      </c>
      <c r="H49" s="75" t="s">
        <v>54</v>
      </c>
      <c r="I49" s="75" t="s">
        <v>54</v>
      </c>
      <c r="J49" s="75" t="s">
        <v>54</v>
      </c>
      <c r="K49" s="75" t="s">
        <v>54</v>
      </c>
      <c r="L49" s="75" t="s">
        <v>54</v>
      </c>
      <c r="M49" s="98"/>
    </row>
    <row r="50" spans="1:13" ht="45" customHeight="1" x14ac:dyDescent="0.25">
      <c r="A50" s="98"/>
      <c r="B50" s="98"/>
      <c r="C50" s="98"/>
      <c r="D50" s="28" t="s">
        <v>228</v>
      </c>
      <c r="E50" s="28" t="s">
        <v>9</v>
      </c>
      <c r="F50" s="28"/>
      <c r="G50" s="75">
        <f>+'форма 10'!G30</f>
        <v>0</v>
      </c>
      <c r="H50" s="75">
        <f>+'форма 10'!A27</f>
        <v>0</v>
      </c>
      <c r="I50" s="75"/>
      <c r="J50" s="75">
        <f>+'форма 10'!B27</f>
        <v>0</v>
      </c>
      <c r="K50" s="75">
        <f>+'форма 10'!D27</f>
        <v>0</v>
      </c>
      <c r="L50" s="75">
        <f>+'форма 10'!G31</f>
        <v>0</v>
      </c>
      <c r="M50" s="98"/>
    </row>
    <row r="51" spans="1:13" ht="45" customHeight="1" x14ac:dyDescent="0.25">
      <c r="A51" s="98"/>
      <c r="B51" s="98"/>
      <c r="C51" s="98" t="s">
        <v>182</v>
      </c>
      <c r="D51" s="28" t="s">
        <v>231</v>
      </c>
      <c r="E51" s="28" t="s">
        <v>9</v>
      </c>
      <c r="F51" s="28"/>
      <c r="G51" s="75">
        <f>+'форма 10'!D24</f>
        <v>0</v>
      </c>
      <c r="H51" s="75" t="s">
        <v>54</v>
      </c>
      <c r="I51" s="75" t="s">
        <v>54</v>
      </c>
      <c r="J51" s="75" t="s">
        <v>54</v>
      </c>
      <c r="K51" s="75" t="s">
        <v>54</v>
      </c>
      <c r="L51" s="75">
        <f>+'форма 10'!G26</f>
        <v>0</v>
      </c>
      <c r="M51" s="98"/>
    </row>
    <row r="52" spans="1:13" ht="45" customHeight="1" x14ac:dyDescent="0.25">
      <c r="A52" s="98"/>
      <c r="B52" s="98"/>
      <c r="C52" s="98"/>
      <c r="D52" s="63" t="s">
        <v>263</v>
      </c>
      <c r="E52" s="28" t="s">
        <v>9</v>
      </c>
      <c r="F52" s="28"/>
      <c r="G52" s="75">
        <f>+'форма 10'!G24</f>
        <v>0</v>
      </c>
      <c r="H52" s="75" t="s">
        <v>54</v>
      </c>
      <c r="I52" s="75" t="s">
        <v>54</v>
      </c>
      <c r="J52" s="75" t="s">
        <v>54</v>
      </c>
      <c r="K52" s="75" t="s">
        <v>54</v>
      </c>
      <c r="L52" s="75" t="s">
        <v>54</v>
      </c>
      <c r="M52" s="98"/>
    </row>
    <row r="53" spans="1:13" ht="45" customHeight="1" x14ac:dyDescent="0.25">
      <c r="A53" s="98"/>
      <c r="B53" s="98"/>
      <c r="C53" s="98"/>
      <c r="D53" s="28" t="s">
        <v>228</v>
      </c>
      <c r="E53" s="28" t="s">
        <v>9</v>
      </c>
      <c r="F53" s="28"/>
      <c r="G53" s="75">
        <f>+'форма 10'!G33</f>
        <v>0</v>
      </c>
      <c r="H53" s="75">
        <f>+'форма 10'!A30</f>
        <v>0</v>
      </c>
      <c r="I53" s="75"/>
      <c r="J53" s="75">
        <f>+'форма 10'!B30</f>
        <v>0</v>
      </c>
      <c r="K53" s="75">
        <f>+'форма 10'!D30</f>
        <v>0</v>
      </c>
      <c r="L53" s="75">
        <f>+'форма 10'!G34</f>
        <v>0</v>
      </c>
      <c r="M53" s="98"/>
    </row>
    <row r="54" spans="1:13" ht="45" customHeight="1" x14ac:dyDescent="0.25">
      <c r="A54" s="98"/>
      <c r="B54" s="98"/>
      <c r="C54" s="98" t="s">
        <v>8</v>
      </c>
      <c r="D54" s="28" t="s">
        <v>231</v>
      </c>
      <c r="E54" s="28" t="s">
        <v>9</v>
      </c>
      <c r="F54" s="28"/>
      <c r="G54" s="75">
        <f>+'форма 10'!D27</f>
        <v>0</v>
      </c>
      <c r="H54" s="75" t="s">
        <v>54</v>
      </c>
      <c r="I54" s="75" t="s">
        <v>54</v>
      </c>
      <c r="J54" s="75" t="s">
        <v>54</v>
      </c>
      <c r="K54" s="75" t="s">
        <v>54</v>
      </c>
      <c r="L54" s="75">
        <f>+'форма 10'!G29</f>
        <v>0</v>
      </c>
      <c r="M54" s="98"/>
    </row>
    <row r="55" spans="1:13" ht="45" customHeight="1" x14ac:dyDescent="0.25">
      <c r="A55" s="98"/>
      <c r="B55" s="98"/>
      <c r="C55" s="98"/>
      <c r="D55" s="63" t="s">
        <v>263</v>
      </c>
      <c r="E55" s="28" t="s">
        <v>9</v>
      </c>
      <c r="F55" s="28"/>
      <c r="G55" s="75">
        <f>+'форма 10'!G27</f>
        <v>0</v>
      </c>
      <c r="H55" s="75" t="s">
        <v>54</v>
      </c>
      <c r="I55" s="75" t="s">
        <v>54</v>
      </c>
      <c r="J55" s="75" t="s">
        <v>54</v>
      </c>
      <c r="K55" s="75" t="s">
        <v>54</v>
      </c>
      <c r="L55" s="75" t="s">
        <v>54</v>
      </c>
      <c r="M55" s="98"/>
    </row>
    <row r="56" spans="1:13" ht="45" customHeight="1" x14ac:dyDescent="0.25">
      <c r="A56" s="98"/>
      <c r="B56" s="98"/>
      <c r="C56" s="98"/>
      <c r="D56" s="28" t="s">
        <v>228</v>
      </c>
      <c r="E56" s="28" t="s">
        <v>9</v>
      </c>
      <c r="F56" s="28"/>
      <c r="G56" s="75">
        <f>+'форма 10'!G36</f>
        <v>0</v>
      </c>
      <c r="H56" s="75">
        <f>+'форма 10'!A33</f>
        <v>0</v>
      </c>
      <c r="I56" s="75"/>
      <c r="J56" s="75">
        <f>+'форма 10'!B33</f>
        <v>0</v>
      </c>
      <c r="K56" s="75">
        <f>+'форма 10'!D33</f>
        <v>0</v>
      </c>
      <c r="L56" s="75">
        <f>+'форма 10'!G37</f>
        <v>0</v>
      </c>
      <c r="M56" s="98"/>
    </row>
    <row r="57" spans="1:13" ht="45" customHeight="1" x14ac:dyDescent="0.25">
      <c r="A57" s="98"/>
      <c r="B57" s="98"/>
      <c r="C57" s="98" t="s">
        <v>36</v>
      </c>
      <c r="D57" s="28" t="s">
        <v>231</v>
      </c>
      <c r="E57" s="28" t="s">
        <v>9</v>
      </c>
      <c r="F57" s="28"/>
      <c r="G57" s="75">
        <f>+'форма 10'!D30</f>
        <v>0</v>
      </c>
      <c r="H57" s="75" t="s">
        <v>54</v>
      </c>
      <c r="I57" s="75" t="s">
        <v>54</v>
      </c>
      <c r="J57" s="75" t="s">
        <v>54</v>
      </c>
      <c r="K57" s="75" t="s">
        <v>54</v>
      </c>
      <c r="L57" s="75">
        <f>+'форма 10'!G32</f>
        <v>0</v>
      </c>
      <c r="M57" s="98"/>
    </row>
    <row r="58" spans="1:13" ht="45" customHeight="1" x14ac:dyDescent="0.25">
      <c r="A58" s="98"/>
      <c r="B58" s="98"/>
      <c r="C58" s="98"/>
      <c r="D58" s="63" t="s">
        <v>263</v>
      </c>
      <c r="E58" s="28" t="s">
        <v>9</v>
      </c>
      <c r="F58" s="28"/>
      <c r="G58" s="75">
        <f>+'форма 10'!G30</f>
        <v>0</v>
      </c>
      <c r="H58" s="75" t="s">
        <v>54</v>
      </c>
      <c r="I58" s="75" t="s">
        <v>54</v>
      </c>
      <c r="J58" s="75" t="s">
        <v>54</v>
      </c>
      <c r="K58" s="75" t="s">
        <v>54</v>
      </c>
      <c r="L58" s="75" t="s">
        <v>54</v>
      </c>
      <c r="M58" s="98"/>
    </row>
    <row r="59" spans="1:13" ht="45" customHeight="1" x14ac:dyDescent="0.25">
      <c r="A59" s="98"/>
      <c r="B59" s="98"/>
      <c r="C59" s="98"/>
      <c r="D59" s="28" t="s">
        <v>228</v>
      </c>
      <c r="E59" s="28" t="s">
        <v>9</v>
      </c>
      <c r="F59" s="28"/>
      <c r="G59" s="75">
        <f>+'форма 10'!G39</f>
        <v>0</v>
      </c>
      <c r="H59" s="75">
        <f>+'форма 10'!A36</f>
        <v>0</v>
      </c>
      <c r="I59" s="75"/>
      <c r="J59" s="75">
        <f>+'форма 10'!B36</f>
        <v>0</v>
      </c>
      <c r="K59" s="75">
        <f>+'форма 10'!D36</f>
        <v>0</v>
      </c>
      <c r="L59" s="75">
        <f>+'форма 10'!G40</f>
        <v>0</v>
      </c>
      <c r="M59" s="98"/>
    </row>
    <row r="60" spans="1:13" ht="45" customHeight="1" x14ac:dyDescent="0.25">
      <c r="A60" s="98"/>
      <c r="B60" s="98"/>
      <c r="C60" s="98" t="s">
        <v>181</v>
      </c>
      <c r="D60" s="28" t="s">
        <v>231</v>
      </c>
      <c r="E60" s="28" t="s">
        <v>9</v>
      </c>
      <c r="F60" s="28"/>
      <c r="G60" s="75">
        <f>+'форма 10'!D33</f>
        <v>0</v>
      </c>
      <c r="H60" s="75" t="s">
        <v>54</v>
      </c>
      <c r="I60" s="75" t="s">
        <v>54</v>
      </c>
      <c r="J60" s="75" t="s">
        <v>54</v>
      </c>
      <c r="K60" s="75" t="s">
        <v>54</v>
      </c>
      <c r="L60" s="75">
        <f>+'форма 10'!G35</f>
        <v>0</v>
      </c>
      <c r="M60" s="98"/>
    </row>
    <row r="61" spans="1:13" ht="45" customHeight="1" x14ac:dyDescent="0.25">
      <c r="A61" s="98"/>
      <c r="B61" s="98"/>
      <c r="C61" s="98"/>
      <c r="D61" s="63" t="s">
        <v>263</v>
      </c>
      <c r="E61" s="28" t="s">
        <v>9</v>
      </c>
      <c r="F61" s="28"/>
      <c r="G61" s="75">
        <f>+'форма 10'!G33</f>
        <v>0</v>
      </c>
      <c r="H61" s="75" t="s">
        <v>54</v>
      </c>
      <c r="I61" s="75" t="s">
        <v>54</v>
      </c>
      <c r="J61" s="75" t="s">
        <v>54</v>
      </c>
      <c r="K61" s="75" t="s">
        <v>54</v>
      </c>
      <c r="L61" s="75" t="s">
        <v>54</v>
      </c>
      <c r="M61" s="98"/>
    </row>
    <row r="62" spans="1:13" ht="45" customHeight="1" x14ac:dyDescent="0.25">
      <c r="A62" s="98"/>
      <c r="B62" s="98"/>
      <c r="C62" s="98"/>
      <c r="D62" s="28" t="s">
        <v>228</v>
      </c>
      <c r="E62" s="28" t="s">
        <v>9</v>
      </c>
      <c r="F62" s="28"/>
      <c r="G62" s="75">
        <f>+'форма 10'!G42</f>
        <v>0</v>
      </c>
      <c r="H62" s="75">
        <f>+'форма 10'!A39</f>
        <v>0</v>
      </c>
      <c r="I62" s="75"/>
      <c r="J62" s="75">
        <f>+'форма 10'!B39</f>
        <v>0</v>
      </c>
      <c r="K62" s="75">
        <f>+'форма 10'!D39</f>
        <v>0</v>
      </c>
      <c r="L62" s="75">
        <f>+'форма 10'!G43</f>
        <v>0</v>
      </c>
      <c r="M62" s="98"/>
    </row>
    <row r="63" spans="1:13" ht="45" customHeight="1" x14ac:dyDescent="0.25">
      <c r="A63" s="98"/>
      <c r="B63" s="98"/>
      <c r="C63" s="98" t="s">
        <v>32</v>
      </c>
      <c r="D63" s="28" t="s">
        <v>231</v>
      </c>
      <c r="E63" s="28" t="s">
        <v>9</v>
      </c>
      <c r="F63" s="28"/>
      <c r="G63" s="75">
        <f>+'форма 10'!D36</f>
        <v>0</v>
      </c>
      <c r="H63" s="75" t="s">
        <v>54</v>
      </c>
      <c r="I63" s="75" t="s">
        <v>54</v>
      </c>
      <c r="J63" s="75" t="s">
        <v>54</v>
      </c>
      <c r="K63" s="75" t="s">
        <v>54</v>
      </c>
      <c r="L63" s="75">
        <f>+'форма 10'!G38</f>
        <v>0</v>
      </c>
      <c r="M63" s="98"/>
    </row>
    <row r="64" spans="1:13" ht="45" customHeight="1" x14ac:dyDescent="0.25">
      <c r="A64" s="98"/>
      <c r="B64" s="98"/>
      <c r="C64" s="98"/>
      <c r="D64" s="63" t="s">
        <v>263</v>
      </c>
      <c r="E64" s="28" t="s">
        <v>9</v>
      </c>
      <c r="F64" s="28"/>
      <c r="G64" s="75">
        <f>+'форма 10'!G36</f>
        <v>0</v>
      </c>
      <c r="H64" s="75" t="s">
        <v>54</v>
      </c>
      <c r="I64" s="75" t="s">
        <v>54</v>
      </c>
      <c r="J64" s="75" t="s">
        <v>54</v>
      </c>
      <c r="K64" s="75" t="s">
        <v>54</v>
      </c>
      <c r="L64" s="75" t="s">
        <v>54</v>
      </c>
      <c r="M64" s="98"/>
    </row>
    <row r="65" spans="1:13" ht="45" customHeight="1" x14ac:dyDescent="0.25">
      <c r="A65" s="98"/>
      <c r="B65" s="98"/>
      <c r="C65" s="98"/>
      <c r="D65" s="28" t="s">
        <v>228</v>
      </c>
      <c r="E65" s="28" t="s">
        <v>9</v>
      </c>
      <c r="F65" s="28"/>
      <c r="G65" s="75">
        <f>+'форма 10'!G45</f>
        <v>0</v>
      </c>
      <c r="H65" s="75">
        <f>+'форма 10'!A42</f>
        <v>0</v>
      </c>
      <c r="I65" s="75"/>
      <c r="J65" s="75">
        <f>+'форма 10'!B42</f>
        <v>0</v>
      </c>
      <c r="K65" s="75">
        <f>+'форма 10'!D42</f>
        <v>0</v>
      </c>
      <c r="L65" s="75">
        <f>+'форма 10'!G46</f>
        <v>0</v>
      </c>
      <c r="M65" s="98"/>
    </row>
    <row r="66" spans="1:13" ht="45" customHeight="1" x14ac:dyDescent="0.25">
      <c r="A66" s="98"/>
      <c r="B66" s="98"/>
      <c r="C66" s="98" t="s">
        <v>218</v>
      </c>
      <c r="D66" s="28" t="s">
        <v>231</v>
      </c>
      <c r="E66" s="28" t="s">
        <v>9</v>
      </c>
      <c r="F66" s="28"/>
      <c r="G66" s="75">
        <f>+'форма 10'!D39</f>
        <v>0</v>
      </c>
      <c r="H66" s="75" t="s">
        <v>54</v>
      </c>
      <c r="I66" s="75" t="s">
        <v>54</v>
      </c>
      <c r="J66" s="75" t="s">
        <v>54</v>
      </c>
      <c r="K66" s="75" t="s">
        <v>54</v>
      </c>
      <c r="L66" s="75">
        <f>+'форма 10'!G41</f>
        <v>0</v>
      </c>
      <c r="M66" s="98"/>
    </row>
    <row r="67" spans="1:13" ht="45" customHeight="1" x14ac:dyDescent="0.25">
      <c r="A67" s="98"/>
      <c r="B67" s="98"/>
      <c r="C67" s="98"/>
      <c r="D67" s="63" t="s">
        <v>263</v>
      </c>
      <c r="E67" s="28" t="s">
        <v>9</v>
      </c>
      <c r="F67" s="28"/>
      <c r="G67" s="75">
        <f>+'форма 10'!G39</f>
        <v>0</v>
      </c>
      <c r="H67" s="75" t="s">
        <v>54</v>
      </c>
      <c r="I67" s="75" t="s">
        <v>54</v>
      </c>
      <c r="J67" s="75" t="s">
        <v>54</v>
      </c>
      <c r="K67" s="75" t="s">
        <v>54</v>
      </c>
      <c r="L67" s="75" t="s">
        <v>54</v>
      </c>
      <c r="M67" s="98"/>
    </row>
    <row r="68" spans="1:13" ht="45" customHeight="1" x14ac:dyDescent="0.25">
      <c r="A68" s="98"/>
      <c r="B68" s="98"/>
      <c r="C68" s="98"/>
      <c r="D68" s="28" t="s">
        <v>228</v>
      </c>
      <c r="E68" s="28" t="s">
        <v>9</v>
      </c>
      <c r="F68" s="28"/>
      <c r="G68" s="75">
        <f>+'форма 10'!G48</f>
        <v>0</v>
      </c>
      <c r="H68" s="75">
        <f>+'форма 10'!A45</f>
        <v>0</v>
      </c>
      <c r="I68" s="75"/>
      <c r="J68" s="75">
        <f>+'форма 10'!B45</f>
        <v>0</v>
      </c>
      <c r="K68" s="75">
        <f>+'форма 10'!D45</f>
        <v>0</v>
      </c>
      <c r="L68" s="75">
        <f>+'форма 10'!G49</f>
        <v>0</v>
      </c>
      <c r="M68" s="98"/>
    </row>
    <row r="69" spans="1:13" ht="45" customHeight="1" x14ac:dyDescent="0.25">
      <c r="A69" s="98"/>
      <c r="B69" s="98"/>
      <c r="C69" s="98" t="s">
        <v>39</v>
      </c>
      <c r="D69" s="28" t="s">
        <v>231</v>
      </c>
      <c r="E69" s="28" t="s">
        <v>9</v>
      </c>
      <c r="F69" s="28"/>
      <c r="G69" s="75">
        <f>+'форма 10'!D42</f>
        <v>0</v>
      </c>
      <c r="H69" s="75" t="s">
        <v>54</v>
      </c>
      <c r="I69" s="75" t="s">
        <v>54</v>
      </c>
      <c r="J69" s="75" t="s">
        <v>54</v>
      </c>
      <c r="K69" s="75" t="s">
        <v>54</v>
      </c>
      <c r="L69" s="75">
        <f>+'форма 10'!G44</f>
        <v>0</v>
      </c>
      <c r="M69" s="98"/>
    </row>
    <row r="70" spans="1:13" ht="45" customHeight="1" x14ac:dyDescent="0.25">
      <c r="A70" s="98"/>
      <c r="B70" s="98"/>
      <c r="C70" s="98"/>
      <c r="D70" s="63" t="s">
        <v>263</v>
      </c>
      <c r="E70" s="28" t="s">
        <v>9</v>
      </c>
      <c r="F70" s="28"/>
      <c r="G70" s="75">
        <f>+'форма 10'!G42</f>
        <v>0</v>
      </c>
      <c r="H70" s="75" t="s">
        <v>54</v>
      </c>
      <c r="I70" s="75" t="s">
        <v>54</v>
      </c>
      <c r="J70" s="75" t="s">
        <v>54</v>
      </c>
      <c r="K70" s="75" t="s">
        <v>54</v>
      </c>
      <c r="L70" s="75" t="s">
        <v>54</v>
      </c>
      <c r="M70" s="98"/>
    </row>
    <row r="71" spans="1:13" ht="45" customHeight="1" x14ac:dyDescent="0.25">
      <c r="A71" s="98"/>
      <c r="B71" s="98"/>
      <c r="C71" s="98"/>
      <c r="D71" s="28" t="s">
        <v>228</v>
      </c>
      <c r="E71" s="28" t="s">
        <v>9</v>
      </c>
      <c r="F71" s="28"/>
      <c r="G71" s="75">
        <f>+'форма 10'!G51</f>
        <v>0</v>
      </c>
      <c r="H71" s="75">
        <f>+'форма 10'!A48</f>
        <v>0</v>
      </c>
      <c r="I71" s="75"/>
      <c r="J71" s="75">
        <f>+'форма 10'!B48</f>
        <v>0</v>
      </c>
      <c r="K71" s="75">
        <f>+'форма 10'!D48</f>
        <v>0</v>
      </c>
      <c r="L71" s="75">
        <f>+'форма 10'!G52</f>
        <v>0</v>
      </c>
      <c r="M71" s="98"/>
    </row>
    <row r="72" spans="1:13" ht="45" customHeight="1" x14ac:dyDescent="0.25">
      <c r="A72" s="98"/>
      <c r="B72" s="98"/>
      <c r="C72" s="98" t="s">
        <v>219</v>
      </c>
      <c r="D72" s="28" t="s">
        <v>231</v>
      </c>
      <c r="E72" s="28" t="s">
        <v>9</v>
      </c>
      <c r="F72" s="28"/>
      <c r="G72" s="75">
        <f>+'форма 10'!D45</f>
        <v>0</v>
      </c>
      <c r="H72" s="75" t="s">
        <v>54</v>
      </c>
      <c r="I72" s="75" t="s">
        <v>54</v>
      </c>
      <c r="J72" s="75" t="s">
        <v>54</v>
      </c>
      <c r="K72" s="75" t="s">
        <v>54</v>
      </c>
      <c r="L72" s="75">
        <f>+'форма 10'!G47</f>
        <v>0</v>
      </c>
      <c r="M72" s="98"/>
    </row>
    <row r="73" spans="1:13" ht="45" customHeight="1" x14ac:dyDescent="0.25">
      <c r="A73" s="98"/>
      <c r="B73" s="98"/>
      <c r="C73" s="98"/>
      <c r="D73" s="63" t="s">
        <v>263</v>
      </c>
      <c r="E73" s="28" t="s">
        <v>9</v>
      </c>
      <c r="F73" s="28"/>
      <c r="G73" s="75">
        <f>+'форма 10'!G45</f>
        <v>0</v>
      </c>
      <c r="H73" s="75" t="s">
        <v>54</v>
      </c>
      <c r="I73" s="75" t="s">
        <v>54</v>
      </c>
      <c r="J73" s="75" t="s">
        <v>54</v>
      </c>
      <c r="K73" s="75" t="s">
        <v>54</v>
      </c>
      <c r="L73" s="75" t="s">
        <v>54</v>
      </c>
      <c r="M73" s="98"/>
    </row>
    <row r="74" spans="1:13" ht="45" customHeight="1" x14ac:dyDescent="0.25">
      <c r="A74" s="98"/>
      <c r="B74" s="98"/>
      <c r="C74" s="98"/>
      <c r="D74" s="28" t="s">
        <v>228</v>
      </c>
      <c r="E74" s="28" t="s">
        <v>9</v>
      </c>
      <c r="F74" s="28"/>
      <c r="G74" s="75">
        <f>+'форма 10'!G54</f>
        <v>0</v>
      </c>
      <c r="H74" s="75">
        <f>+'форма 10'!A51</f>
        <v>0</v>
      </c>
      <c r="I74" s="75"/>
      <c r="J74" s="75">
        <f>+'форма 10'!B51</f>
        <v>0</v>
      </c>
      <c r="K74" s="75">
        <f>+'форма 10'!D51</f>
        <v>0</v>
      </c>
      <c r="L74" s="75">
        <f>+'форма 10'!G55</f>
        <v>0</v>
      </c>
      <c r="M74" s="98"/>
    </row>
    <row r="75" spans="1:13" ht="45" customHeight="1" x14ac:dyDescent="0.25">
      <c r="A75" s="98"/>
      <c r="B75" s="98"/>
      <c r="C75" s="98" t="s">
        <v>187</v>
      </c>
      <c r="D75" s="28" t="s">
        <v>231</v>
      </c>
      <c r="E75" s="28" t="s">
        <v>9</v>
      </c>
      <c r="F75" s="28"/>
      <c r="G75" s="75">
        <f>+'форма 10'!D48</f>
        <v>0</v>
      </c>
      <c r="H75" s="75" t="s">
        <v>54</v>
      </c>
      <c r="I75" s="75" t="s">
        <v>54</v>
      </c>
      <c r="J75" s="75" t="s">
        <v>54</v>
      </c>
      <c r="K75" s="75" t="s">
        <v>54</v>
      </c>
      <c r="L75" s="75">
        <f>+'форма 10'!G50</f>
        <v>0</v>
      </c>
      <c r="M75" s="98"/>
    </row>
    <row r="76" spans="1:13" ht="45" customHeight="1" x14ac:dyDescent="0.25">
      <c r="A76" s="98"/>
      <c r="B76" s="98"/>
      <c r="C76" s="98"/>
      <c r="D76" s="63" t="s">
        <v>263</v>
      </c>
      <c r="E76" s="28" t="s">
        <v>9</v>
      </c>
      <c r="F76" s="28"/>
      <c r="G76" s="75">
        <f>+'форма 10'!G48</f>
        <v>0</v>
      </c>
      <c r="H76" s="75" t="s">
        <v>54</v>
      </c>
      <c r="I76" s="75" t="s">
        <v>54</v>
      </c>
      <c r="J76" s="75" t="s">
        <v>54</v>
      </c>
      <c r="K76" s="75" t="s">
        <v>54</v>
      </c>
      <c r="L76" s="75" t="s">
        <v>54</v>
      </c>
      <c r="M76" s="98"/>
    </row>
    <row r="77" spans="1:13" ht="45" customHeight="1" x14ac:dyDescent="0.25">
      <c r="A77" s="98"/>
      <c r="B77" s="98"/>
      <c r="C77" s="98"/>
      <c r="D77" s="28" t="s">
        <v>228</v>
      </c>
      <c r="E77" s="28" t="s">
        <v>9</v>
      </c>
      <c r="F77" s="28"/>
      <c r="G77" s="75">
        <f>+'форма 10'!G57</f>
        <v>0</v>
      </c>
      <c r="H77" s="75">
        <f>+'форма 10'!A54</f>
        <v>0</v>
      </c>
      <c r="I77" s="75"/>
      <c r="J77" s="75">
        <f>+'форма 10'!B54</f>
        <v>0</v>
      </c>
      <c r="K77" s="75">
        <f>+'форма 10'!D54</f>
        <v>0</v>
      </c>
      <c r="L77" s="75">
        <f>+'форма 10'!G58</f>
        <v>0</v>
      </c>
      <c r="M77" s="98"/>
    </row>
    <row r="78" spans="1:13" ht="45" customHeight="1" x14ac:dyDescent="0.25">
      <c r="A78" s="98"/>
      <c r="B78" s="98"/>
      <c r="C78" s="98" t="s">
        <v>220</v>
      </c>
      <c r="D78" s="28" t="s">
        <v>231</v>
      </c>
      <c r="E78" s="28" t="s">
        <v>9</v>
      </c>
      <c r="F78" s="28"/>
      <c r="G78" s="75">
        <f>+'форма 10'!D51</f>
        <v>0</v>
      </c>
      <c r="H78" s="75" t="s">
        <v>54</v>
      </c>
      <c r="I78" s="75" t="s">
        <v>54</v>
      </c>
      <c r="J78" s="75" t="s">
        <v>54</v>
      </c>
      <c r="K78" s="75" t="s">
        <v>54</v>
      </c>
      <c r="L78" s="75">
        <f>+'форма 10'!G53</f>
        <v>0</v>
      </c>
      <c r="M78" s="98"/>
    </row>
    <row r="79" spans="1:13" ht="45" customHeight="1" x14ac:dyDescent="0.25">
      <c r="A79" s="98"/>
      <c r="B79" s="98"/>
      <c r="C79" s="98"/>
      <c r="D79" s="63" t="s">
        <v>263</v>
      </c>
      <c r="E79" s="28" t="s">
        <v>9</v>
      </c>
      <c r="F79" s="28"/>
      <c r="G79" s="75">
        <f>+'форма 10'!G51</f>
        <v>0</v>
      </c>
      <c r="H79" s="75" t="s">
        <v>54</v>
      </c>
      <c r="I79" s="75" t="s">
        <v>54</v>
      </c>
      <c r="J79" s="75" t="s">
        <v>54</v>
      </c>
      <c r="K79" s="75" t="s">
        <v>54</v>
      </c>
      <c r="L79" s="75" t="s">
        <v>54</v>
      </c>
      <c r="M79" s="98"/>
    </row>
    <row r="80" spans="1:13" ht="45" customHeight="1" x14ac:dyDescent="0.25">
      <c r="A80" s="98"/>
      <c r="B80" s="98"/>
      <c r="C80" s="98"/>
      <c r="D80" s="28" t="s">
        <v>228</v>
      </c>
      <c r="E80" s="28" t="s">
        <v>9</v>
      </c>
      <c r="F80" s="28"/>
      <c r="G80" s="75">
        <f>+'форма 10'!G60</f>
        <v>0</v>
      </c>
      <c r="H80" s="75">
        <f>+'форма 10'!A57</f>
        <v>0</v>
      </c>
      <c r="I80" s="75"/>
      <c r="J80" s="75">
        <f>+'форма 10'!B57</f>
        <v>0</v>
      </c>
      <c r="K80" s="75">
        <f>+'форма 10'!D57</f>
        <v>0</v>
      </c>
      <c r="L80" s="75">
        <f>+'форма 10'!G61</f>
        <v>0</v>
      </c>
      <c r="M80" s="98"/>
    </row>
    <row r="81" spans="1:13" ht="45" customHeight="1" x14ac:dyDescent="0.25">
      <c r="A81" s="98"/>
      <c r="B81" s="98"/>
      <c r="C81" s="98" t="s">
        <v>221</v>
      </c>
      <c r="D81" s="28" t="s">
        <v>231</v>
      </c>
      <c r="E81" s="28" t="s">
        <v>9</v>
      </c>
      <c r="F81" s="28"/>
      <c r="G81" s="75">
        <f>+'форма 10'!D54</f>
        <v>0</v>
      </c>
      <c r="H81" s="75" t="s">
        <v>54</v>
      </c>
      <c r="I81" s="75" t="s">
        <v>54</v>
      </c>
      <c r="J81" s="75" t="s">
        <v>54</v>
      </c>
      <c r="K81" s="75" t="s">
        <v>54</v>
      </c>
      <c r="L81" s="75">
        <f>+'форма 10'!G56</f>
        <v>0</v>
      </c>
      <c r="M81" s="98"/>
    </row>
    <row r="82" spans="1:13" ht="45" customHeight="1" x14ac:dyDescent="0.25">
      <c r="A82" s="98"/>
      <c r="B82" s="98"/>
      <c r="C82" s="98"/>
      <c r="D82" s="63" t="s">
        <v>263</v>
      </c>
      <c r="E82" s="28" t="s">
        <v>9</v>
      </c>
      <c r="F82" s="28"/>
      <c r="G82" s="75">
        <f>+'форма 10'!G54</f>
        <v>0</v>
      </c>
      <c r="H82" s="75" t="s">
        <v>54</v>
      </c>
      <c r="I82" s="75" t="s">
        <v>54</v>
      </c>
      <c r="J82" s="75" t="s">
        <v>54</v>
      </c>
      <c r="K82" s="75" t="s">
        <v>54</v>
      </c>
      <c r="L82" s="75" t="s">
        <v>54</v>
      </c>
      <c r="M82" s="98"/>
    </row>
    <row r="83" spans="1:13" ht="45" customHeight="1" x14ac:dyDescent="0.25">
      <c r="A83" s="98"/>
      <c r="B83" s="98"/>
      <c r="C83" s="98"/>
      <c r="D83" s="28" t="s">
        <v>228</v>
      </c>
      <c r="E83" s="28" t="s">
        <v>9</v>
      </c>
      <c r="F83" s="28"/>
      <c r="G83" s="75">
        <f>+'форма 10'!G63</f>
        <v>0</v>
      </c>
      <c r="H83" s="75">
        <f>+'форма 10'!A60</f>
        <v>0</v>
      </c>
      <c r="I83" s="75"/>
      <c r="J83" s="75">
        <f>+'форма 10'!B60</f>
        <v>0</v>
      </c>
      <c r="K83" s="75">
        <f>+'форма 10'!D60</f>
        <v>0</v>
      </c>
      <c r="L83" s="75">
        <f>+'форма 10'!G64</f>
        <v>0</v>
      </c>
      <c r="M83" s="98"/>
    </row>
    <row r="84" spans="1:13" ht="45" customHeight="1" x14ac:dyDescent="0.25">
      <c r="A84" s="98"/>
      <c r="B84" s="98"/>
      <c r="C84" s="98" t="s">
        <v>222</v>
      </c>
      <c r="D84" s="28" t="s">
        <v>231</v>
      </c>
      <c r="E84" s="28" t="s">
        <v>9</v>
      </c>
      <c r="F84" s="28"/>
      <c r="G84" s="75">
        <f>+'форма 10'!D57</f>
        <v>0</v>
      </c>
      <c r="H84" s="75" t="s">
        <v>54</v>
      </c>
      <c r="I84" s="75" t="s">
        <v>54</v>
      </c>
      <c r="J84" s="75" t="s">
        <v>54</v>
      </c>
      <c r="K84" s="75" t="s">
        <v>54</v>
      </c>
      <c r="L84" s="75">
        <f>+'форма 10'!G59</f>
        <v>0</v>
      </c>
      <c r="M84" s="98"/>
    </row>
    <row r="85" spans="1:13" ht="45" customHeight="1" x14ac:dyDescent="0.25">
      <c r="A85" s="98"/>
      <c r="B85" s="98"/>
      <c r="C85" s="98"/>
      <c r="D85" s="63" t="s">
        <v>263</v>
      </c>
      <c r="E85" s="28" t="s">
        <v>9</v>
      </c>
      <c r="F85" s="28"/>
      <c r="G85" s="75">
        <f>+'форма 10'!G57</f>
        <v>0</v>
      </c>
      <c r="H85" s="75" t="s">
        <v>54</v>
      </c>
      <c r="I85" s="75" t="s">
        <v>54</v>
      </c>
      <c r="J85" s="75" t="s">
        <v>54</v>
      </c>
      <c r="K85" s="75" t="s">
        <v>54</v>
      </c>
      <c r="L85" s="75" t="s">
        <v>54</v>
      </c>
      <c r="M85" s="98"/>
    </row>
    <row r="86" spans="1:13" ht="45" customHeight="1" x14ac:dyDescent="0.25">
      <c r="A86" s="98"/>
      <c r="B86" s="98"/>
      <c r="C86" s="98"/>
      <c r="D86" s="28" t="s">
        <v>228</v>
      </c>
      <c r="E86" s="28" t="s">
        <v>9</v>
      </c>
      <c r="F86" s="28"/>
      <c r="G86" s="75">
        <f>+'форма 10'!G66</f>
        <v>0</v>
      </c>
      <c r="H86" s="75">
        <f>+'форма 10'!A63</f>
        <v>0</v>
      </c>
      <c r="I86" s="75"/>
      <c r="J86" s="75">
        <f>+'форма 10'!B63</f>
        <v>0</v>
      </c>
      <c r="K86" s="75">
        <f>+'форма 10'!D63</f>
        <v>0</v>
      </c>
      <c r="L86" s="75">
        <f>+'форма 10'!G67</f>
        <v>0</v>
      </c>
      <c r="M86" s="98"/>
    </row>
    <row r="87" spans="1:13" ht="45" customHeight="1" x14ac:dyDescent="0.25">
      <c r="A87" s="98"/>
      <c r="B87" s="98"/>
      <c r="C87" s="98" t="s">
        <v>180</v>
      </c>
      <c r="D87" s="28" t="s">
        <v>231</v>
      </c>
      <c r="E87" s="28" t="s">
        <v>9</v>
      </c>
      <c r="F87" s="28"/>
      <c r="G87" s="75">
        <f>+'форма 10'!D60</f>
        <v>0</v>
      </c>
      <c r="H87" s="75" t="s">
        <v>54</v>
      </c>
      <c r="I87" s="75" t="s">
        <v>54</v>
      </c>
      <c r="J87" s="75" t="s">
        <v>54</v>
      </c>
      <c r="K87" s="75" t="s">
        <v>54</v>
      </c>
      <c r="L87" s="75">
        <f>+'форма 10'!G62</f>
        <v>0</v>
      </c>
      <c r="M87" s="98"/>
    </row>
    <row r="88" spans="1:13" ht="45" customHeight="1" x14ac:dyDescent="0.25">
      <c r="A88" s="98"/>
      <c r="B88" s="98"/>
      <c r="C88" s="98"/>
      <c r="D88" s="63" t="s">
        <v>263</v>
      </c>
      <c r="E88" s="28" t="s">
        <v>9</v>
      </c>
      <c r="F88" s="28"/>
      <c r="G88" s="75">
        <f>+'форма 10'!G60</f>
        <v>0</v>
      </c>
      <c r="H88" s="75" t="s">
        <v>54</v>
      </c>
      <c r="I88" s="75" t="s">
        <v>54</v>
      </c>
      <c r="J88" s="75" t="s">
        <v>54</v>
      </c>
      <c r="K88" s="75" t="s">
        <v>54</v>
      </c>
      <c r="L88" s="75" t="s">
        <v>54</v>
      </c>
      <c r="M88" s="98"/>
    </row>
    <row r="89" spans="1:13" ht="45" customHeight="1" x14ac:dyDescent="0.25">
      <c r="A89" s="98"/>
      <c r="B89" s="98"/>
      <c r="C89" s="98"/>
      <c r="D89" s="28" t="s">
        <v>228</v>
      </c>
      <c r="E89" s="28" t="s">
        <v>9</v>
      </c>
      <c r="F89" s="28"/>
      <c r="G89" s="75">
        <f>+'форма 10'!G69</f>
        <v>0</v>
      </c>
      <c r="H89" s="75">
        <f>+'форма 10'!A66</f>
        <v>0</v>
      </c>
      <c r="I89" s="75"/>
      <c r="J89" s="75">
        <f>+'форма 10'!B66</f>
        <v>0</v>
      </c>
      <c r="K89" s="75">
        <f>+'форма 10'!D66</f>
        <v>0</v>
      </c>
      <c r="L89" s="75">
        <f>+'форма 10'!G70</f>
        <v>0</v>
      </c>
      <c r="M89" s="98"/>
    </row>
    <row r="90" spans="1:13" ht="45" customHeight="1" x14ac:dyDescent="0.25">
      <c r="A90" s="98"/>
      <c r="B90" s="98"/>
      <c r="C90" s="98" t="s">
        <v>223</v>
      </c>
      <c r="D90" s="28" t="s">
        <v>231</v>
      </c>
      <c r="E90" s="28" t="s">
        <v>9</v>
      </c>
      <c r="F90" s="28"/>
      <c r="G90" s="75">
        <f>+'форма 10'!D63</f>
        <v>0</v>
      </c>
      <c r="H90" s="75" t="s">
        <v>54</v>
      </c>
      <c r="I90" s="75" t="s">
        <v>54</v>
      </c>
      <c r="J90" s="75" t="s">
        <v>54</v>
      </c>
      <c r="K90" s="75" t="s">
        <v>54</v>
      </c>
      <c r="L90" s="75">
        <f>+'форма 10'!G65</f>
        <v>0</v>
      </c>
      <c r="M90" s="98"/>
    </row>
    <row r="91" spans="1:13" ht="45" customHeight="1" x14ac:dyDescent="0.25">
      <c r="A91" s="98"/>
      <c r="B91" s="98"/>
      <c r="C91" s="98"/>
      <c r="D91" s="63" t="s">
        <v>263</v>
      </c>
      <c r="E91" s="28" t="s">
        <v>9</v>
      </c>
      <c r="F91" s="28"/>
      <c r="G91" s="75">
        <f>+'форма 10'!G63</f>
        <v>0</v>
      </c>
      <c r="H91" s="75" t="s">
        <v>54</v>
      </c>
      <c r="I91" s="75" t="s">
        <v>54</v>
      </c>
      <c r="J91" s="75" t="s">
        <v>54</v>
      </c>
      <c r="K91" s="75" t="s">
        <v>54</v>
      </c>
      <c r="L91" s="75" t="s">
        <v>54</v>
      </c>
      <c r="M91" s="98"/>
    </row>
    <row r="92" spans="1:13" ht="45" customHeight="1" x14ac:dyDescent="0.25">
      <c r="A92" s="98"/>
      <c r="B92" s="98"/>
      <c r="C92" s="98"/>
      <c r="D92" s="28" t="s">
        <v>228</v>
      </c>
      <c r="E92" s="28" t="s">
        <v>9</v>
      </c>
      <c r="F92" s="28"/>
      <c r="G92" s="75">
        <f>+'форма 10'!G72</f>
        <v>0</v>
      </c>
      <c r="H92" s="75">
        <f>+'форма 10'!A69</f>
        <v>0</v>
      </c>
      <c r="I92" s="75"/>
      <c r="J92" s="75">
        <f>+'форма 10'!B69</f>
        <v>0</v>
      </c>
      <c r="K92" s="75">
        <f>+'форма 10'!D69</f>
        <v>0</v>
      </c>
      <c r="L92" s="75">
        <f>+'форма 10'!G73</f>
        <v>0</v>
      </c>
      <c r="M92" s="98"/>
    </row>
    <row r="93" spans="1:13" ht="45" customHeight="1" x14ac:dyDescent="0.25">
      <c r="A93" s="98"/>
      <c r="B93" s="98"/>
      <c r="C93" s="98" t="s">
        <v>224</v>
      </c>
      <c r="D93" s="28" t="s">
        <v>231</v>
      </c>
      <c r="E93" s="28" t="s">
        <v>9</v>
      </c>
      <c r="F93" s="28"/>
      <c r="G93" s="75">
        <f>+'форма 10'!D66</f>
        <v>0</v>
      </c>
      <c r="H93" s="75" t="s">
        <v>54</v>
      </c>
      <c r="I93" s="75" t="s">
        <v>54</v>
      </c>
      <c r="J93" s="75" t="s">
        <v>54</v>
      </c>
      <c r="K93" s="75" t="s">
        <v>54</v>
      </c>
      <c r="L93" s="75">
        <f>+'форма 10'!G68</f>
        <v>0</v>
      </c>
      <c r="M93" s="98"/>
    </row>
    <row r="94" spans="1:13" ht="45" customHeight="1" x14ac:dyDescent="0.25">
      <c r="A94" s="98"/>
      <c r="B94" s="98"/>
      <c r="C94" s="98"/>
      <c r="D94" s="63" t="s">
        <v>263</v>
      </c>
      <c r="E94" s="28" t="s">
        <v>9</v>
      </c>
      <c r="F94" s="28"/>
      <c r="G94" s="75">
        <f>+'форма 10'!G66</f>
        <v>0</v>
      </c>
      <c r="H94" s="75" t="s">
        <v>54</v>
      </c>
      <c r="I94" s="75" t="s">
        <v>54</v>
      </c>
      <c r="J94" s="75" t="s">
        <v>54</v>
      </c>
      <c r="K94" s="75" t="s">
        <v>54</v>
      </c>
      <c r="L94" s="75" t="s">
        <v>54</v>
      </c>
      <c r="M94" s="98"/>
    </row>
    <row r="95" spans="1:13" ht="45" customHeight="1" x14ac:dyDescent="0.25">
      <c r="A95" s="98"/>
      <c r="B95" s="98"/>
      <c r="C95" s="98"/>
      <c r="D95" s="28" t="s">
        <v>228</v>
      </c>
      <c r="E95" s="28" t="s">
        <v>9</v>
      </c>
      <c r="F95" s="28"/>
      <c r="G95" s="75">
        <f>+'форма 10'!G75</f>
        <v>0</v>
      </c>
      <c r="H95" s="75">
        <f>+'форма 10'!A72</f>
        <v>0</v>
      </c>
      <c r="I95" s="75"/>
      <c r="J95" s="75">
        <f>+'форма 10'!B72</f>
        <v>0</v>
      </c>
      <c r="K95" s="75">
        <f>+'форма 10'!D72</f>
        <v>0</v>
      </c>
      <c r="L95" s="75">
        <f>+'форма 10'!G76</f>
        <v>0</v>
      </c>
      <c r="M95" s="98"/>
    </row>
    <row r="96" spans="1:13" ht="45" customHeight="1" x14ac:dyDescent="0.25">
      <c r="A96" s="98"/>
      <c r="B96" s="98"/>
      <c r="C96" s="98" t="s">
        <v>225</v>
      </c>
      <c r="D96" s="28" t="s">
        <v>231</v>
      </c>
      <c r="E96" s="28" t="s">
        <v>9</v>
      </c>
      <c r="F96" s="28"/>
      <c r="G96" s="75">
        <f>+'форма 10'!D69</f>
        <v>0</v>
      </c>
      <c r="H96" s="75" t="s">
        <v>54</v>
      </c>
      <c r="I96" s="75" t="s">
        <v>54</v>
      </c>
      <c r="J96" s="75" t="s">
        <v>54</v>
      </c>
      <c r="K96" s="75" t="s">
        <v>54</v>
      </c>
      <c r="L96" s="75">
        <f>+'форма 10'!G71</f>
        <v>0</v>
      </c>
      <c r="M96" s="98"/>
    </row>
    <row r="97" spans="1:13" ht="45" customHeight="1" x14ac:dyDescent="0.25">
      <c r="A97" s="98"/>
      <c r="B97" s="98"/>
      <c r="C97" s="98"/>
      <c r="D97" s="63" t="s">
        <v>263</v>
      </c>
      <c r="E97" s="28" t="s">
        <v>9</v>
      </c>
      <c r="F97" s="28"/>
      <c r="G97" s="75">
        <f>+'форма 10'!G69</f>
        <v>0</v>
      </c>
      <c r="H97" s="75" t="s">
        <v>54</v>
      </c>
      <c r="I97" s="75" t="s">
        <v>54</v>
      </c>
      <c r="J97" s="75" t="s">
        <v>54</v>
      </c>
      <c r="K97" s="75" t="s">
        <v>54</v>
      </c>
      <c r="L97" s="75" t="s">
        <v>54</v>
      </c>
      <c r="M97" s="98"/>
    </row>
    <row r="98" spans="1:13" ht="45" customHeight="1" x14ac:dyDescent="0.25">
      <c r="A98" s="98"/>
      <c r="B98" s="98"/>
      <c r="C98" s="98"/>
      <c r="D98" s="28" t="s">
        <v>228</v>
      </c>
      <c r="E98" s="28" t="s">
        <v>9</v>
      </c>
      <c r="F98" s="28"/>
      <c r="G98" s="75">
        <f>+'форма 10'!G78</f>
        <v>0</v>
      </c>
      <c r="H98" s="75">
        <f>+'форма 10'!A75</f>
        <v>0</v>
      </c>
      <c r="I98" s="75"/>
      <c r="J98" s="75">
        <f>+'форма 10'!B75</f>
        <v>0</v>
      </c>
      <c r="K98" s="75">
        <f>+'форма 10'!D75</f>
        <v>0</v>
      </c>
      <c r="L98" s="75">
        <f>+'форма 10'!G79</f>
        <v>0</v>
      </c>
      <c r="M98" s="98"/>
    </row>
    <row r="99" spans="1:13" ht="45" customHeight="1" x14ac:dyDescent="0.25">
      <c r="A99" s="98"/>
      <c r="B99" s="98"/>
      <c r="C99" s="98" t="s">
        <v>185</v>
      </c>
      <c r="D99" s="28" t="s">
        <v>231</v>
      </c>
      <c r="E99" s="28" t="s">
        <v>9</v>
      </c>
      <c r="F99" s="28"/>
      <c r="G99" s="75">
        <f>+'форма 10'!D72</f>
        <v>0</v>
      </c>
      <c r="H99" s="75" t="s">
        <v>54</v>
      </c>
      <c r="I99" s="75" t="s">
        <v>54</v>
      </c>
      <c r="J99" s="75" t="s">
        <v>54</v>
      </c>
      <c r="K99" s="75" t="s">
        <v>54</v>
      </c>
      <c r="L99" s="75">
        <f>+'форма 10'!G74</f>
        <v>0</v>
      </c>
      <c r="M99" s="98"/>
    </row>
    <row r="100" spans="1:13" ht="45" customHeight="1" x14ac:dyDescent="0.25">
      <c r="A100" s="98"/>
      <c r="B100" s="98"/>
      <c r="C100" s="98"/>
      <c r="D100" s="63" t="s">
        <v>263</v>
      </c>
      <c r="E100" s="28" t="s">
        <v>9</v>
      </c>
      <c r="F100" s="28"/>
      <c r="G100" s="75">
        <f>+'форма 10'!G72</f>
        <v>0</v>
      </c>
      <c r="H100" s="75" t="s">
        <v>54</v>
      </c>
      <c r="I100" s="75" t="s">
        <v>54</v>
      </c>
      <c r="J100" s="75" t="s">
        <v>54</v>
      </c>
      <c r="K100" s="75" t="s">
        <v>54</v>
      </c>
      <c r="L100" s="75" t="s">
        <v>54</v>
      </c>
      <c r="M100" s="98"/>
    </row>
    <row r="101" spans="1:13" ht="45" customHeight="1" x14ac:dyDescent="0.25">
      <c r="A101" s="98"/>
      <c r="B101" s="98"/>
      <c r="C101" s="98"/>
      <c r="D101" s="28" t="s">
        <v>228</v>
      </c>
      <c r="E101" s="28" t="s">
        <v>9</v>
      </c>
      <c r="F101" s="28"/>
      <c r="G101" s="75">
        <f>+'форма 10'!G81</f>
        <v>0</v>
      </c>
      <c r="H101" s="75">
        <f>+'форма 10'!A78</f>
        <v>0</v>
      </c>
      <c r="I101" s="75"/>
      <c r="J101" s="75">
        <f>+'форма 10'!B78</f>
        <v>0</v>
      </c>
      <c r="K101" s="75">
        <f>+'форма 10'!D78</f>
        <v>0</v>
      </c>
      <c r="L101" s="75">
        <f>+'форма 10'!G82</f>
        <v>0</v>
      </c>
      <c r="M101" s="98"/>
    </row>
    <row r="102" spans="1:13" ht="45" customHeight="1" x14ac:dyDescent="0.25">
      <c r="A102" s="98"/>
      <c r="B102" s="98"/>
      <c r="C102" s="98" t="s">
        <v>226</v>
      </c>
      <c r="D102" s="28" t="s">
        <v>231</v>
      </c>
      <c r="E102" s="28" t="s">
        <v>9</v>
      </c>
      <c r="F102" s="28"/>
      <c r="G102" s="75">
        <f>+'форма 10'!D75</f>
        <v>0</v>
      </c>
      <c r="H102" s="75" t="s">
        <v>54</v>
      </c>
      <c r="I102" s="75" t="s">
        <v>54</v>
      </c>
      <c r="J102" s="75" t="s">
        <v>54</v>
      </c>
      <c r="K102" s="75" t="s">
        <v>54</v>
      </c>
      <c r="L102" s="75">
        <f>+'форма 10'!G77</f>
        <v>0</v>
      </c>
      <c r="M102" s="98"/>
    </row>
    <row r="103" spans="1:13" ht="45" customHeight="1" x14ac:dyDescent="0.25">
      <c r="A103" s="98"/>
      <c r="B103" s="98"/>
      <c r="C103" s="98"/>
      <c r="D103" s="63" t="s">
        <v>263</v>
      </c>
      <c r="E103" s="28" t="s">
        <v>9</v>
      </c>
      <c r="F103" s="28"/>
      <c r="G103" s="75">
        <f>+'форма 10'!G75</f>
        <v>0</v>
      </c>
      <c r="H103" s="75" t="s">
        <v>54</v>
      </c>
      <c r="I103" s="75" t="s">
        <v>54</v>
      </c>
      <c r="J103" s="75" t="s">
        <v>54</v>
      </c>
      <c r="K103" s="75" t="s">
        <v>54</v>
      </c>
      <c r="L103" s="75" t="s">
        <v>54</v>
      </c>
      <c r="M103" s="98"/>
    </row>
    <row r="104" spans="1:13" ht="45" customHeight="1" x14ac:dyDescent="0.25">
      <c r="A104" s="98"/>
      <c r="B104" s="98"/>
      <c r="C104" s="98"/>
      <c r="D104" s="28" t="s">
        <v>228</v>
      </c>
      <c r="E104" s="28" t="s">
        <v>9</v>
      </c>
      <c r="F104" s="28"/>
      <c r="G104" s="75">
        <f>+'форма 10'!G84</f>
        <v>0</v>
      </c>
      <c r="H104" s="75">
        <f>+'форма 10'!A81</f>
        <v>0</v>
      </c>
      <c r="I104" s="75"/>
      <c r="J104" s="75">
        <f>+'форма 10'!B81</f>
        <v>0</v>
      </c>
      <c r="K104" s="75">
        <f>+'форма 10'!D81</f>
        <v>0</v>
      </c>
      <c r="L104" s="75">
        <f>+'форма 10'!G85</f>
        <v>0</v>
      </c>
      <c r="M104" s="98"/>
    </row>
    <row r="105" spans="1:13" ht="45" customHeight="1" x14ac:dyDescent="0.25">
      <c r="A105" s="98"/>
      <c r="B105" s="98"/>
      <c r="C105" s="98" t="s">
        <v>61</v>
      </c>
      <c r="D105" s="28" t="s">
        <v>231</v>
      </c>
      <c r="E105" s="28" t="s">
        <v>9</v>
      </c>
      <c r="F105" s="28"/>
      <c r="G105" s="75">
        <f>+'форма 10'!D78</f>
        <v>0</v>
      </c>
      <c r="H105" s="75" t="s">
        <v>54</v>
      </c>
      <c r="I105" s="75" t="s">
        <v>54</v>
      </c>
      <c r="J105" s="75" t="s">
        <v>54</v>
      </c>
      <c r="K105" s="75" t="s">
        <v>54</v>
      </c>
      <c r="L105" s="75">
        <f>+'форма 10'!G80</f>
        <v>0</v>
      </c>
      <c r="M105" s="98"/>
    </row>
    <row r="106" spans="1:13" ht="45" customHeight="1" x14ac:dyDescent="0.25">
      <c r="A106" s="98"/>
      <c r="B106" s="98"/>
      <c r="C106" s="98"/>
      <c r="D106" s="63" t="s">
        <v>263</v>
      </c>
      <c r="E106" s="28" t="s">
        <v>9</v>
      </c>
      <c r="F106" s="28"/>
      <c r="G106" s="75">
        <f>+'форма 10'!G78</f>
        <v>0</v>
      </c>
      <c r="H106" s="75" t="s">
        <v>54</v>
      </c>
      <c r="I106" s="75" t="s">
        <v>54</v>
      </c>
      <c r="J106" s="75" t="s">
        <v>54</v>
      </c>
      <c r="K106" s="75" t="s">
        <v>54</v>
      </c>
      <c r="L106" s="75" t="s">
        <v>54</v>
      </c>
      <c r="M106" s="98"/>
    </row>
    <row r="107" spans="1:13" ht="45" customHeight="1" x14ac:dyDescent="0.25">
      <c r="A107" s="98"/>
      <c r="B107" s="98"/>
      <c r="C107" s="98"/>
      <c r="D107" s="28" t="s">
        <v>228</v>
      </c>
      <c r="E107" s="28" t="s">
        <v>9</v>
      </c>
      <c r="F107" s="28"/>
      <c r="G107" s="75">
        <f>+'форма 10'!G87</f>
        <v>0</v>
      </c>
      <c r="H107" s="75">
        <f>+'форма 10'!A84</f>
        <v>0</v>
      </c>
      <c r="I107" s="75"/>
      <c r="J107" s="75">
        <f>+'форма 10'!B84</f>
        <v>0</v>
      </c>
      <c r="K107" s="75">
        <f>+'форма 10'!D84</f>
        <v>0</v>
      </c>
      <c r="L107" s="75">
        <f>+'форма 10'!G88</f>
        <v>0</v>
      </c>
      <c r="M107" s="98"/>
    </row>
    <row r="108" spans="1:13" ht="45" customHeight="1" x14ac:dyDescent="0.25">
      <c r="A108" s="98"/>
      <c r="B108" s="98"/>
      <c r="C108" s="98" t="s">
        <v>188</v>
      </c>
      <c r="D108" s="28" t="s">
        <v>231</v>
      </c>
      <c r="E108" s="28" t="s">
        <v>9</v>
      </c>
      <c r="F108" s="28"/>
      <c r="G108" s="75">
        <f>+'форма 10'!D81</f>
        <v>0</v>
      </c>
      <c r="H108" s="75" t="s">
        <v>54</v>
      </c>
      <c r="I108" s="75" t="s">
        <v>54</v>
      </c>
      <c r="J108" s="75" t="s">
        <v>54</v>
      </c>
      <c r="K108" s="75" t="s">
        <v>54</v>
      </c>
      <c r="L108" s="75">
        <f>+'форма 10'!G83</f>
        <v>0</v>
      </c>
      <c r="M108" s="98"/>
    </row>
    <row r="109" spans="1:13" ht="45" customHeight="1" x14ac:dyDescent="0.25">
      <c r="A109" s="98"/>
      <c r="B109" s="98"/>
      <c r="C109" s="98"/>
      <c r="D109" s="63" t="s">
        <v>263</v>
      </c>
      <c r="E109" s="28" t="s">
        <v>9</v>
      </c>
      <c r="F109" s="28"/>
      <c r="G109" s="75">
        <f>+'форма 10'!G81</f>
        <v>0</v>
      </c>
      <c r="H109" s="75" t="s">
        <v>54</v>
      </c>
      <c r="I109" s="75" t="s">
        <v>54</v>
      </c>
      <c r="J109" s="75" t="s">
        <v>54</v>
      </c>
      <c r="K109" s="75" t="s">
        <v>54</v>
      </c>
      <c r="L109" s="75" t="s">
        <v>54</v>
      </c>
      <c r="M109" s="98"/>
    </row>
    <row r="110" spans="1:13" ht="48.75" customHeight="1" x14ac:dyDescent="0.25">
      <c r="A110" s="98"/>
      <c r="B110" s="98"/>
      <c r="C110" s="98"/>
      <c r="D110" s="28" t="s">
        <v>228</v>
      </c>
      <c r="E110" s="28" t="s">
        <v>9</v>
      </c>
      <c r="F110" s="28"/>
      <c r="G110" s="75">
        <f>+'форма 10'!G90</f>
        <v>0</v>
      </c>
      <c r="H110" s="75">
        <f>+'форма 10'!A87</f>
        <v>0</v>
      </c>
      <c r="I110" s="75"/>
      <c r="J110" s="75">
        <f>+'форма 10'!B87</f>
        <v>0</v>
      </c>
      <c r="K110" s="75">
        <f>+'форма 10'!D87</f>
        <v>0</v>
      </c>
      <c r="L110" s="75">
        <f>+'форма 10'!G91</f>
        <v>0</v>
      </c>
      <c r="M110" s="98"/>
    </row>
    <row r="111" spans="1:13" ht="147.75" customHeight="1" x14ac:dyDescent="0.25">
      <c r="A111" s="28" t="s">
        <v>107</v>
      </c>
      <c r="B111" s="28" t="s">
        <v>108</v>
      </c>
      <c r="C111" s="28" t="s">
        <v>169</v>
      </c>
      <c r="D111" s="28" t="s">
        <v>109</v>
      </c>
      <c r="E111" s="28" t="s">
        <v>3</v>
      </c>
      <c r="F111" s="28" t="s">
        <v>4</v>
      </c>
      <c r="G111" s="28">
        <f>+'форма 11'!G9</f>
        <v>0</v>
      </c>
      <c r="H111" s="28" t="s">
        <v>54</v>
      </c>
      <c r="I111" s="28" t="s">
        <v>54</v>
      </c>
      <c r="J111" s="28" t="s">
        <v>54</v>
      </c>
      <c r="K111" s="28" t="s">
        <v>54</v>
      </c>
      <c r="L111" s="28">
        <f>+'форма 11'!G10</f>
        <v>0</v>
      </c>
      <c r="M111" s="28" t="s">
        <v>238</v>
      </c>
    </row>
    <row r="112" spans="1:13" ht="15.75" customHeight="1" x14ac:dyDescent="0.25">
      <c r="A112" s="102" t="s">
        <v>110</v>
      </c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4"/>
    </row>
    <row r="113" spans="1:13" ht="103.5" customHeight="1" x14ac:dyDescent="0.25">
      <c r="A113" s="98" t="s">
        <v>111</v>
      </c>
      <c r="B113" s="98" t="s">
        <v>232</v>
      </c>
      <c r="C113" s="28" t="s">
        <v>167</v>
      </c>
      <c r="D113" s="28" t="s">
        <v>114</v>
      </c>
      <c r="E113" s="28" t="s">
        <v>6</v>
      </c>
      <c r="F113" s="28">
        <v>100</v>
      </c>
      <c r="G113" s="28" t="e">
        <f>+(G114+G116+G118+G120)/(G115+G117+G119+G121)</f>
        <v>#DIV/0!</v>
      </c>
      <c r="H113" s="28" t="s">
        <v>54</v>
      </c>
      <c r="I113" s="28" t="s">
        <v>54</v>
      </c>
      <c r="J113" s="28" t="s">
        <v>54</v>
      </c>
      <c r="K113" s="28" t="s">
        <v>54</v>
      </c>
      <c r="L113" s="28" t="s">
        <v>54</v>
      </c>
      <c r="M113" s="98" t="s">
        <v>238</v>
      </c>
    </row>
    <row r="114" spans="1:13" ht="36" customHeight="1" x14ac:dyDescent="0.25">
      <c r="A114" s="98"/>
      <c r="B114" s="98"/>
      <c r="C114" s="98" t="s">
        <v>182</v>
      </c>
      <c r="D114" s="28" t="s">
        <v>233</v>
      </c>
      <c r="E114" s="28" t="s">
        <v>235</v>
      </c>
      <c r="F114" s="28"/>
      <c r="G114" s="28">
        <f>+'форма 12'!H9</f>
        <v>0</v>
      </c>
      <c r="H114" s="28" t="s">
        <v>54</v>
      </c>
      <c r="I114" s="28" t="s">
        <v>54</v>
      </c>
      <c r="J114" s="28" t="s">
        <v>54</v>
      </c>
      <c r="K114" s="28" t="s">
        <v>54</v>
      </c>
      <c r="L114" s="28" t="e">
        <f>+'форма 12'!H10:I10</f>
        <v>#VALUE!</v>
      </c>
      <c r="M114" s="98"/>
    </row>
    <row r="115" spans="1:13" ht="36" customHeight="1" x14ac:dyDescent="0.25">
      <c r="A115" s="98"/>
      <c r="B115" s="98"/>
      <c r="C115" s="98"/>
      <c r="D115" s="28" t="s">
        <v>234</v>
      </c>
      <c r="E115" s="28" t="s">
        <v>235</v>
      </c>
      <c r="F115" s="28"/>
      <c r="G115" s="28">
        <f>+'форма 12'!I9</f>
        <v>0</v>
      </c>
      <c r="H115" s="28" t="s">
        <v>54</v>
      </c>
      <c r="I115" s="28" t="s">
        <v>54</v>
      </c>
      <c r="J115" s="28" t="s">
        <v>54</v>
      </c>
      <c r="K115" s="28" t="s">
        <v>54</v>
      </c>
      <c r="L115" s="28" t="s">
        <v>54</v>
      </c>
      <c r="M115" s="98"/>
    </row>
    <row r="116" spans="1:13" ht="36" customHeight="1" x14ac:dyDescent="0.25">
      <c r="A116" s="98"/>
      <c r="B116" s="98"/>
      <c r="C116" s="98" t="s">
        <v>36</v>
      </c>
      <c r="D116" s="28" t="s">
        <v>233</v>
      </c>
      <c r="E116" s="28" t="s">
        <v>235</v>
      </c>
      <c r="F116" s="28"/>
      <c r="G116" s="75">
        <f>+'форма 12'!H11</f>
        <v>0</v>
      </c>
      <c r="H116" s="75" t="s">
        <v>54</v>
      </c>
      <c r="I116" s="75" t="s">
        <v>54</v>
      </c>
      <c r="J116" s="75" t="s">
        <v>54</v>
      </c>
      <c r="K116" s="75" t="s">
        <v>54</v>
      </c>
      <c r="L116" s="75" t="e">
        <f>+'форма 12'!H12:I12</f>
        <v>#VALUE!</v>
      </c>
      <c r="M116" s="98"/>
    </row>
    <row r="117" spans="1:13" ht="36" customHeight="1" x14ac:dyDescent="0.25">
      <c r="A117" s="98"/>
      <c r="B117" s="98"/>
      <c r="C117" s="98"/>
      <c r="D117" s="28" t="s">
        <v>234</v>
      </c>
      <c r="E117" s="28" t="s">
        <v>235</v>
      </c>
      <c r="F117" s="28"/>
      <c r="G117" s="75">
        <f>+'форма 12'!I11</f>
        <v>0</v>
      </c>
      <c r="H117" s="75" t="s">
        <v>54</v>
      </c>
      <c r="I117" s="75" t="s">
        <v>54</v>
      </c>
      <c r="J117" s="75" t="s">
        <v>54</v>
      </c>
      <c r="K117" s="75" t="s">
        <v>54</v>
      </c>
      <c r="L117" s="75" t="s">
        <v>54</v>
      </c>
      <c r="M117" s="98"/>
    </row>
    <row r="118" spans="1:13" ht="36" customHeight="1" x14ac:dyDescent="0.25">
      <c r="A118" s="98"/>
      <c r="B118" s="98"/>
      <c r="C118" s="98" t="s">
        <v>180</v>
      </c>
      <c r="D118" s="28" t="s">
        <v>233</v>
      </c>
      <c r="E118" s="28" t="s">
        <v>235</v>
      </c>
      <c r="F118" s="28"/>
      <c r="G118" s="75">
        <f>+'форма 12'!H13</f>
        <v>0</v>
      </c>
      <c r="H118" s="75" t="s">
        <v>54</v>
      </c>
      <c r="I118" s="75" t="s">
        <v>54</v>
      </c>
      <c r="J118" s="75" t="s">
        <v>54</v>
      </c>
      <c r="K118" s="75" t="s">
        <v>54</v>
      </c>
      <c r="L118" s="75" t="e">
        <f>+'форма 12'!H14:I14</f>
        <v>#VALUE!</v>
      </c>
      <c r="M118" s="98"/>
    </row>
    <row r="119" spans="1:13" ht="36" customHeight="1" x14ac:dyDescent="0.25">
      <c r="A119" s="98"/>
      <c r="B119" s="98"/>
      <c r="C119" s="98"/>
      <c r="D119" s="28" t="s">
        <v>234</v>
      </c>
      <c r="E119" s="28" t="s">
        <v>235</v>
      </c>
      <c r="F119" s="28"/>
      <c r="G119" s="75">
        <f>+'форма 12'!I13</f>
        <v>0</v>
      </c>
      <c r="H119" s="75" t="s">
        <v>54</v>
      </c>
      <c r="I119" s="75" t="s">
        <v>54</v>
      </c>
      <c r="J119" s="75" t="s">
        <v>54</v>
      </c>
      <c r="K119" s="75" t="s">
        <v>54</v>
      </c>
      <c r="L119" s="75" t="s">
        <v>54</v>
      </c>
      <c r="M119" s="98"/>
    </row>
    <row r="120" spans="1:13" ht="36" customHeight="1" x14ac:dyDescent="0.25">
      <c r="A120" s="98"/>
      <c r="B120" s="98"/>
      <c r="C120" s="98" t="s">
        <v>215</v>
      </c>
      <c r="D120" s="28" t="s">
        <v>233</v>
      </c>
      <c r="E120" s="28" t="s">
        <v>235</v>
      </c>
      <c r="F120" s="28"/>
      <c r="G120" s="75">
        <f>+'форма 12'!H15</f>
        <v>0</v>
      </c>
      <c r="H120" s="75" t="s">
        <v>54</v>
      </c>
      <c r="I120" s="75" t="s">
        <v>54</v>
      </c>
      <c r="J120" s="75" t="s">
        <v>54</v>
      </c>
      <c r="K120" s="75" t="s">
        <v>54</v>
      </c>
      <c r="L120" s="75" t="e">
        <f>+'форма 12'!H16:I16</f>
        <v>#VALUE!</v>
      </c>
      <c r="M120" s="98"/>
    </row>
    <row r="121" spans="1:13" ht="36" customHeight="1" x14ac:dyDescent="0.25">
      <c r="A121" s="98"/>
      <c r="B121" s="98"/>
      <c r="C121" s="98"/>
      <c r="D121" s="28" t="s">
        <v>234</v>
      </c>
      <c r="E121" s="28" t="s">
        <v>235</v>
      </c>
      <c r="F121" s="28"/>
      <c r="G121" s="75">
        <f>+'форма 12'!I15</f>
        <v>0</v>
      </c>
      <c r="H121" s="75" t="s">
        <v>54</v>
      </c>
      <c r="I121" s="75" t="s">
        <v>54</v>
      </c>
      <c r="J121" s="75" t="s">
        <v>54</v>
      </c>
      <c r="K121" s="75" t="s">
        <v>54</v>
      </c>
      <c r="L121" s="75" t="s">
        <v>54</v>
      </c>
      <c r="M121" s="98"/>
    </row>
    <row r="122" spans="1:13" ht="15.75" customHeight="1" x14ac:dyDescent="0.25">
      <c r="A122" s="102" t="s">
        <v>117</v>
      </c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4"/>
    </row>
    <row r="123" spans="1:13" ht="70.5" customHeight="1" x14ac:dyDescent="0.25">
      <c r="A123" s="28" t="s">
        <v>118</v>
      </c>
      <c r="B123" s="28" t="s">
        <v>119</v>
      </c>
      <c r="C123" s="28" t="s">
        <v>61</v>
      </c>
      <c r="D123" s="28" t="s">
        <v>264</v>
      </c>
      <c r="E123" s="28" t="s">
        <v>3</v>
      </c>
      <c r="F123" s="28" t="s">
        <v>4</v>
      </c>
      <c r="G123" s="28">
        <f>+'форма 13'!G9</f>
        <v>0</v>
      </c>
      <c r="H123" s="28" t="s">
        <v>54</v>
      </c>
      <c r="I123" s="28" t="s">
        <v>54</v>
      </c>
      <c r="J123" s="28" t="s">
        <v>54</v>
      </c>
      <c r="K123" s="28" t="s">
        <v>54</v>
      </c>
      <c r="L123" s="28">
        <f>+'форма 13'!G10</f>
        <v>0</v>
      </c>
      <c r="M123" s="98" t="s">
        <v>238</v>
      </c>
    </row>
    <row r="124" spans="1:13" ht="43.5" customHeight="1" x14ac:dyDescent="0.25">
      <c r="A124" s="28" t="s">
        <v>121</v>
      </c>
      <c r="B124" s="28" t="s">
        <v>122</v>
      </c>
      <c r="C124" s="28" t="s">
        <v>61</v>
      </c>
      <c r="D124" s="28" t="s">
        <v>31</v>
      </c>
      <c r="E124" s="28" t="s">
        <v>3</v>
      </c>
      <c r="F124" s="28" t="s">
        <v>4</v>
      </c>
      <c r="G124" s="28" t="e">
        <f>+#REF!</f>
        <v>#REF!</v>
      </c>
      <c r="H124" s="75" t="s">
        <v>54</v>
      </c>
      <c r="I124" s="75" t="s">
        <v>54</v>
      </c>
      <c r="J124" s="75" t="s">
        <v>54</v>
      </c>
      <c r="K124" s="75" t="s">
        <v>54</v>
      </c>
      <c r="L124" s="28" t="e">
        <f>+#REF!</f>
        <v>#REF!</v>
      </c>
      <c r="M124" s="98"/>
    </row>
    <row r="125" spans="1:13" ht="54" customHeight="1" x14ac:dyDescent="0.25">
      <c r="A125" s="28" t="s">
        <v>123</v>
      </c>
      <c r="B125" s="28" t="s">
        <v>20</v>
      </c>
      <c r="C125" s="28" t="s">
        <v>61</v>
      </c>
      <c r="D125" s="28" t="s">
        <v>14</v>
      </c>
      <c r="E125" s="28" t="s">
        <v>3</v>
      </c>
      <c r="F125" s="28" t="s">
        <v>4</v>
      </c>
      <c r="G125" s="28" t="e">
        <f>+#REF!</f>
        <v>#REF!</v>
      </c>
      <c r="H125" s="75" t="s">
        <v>54</v>
      </c>
      <c r="I125" s="75" t="s">
        <v>54</v>
      </c>
      <c r="J125" s="75" t="s">
        <v>54</v>
      </c>
      <c r="K125" s="75" t="s">
        <v>54</v>
      </c>
      <c r="L125" s="28" t="e">
        <f>+#REF!</f>
        <v>#REF!</v>
      </c>
      <c r="M125" s="98"/>
    </row>
    <row r="126" spans="1:13" ht="48" customHeight="1" x14ac:dyDescent="0.25">
      <c r="A126" s="28" t="s">
        <v>124</v>
      </c>
      <c r="B126" s="28" t="s">
        <v>19</v>
      </c>
      <c r="C126" s="28" t="s">
        <v>61</v>
      </c>
      <c r="D126" s="28" t="s">
        <v>265</v>
      </c>
      <c r="E126" s="28" t="s">
        <v>6</v>
      </c>
      <c r="F126" s="28">
        <v>2.1</v>
      </c>
      <c r="G126" s="28" t="e">
        <f>+#REF!</f>
        <v>#REF!</v>
      </c>
      <c r="H126" s="75" t="s">
        <v>54</v>
      </c>
      <c r="I126" s="75" t="s">
        <v>54</v>
      </c>
      <c r="J126" s="75" t="s">
        <v>54</v>
      </c>
      <c r="K126" s="75" t="s">
        <v>54</v>
      </c>
      <c r="L126" s="28" t="e">
        <f>+#REF!</f>
        <v>#REF!</v>
      </c>
      <c r="M126" s="98"/>
    </row>
    <row r="127" spans="1:13" ht="15.75" customHeight="1" x14ac:dyDescent="0.25">
      <c r="A127" s="102" t="s">
        <v>125</v>
      </c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4"/>
    </row>
    <row r="128" spans="1:13" ht="55.5" customHeight="1" x14ac:dyDescent="0.25">
      <c r="A128" s="28" t="s">
        <v>126</v>
      </c>
      <c r="B128" s="28" t="s">
        <v>12</v>
      </c>
      <c r="C128" s="28" t="s">
        <v>8</v>
      </c>
      <c r="D128" s="28" t="s">
        <v>21</v>
      </c>
      <c r="E128" s="28" t="s">
        <v>3</v>
      </c>
      <c r="F128" s="28" t="s">
        <v>4</v>
      </c>
      <c r="G128" s="28" t="e">
        <f>#REF!</f>
        <v>#REF!</v>
      </c>
      <c r="H128" s="75" t="s">
        <v>54</v>
      </c>
      <c r="I128" s="75" t="s">
        <v>54</v>
      </c>
      <c r="J128" s="75" t="s">
        <v>54</v>
      </c>
      <c r="K128" s="75" t="s">
        <v>54</v>
      </c>
      <c r="L128" s="28"/>
      <c r="M128" s="98" t="s">
        <v>258</v>
      </c>
    </row>
    <row r="129" spans="1:13" ht="57" customHeight="1" x14ac:dyDescent="0.25">
      <c r="A129" s="98" t="s">
        <v>127</v>
      </c>
      <c r="B129" s="98" t="s">
        <v>178</v>
      </c>
      <c r="C129" s="28" t="s">
        <v>22</v>
      </c>
      <c r="D129" s="66" t="s">
        <v>129</v>
      </c>
      <c r="E129" s="28" t="s">
        <v>13</v>
      </c>
      <c r="F129" s="28"/>
      <c r="G129" s="28" t="e">
        <f>(G131+G132+G133+G134+G135+G136+G137+G138+G139+G140+G141+G142+G143+G144+G145+G146+G147+G148)/G130*100</f>
        <v>#REF!</v>
      </c>
      <c r="H129" s="75" t="s">
        <v>54</v>
      </c>
      <c r="I129" s="75" t="s">
        <v>54</v>
      </c>
      <c r="J129" s="75" t="s">
        <v>54</v>
      </c>
      <c r="K129" s="75" t="s">
        <v>54</v>
      </c>
      <c r="L129" s="28"/>
      <c r="M129" s="98"/>
    </row>
    <row r="130" spans="1:13" ht="27" customHeight="1" x14ac:dyDescent="0.25">
      <c r="A130" s="98"/>
      <c r="B130" s="98"/>
      <c r="C130" s="98" t="s">
        <v>8</v>
      </c>
      <c r="D130" s="66" t="s">
        <v>190</v>
      </c>
      <c r="E130" s="28" t="s">
        <v>205</v>
      </c>
      <c r="F130" s="28"/>
      <c r="G130" s="28" t="e">
        <f>+#REF!</f>
        <v>#REF!</v>
      </c>
      <c r="H130" s="75" t="s">
        <v>54</v>
      </c>
      <c r="I130" s="75" t="s">
        <v>54</v>
      </c>
      <c r="J130" s="75" t="s">
        <v>54</v>
      </c>
      <c r="K130" s="75" t="s">
        <v>54</v>
      </c>
      <c r="L130" s="28"/>
      <c r="M130" s="98"/>
    </row>
    <row r="131" spans="1:13" ht="45" customHeight="1" x14ac:dyDescent="0.25">
      <c r="A131" s="98"/>
      <c r="B131" s="98"/>
      <c r="C131" s="98"/>
      <c r="D131" s="66" t="s">
        <v>189</v>
      </c>
      <c r="E131" s="28" t="s">
        <v>205</v>
      </c>
      <c r="F131" s="28"/>
      <c r="G131" s="28" t="e">
        <f>+#REF!</f>
        <v>#REF!</v>
      </c>
      <c r="H131" s="28" t="s">
        <v>54</v>
      </c>
      <c r="I131" s="28" t="s">
        <v>54</v>
      </c>
      <c r="J131" s="28" t="s">
        <v>54</v>
      </c>
      <c r="K131" s="28" t="s">
        <v>54</v>
      </c>
      <c r="L131" s="28" t="e">
        <f>+#REF!</f>
        <v>#REF!</v>
      </c>
      <c r="M131" s="98"/>
    </row>
    <row r="132" spans="1:13" ht="38.25" customHeight="1" x14ac:dyDescent="0.25">
      <c r="A132" s="98"/>
      <c r="B132" s="98"/>
      <c r="C132" s="28" t="s">
        <v>38</v>
      </c>
      <c r="D132" s="30" t="s">
        <v>189</v>
      </c>
      <c r="E132" s="28" t="s">
        <v>205</v>
      </c>
      <c r="F132" s="28"/>
      <c r="G132" s="75" t="e">
        <f>+#REF!</f>
        <v>#REF!</v>
      </c>
      <c r="H132" s="75" t="s">
        <v>54</v>
      </c>
      <c r="I132" s="75" t="s">
        <v>54</v>
      </c>
      <c r="J132" s="75" t="s">
        <v>54</v>
      </c>
      <c r="K132" s="75" t="s">
        <v>54</v>
      </c>
      <c r="L132" s="75">
        <v>0</v>
      </c>
      <c r="M132" s="98"/>
    </row>
    <row r="133" spans="1:13" ht="38.25" customHeight="1" x14ac:dyDescent="0.25">
      <c r="A133" s="98"/>
      <c r="B133" s="98"/>
      <c r="C133" s="28" t="s">
        <v>179</v>
      </c>
      <c r="D133" s="30" t="s">
        <v>189</v>
      </c>
      <c r="E133" s="28" t="s">
        <v>205</v>
      </c>
      <c r="F133" s="28"/>
      <c r="G133" s="75" t="e">
        <f>+#REF!</f>
        <v>#REF!</v>
      </c>
      <c r="H133" s="75" t="s">
        <v>54</v>
      </c>
      <c r="I133" s="75" t="s">
        <v>54</v>
      </c>
      <c r="J133" s="75" t="s">
        <v>54</v>
      </c>
      <c r="K133" s="75" t="s">
        <v>54</v>
      </c>
      <c r="L133" s="75">
        <v>0</v>
      </c>
      <c r="M133" s="98"/>
    </row>
    <row r="134" spans="1:13" ht="38.25" customHeight="1" x14ac:dyDescent="0.25">
      <c r="A134" s="98"/>
      <c r="B134" s="98"/>
      <c r="C134" s="28" t="s">
        <v>37</v>
      </c>
      <c r="D134" s="30" t="s">
        <v>189</v>
      </c>
      <c r="E134" s="28" t="s">
        <v>205</v>
      </c>
      <c r="F134" s="28"/>
      <c r="G134" s="75" t="e">
        <f>+#REF!</f>
        <v>#REF!</v>
      </c>
      <c r="H134" s="75" t="s">
        <v>54</v>
      </c>
      <c r="I134" s="75" t="s">
        <v>54</v>
      </c>
      <c r="J134" s="75" t="s">
        <v>54</v>
      </c>
      <c r="K134" s="75" t="s">
        <v>54</v>
      </c>
      <c r="L134" s="75">
        <v>0</v>
      </c>
      <c r="M134" s="98"/>
    </row>
    <row r="135" spans="1:13" ht="38.25" customHeight="1" x14ac:dyDescent="0.25">
      <c r="A135" s="98"/>
      <c r="B135" s="98"/>
      <c r="C135" s="28" t="s">
        <v>180</v>
      </c>
      <c r="D135" s="30" t="s">
        <v>189</v>
      </c>
      <c r="E135" s="28" t="s">
        <v>205</v>
      </c>
      <c r="F135" s="28"/>
      <c r="G135" s="75" t="e">
        <f>+#REF!</f>
        <v>#REF!</v>
      </c>
      <c r="H135" s="75" t="s">
        <v>54</v>
      </c>
      <c r="I135" s="75" t="s">
        <v>54</v>
      </c>
      <c r="J135" s="75" t="s">
        <v>54</v>
      </c>
      <c r="K135" s="75" t="s">
        <v>54</v>
      </c>
      <c r="L135" s="75">
        <v>0</v>
      </c>
      <c r="M135" s="98"/>
    </row>
    <row r="136" spans="1:13" ht="38.25" customHeight="1" x14ac:dyDescent="0.25">
      <c r="A136" s="98"/>
      <c r="B136" s="98"/>
      <c r="C136" s="28" t="s">
        <v>36</v>
      </c>
      <c r="D136" s="30" t="s">
        <v>189</v>
      </c>
      <c r="E136" s="28" t="s">
        <v>205</v>
      </c>
      <c r="F136" s="28"/>
      <c r="G136" s="75" t="e">
        <f>+#REF!</f>
        <v>#REF!</v>
      </c>
      <c r="H136" s="75" t="s">
        <v>54</v>
      </c>
      <c r="I136" s="75" t="s">
        <v>54</v>
      </c>
      <c r="J136" s="75" t="s">
        <v>54</v>
      </c>
      <c r="K136" s="75" t="s">
        <v>54</v>
      </c>
      <c r="L136" s="75">
        <v>0</v>
      </c>
      <c r="M136" s="98"/>
    </row>
    <row r="137" spans="1:13" ht="38.25" customHeight="1" x14ac:dyDescent="0.25">
      <c r="A137" s="98" t="s">
        <v>133</v>
      </c>
      <c r="B137" s="98" t="s">
        <v>25</v>
      </c>
      <c r="C137" s="28" t="s">
        <v>181</v>
      </c>
      <c r="D137" s="30" t="s">
        <v>189</v>
      </c>
      <c r="E137" s="28" t="s">
        <v>205</v>
      </c>
      <c r="F137" s="28"/>
      <c r="G137" s="75" t="e">
        <f>+#REF!</f>
        <v>#REF!</v>
      </c>
      <c r="H137" s="75" t="s">
        <v>54</v>
      </c>
      <c r="I137" s="75" t="s">
        <v>54</v>
      </c>
      <c r="J137" s="75" t="s">
        <v>54</v>
      </c>
      <c r="K137" s="75" t="s">
        <v>54</v>
      </c>
      <c r="L137" s="75">
        <v>0</v>
      </c>
      <c r="M137" s="98"/>
    </row>
    <row r="138" spans="1:13" ht="38.25" customHeight="1" x14ac:dyDescent="0.25">
      <c r="A138" s="98"/>
      <c r="B138" s="98"/>
      <c r="C138" s="28" t="s">
        <v>182</v>
      </c>
      <c r="D138" s="30" t="s">
        <v>189</v>
      </c>
      <c r="E138" s="28" t="s">
        <v>205</v>
      </c>
      <c r="F138" s="28"/>
      <c r="G138" s="75" t="e">
        <f>+#REF!</f>
        <v>#REF!</v>
      </c>
      <c r="H138" s="75" t="s">
        <v>54</v>
      </c>
      <c r="I138" s="75" t="s">
        <v>54</v>
      </c>
      <c r="J138" s="75" t="s">
        <v>54</v>
      </c>
      <c r="K138" s="75" t="s">
        <v>54</v>
      </c>
      <c r="L138" s="75">
        <v>0</v>
      </c>
      <c r="M138" s="98"/>
    </row>
    <row r="139" spans="1:13" ht="38.25" customHeight="1" x14ac:dyDescent="0.25">
      <c r="A139" s="98"/>
      <c r="B139" s="98"/>
      <c r="C139" s="28" t="s">
        <v>32</v>
      </c>
      <c r="D139" s="30" t="s">
        <v>189</v>
      </c>
      <c r="E139" s="28" t="s">
        <v>205</v>
      </c>
      <c r="F139" s="28"/>
      <c r="G139" s="75" t="e">
        <f>+#REF!</f>
        <v>#REF!</v>
      </c>
      <c r="H139" s="75" t="s">
        <v>54</v>
      </c>
      <c r="I139" s="75" t="s">
        <v>54</v>
      </c>
      <c r="J139" s="75" t="s">
        <v>54</v>
      </c>
      <c r="K139" s="75" t="s">
        <v>54</v>
      </c>
      <c r="L139" s="75">
        <v>0</v>
      </c>
      <c r="M139" s="98"/>
    </row>
    <row r="140" spans="1:13" ht="38.25" customHeight="1" x14ac:dyDescent="0.25">
      <c r="A140" s="98"/>
      <c r="B140" s="98"/>
      <c r="C140" s="28" t="s">
        <v>61</v>
      </c>
      <c r="D140" s="30" t="s">
        <v>189</v>
      </c>
      <c r="E140" s="28" t="s">
        <v>205</v>
      </c>
      <c r="F140" s="28"/>
      <c r="G140" s="75" t="e">
        <f>+#REF!</f>
        <v>#REF!</v>
      </c>
      <c r="H140" s="75" t="s">
        <v>54</v>
      </c>
      <c r="I140" s="75" t="s">
        <v>54</v>
      </c>
      <c r="J140" s="75" t="s">
        <v>54</v>
      </c>
      <c r="K140" s="75" t="s">
        <v>54</v>
      </c>
      <c r="L140" s="75">
        <v>0</v>
      </c>
      <c r="M140" s="98"/>
    </row>
    <row r="141" spans="1:13" ht="38.25" customHeight="1" x14ac:dyDescent="0.25">
      <c r="A141" s="98"/>
      <c r="B141" s="98"/>
      <c r="C141" s="28" t="s">
        <v>183</v>
      </c>
      <c r="D141" s="30" t="s">
        <v>189</v>
      </c>
      <c r="E141" s="28" t="s">
        <v>205</v>
      </c>
      <c r="F141" s="28"/>
      <c r="G141" s="75" t="e">
        <f>+#REF!</f>
        <v>#REF!</v>
      </c>
      <c r="H141" s="75" t="s">
        <v>54</v>
      </c>
      <c r="I141" s="75" t="s">
        <v>54</v>
      </c>
      <c r="J141" s="75" t="s">
        <v>54</v>
      </c>
      <c r="K141" s="75" t="s">
        <v>54</v>
      </c>
      <c r="L141" s="75">
        <v>0</v>
      </c>
      <c r="M141" s="98"/>
    </row>
    <row r="142" spans="1:13" ht="37.5" customHeight="1" x14ac:dyDescent="0.25">
      <c r="A142" s="98"/>
      <c r="B142" s="98"/>
      <c r="C142" s="28" t="s">
        <v>184</v>
      </c>
      <c r="D142" s="30" t="s">
        <v>189</v>
      </c>
      <c r="E142" s="28" t="s">
        <v>205</v>
      </c>
      <c r="F142" s="28"/>
      <c r="G142" s="75" t="e">
        <f>+#REF!</f>
        <v>#REF!</v>
      </c>
      <c r="H142" s="75" t="s">
        <v>54</v>
      </c>
      <c r="I142" s="75" t="s">
        <v>54</v>
      </c>
      <c r="J142" s="75" t="s">
        <v>54</v>
      </c>
      <c r="K142" s="75" t="s">
        <v>54</v>
      </c>
      <c r="L142" s="75">
        <v>0</v>
      </c>
      <c r="M142" s="98"/>
    </row>
    <row r="143" spans="1:13" ht="37.5" customHeight="1" x14ac:dyDescent="0.25">
      <c r="A143" s="98"/>
      <c r="B143" s="98"/>
      <c r="C143" s="28" t="s">
        <v>223</v>
      </c>
      <c r="D143" s="30" t="s">
        <v>189</v>
      </c>
      <c r="E143" s="28" t="s">
        <v>205</v>
      </c>
      <c r="F143" s="28"/>
      <c r="G143" s="75" t="e">
        <f>+#REF!</f>
        <v>#REF!</v>
      </c>
      <c r="H143" s="75" t="s">
        <v>54</v>
      </c>
      <c r="I143" s="75" t="s">
        <v>54</v>
      </c>
      <c r="J143" s="75" t="s">
        <v>54</v>
      </c>
      <c r="K143" s="75" t="s">
        <v>54</v>
      </c>
      <c r="L143" s="75">
        <v>0</v>
      </c>
      <c r="M143" s="98"/>
    </row>
    <row r="144" spans="1:13" ht="37.5" customHeight="1" x14ac:dyDescent="0.25">
      <c r="A144" s="98" t="s">
        <v>134</v>
      </c>
      <c r="B144" s="98" t="s">
        <v>16</v>
      </c>
      <c r="C144" s="28" t="s">
        <v>39</v>
      </c>
      <c r="D144" s="30" t="s">
        <v>189</v>
      </c>
      <c r="E144" s="28" t="s">
        <v>205</v>
      </c>
      <c r="F144" s="28"/>
      <c r="G144" s="75" t="e">
        <f>+#REF!</f>
        <v>#REF!</v>
      </c>
      <c r="H144" s="75" t="s">
        <v>54</v>
      </c>
      <c r="I144" s="75" t="s">
        <v>54</v>
      </c>
      <c r="J144" s="75" t="s">
        <v>54</v>
      </c>
      <c r="K144" s="75" t="s">
        <v>54</v>
      </c>
      <c r="L144" s="75">
        <v>0</v>
      </c>
      <c r="M144" s="98"/>
    </row>
    <row r="145" spans="1:13" ht="37.5" customHeight="1" x14ac:dyDescent="0.25">
      <c r="A145" s="98"/>
      <c r="B145" s="98"/>
      <c r="C145" s="28" t="s">
        <v>185</v>
      </c>
      <c r="D145" s="30" t="s">
        <v>189</v>
      </c>
      <c r="E145" s="28" t="s">
        <v>205</v>
      </c>
      <c r="F145" s="28"/>
      <c r="G145" s="75" t="e">
        <f>+#REF!</f>
        <v>#REF!</v>
      </c>
      <c r="H145" s="75" t="s">
        <v>54</v>
      </c>
      <c r="I145" s="75" t="s">
        <v>54</v>
      </c>
      <c r="J145" s="75" t="s">
        <v>54</v>
      </c>
      <c r="K145" s="75" t="s">
        <v>54</v>
      </c>
      <c r="L145" s="75">
        <v>0</v>
      </c>
      <c r="M145" s="98"/>
    </row>
    <row r="146" spans="1:13" ht="37.5" customHeight="1" x14ac:dyDescent="0.25">
      <c r="A146" s="98"/>
      <c r="B146" s="98"/>
      <c r="C146" s="28" t="s">
        <v>186</v>
      </c>
      <c r="D146" s="30" t="s">
        <v>189</v>
      </c>
      <c r="E146" s="28" t="s">
        <v>205</v>
      </c>
      <c r="F146" s="28"/>
      <c r="G146" s="75" t="e">
        <f>+#REF!</f>
        <v>#REF!</v>
      </c>
      <c r="H146" s="75" t="s">
        <v>54</v>
      </c>
      <c r="I146" s="75" t="s">
        <v>54</v>
      </c>
      <c r="J146" s="75" t="s">
        <v>54</v>
      </c>
      <c r="K146" s="75" t="s">
        <v>54</v>
      </c>
      <c r="L146" s="75">
        <v>0</v>
      </c>
      <c r="M146" s="98"/>
    </row>
    <row r="147" spans="1:13" ht="37.5" customHeight="1" x14ac:dyDescent="0.25">
      <c r="A147" s="98"/>
      <c r="B147" s="98"/>
      <c r="C147" s="28" t="s">
        <v>187</v>
      </c>
      <c r="D147" s="30" t="s">
        <v>189</v>
      </c>
      <c r="E147" s="28" t="s">
        <v>205</v>
      </c>
      <c r="F147" s="28"/>
      <c r="G147" s="75" t="e">
        <f>+#REF!</f>
        <v>#REF!</v>
      </c>
      <c r="H147" s="75" t="s">
        <v>54</v>
      </c>
      <c r="I147" s="75" t="s">
        <v>54</v>
      </c>
      <c r="J147" s="75" t="s">
        <v>54</v>
      </c>
      <c r="K147" s="75" t="s">
        <v>54</v>
      </c>
      <c r="L147" s="75">
        <v>0</v>
      </c>
      <c r="M147" s="98"/>
    </row>
    <row r="148" spans="1:13" ht="37.5" customHeight="1" x14ac:dyDescent="0.25">
      <c r="A148" s="98"/>
      <c r="B148" s="98"/>
      <c r="C148" s="28" t="s">
        <v>188</v>
      </c>
      <c r="D148" s="30" t="s">
        <v>189</v>
      </c>
      <c r="E148" s="28" t="s">
        <v>205</v>
      </c>
      <c r="F148" s="28"/>
      <c r="G148" s="75" t="e">
        <f>+#REF!</f>
        <v>#REF!</v>
      </c>
      <c r="H148" s="75" t="s">
        <v>54</v>
      </c>
      <c r="I148" s="75" t="s">
        <v>54</v>
      </c>
      <c r="J148" s="75" t="s">
        <v>54</v>
      </c>
      <c r="K148" s="75" t="s">
        <v>54</v>
      </c>
      <c r="L148" s="75">
        <v>0</v>
      </c>
      <c r="M148" s="98"/>
    </row>
    <row r="149" spans="1:13" ht="19.5" customHeight="1" x14ac:dyDescent="0.25">
      <c r="A149" s="102" t="s">
        <v>135</v>
      </c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4"/>
    </row>
    <row r="150" spans="1:13" ht="86.25" customHeight="1" x14ac:dyDescent="0.25">
      <c r="A150" s="98" t="s">
        <v>136</v>
      </c>
      <c r="B150" s="98" t="s">
        <v>137</v>
      </c>
      <c r="C150" s="28" t="s">
        <v>22</v>
      </c>
      <c r="D150" s="21" t="s">
        <v>138</v>
      </c>
      <c r="E150" s="28" t="s">
        <v>13</v>
      </c>
      <c r="F150" s="28" t="s">
        <v>29</v>
      </c>
      <c r="G150" s="28" t="e">
        <f>100-(G151+G153+G155+G157+G159+G161+G163+G165+G167+G169+G171+G173+G175+G177+G179+G181+G183+G185)/(G152+G154+G156+G158+G160+G162+G164+G166+G168+G170+G172+G174+G176+G178+G180+G182+G184+G186)*100</f>
        <v>#DIV/0!</v>
      </c>
      <c r="H150" s="75" t="s">
        <v>54</v>
      </c>
      <c r="I150" s="75" t="s">
        <v>54</v>
      </c>
      <c r="J150" s="75" t="s">
        <v>54</v>
      </c>
      <c r="K150" s="75" t="s">
        <v>54</v>
      </c>
      <c r="L150" s="28" t="s">
        <v>54</v>
      </c>
      <c r="M150" s="98" t="s">
        <v>258</v>
      </c>
    </row>
    <row r="151" spans="1:13" ht="60.75" customHeight="1" x14ac:dyDescent="0.25">
      <c r="A151" s="98"/>
      <c r="B151" s="98"/>
      <c r="C151" s="98" t="s">
        <v>8</v>
      </c>
      <c r="D151" s="21" t="s">
        <v>192</v>
      </c>
      <c r="E151" s="28" t="s">
        <v>10</v>
      </c>
      <c r="F151" s="28"/>
      <c r="G151" s="28">
        <f>+'форма 21,22'!B5</f>
        <v>0</v>
      </c>
      <c r="H151" s="98" t="s">
        <v>54</v>
      </c>
      <c r="I151" s="98" t="s">
        <v>54</v>
      </c>
      <c r="J151" s="98" t="s">
        <v>54</v>
      </c>
      <c r="K151" s="98" t="s">
        <v>54</v>
      </c>
      <c r="L151" s="98">
        <f>+'форма 21,22'!B8</f>
        <v>0</v>
      </c>
      <c r="M151" s="98"/>
    </row>
    <row r="152" spans="1:13" ht="60.75" customHeight="1" x14ac:dyDescent="0.25">
      <c r="A152" s="98"/>
      <c r="B152" s="98"/>
      <c r="C152" s="98"/>
      <c r="D152" s="21" t="s">
        <v>193</v>
      </c>
      <c r="E152" s="28" t="s">
        <v>10</v>
      </c>
      <c r="F152" s="28"/>
      <c r="G152" s="75">
        <f>+'форма 21,22'!B6</f>
        <v>0</v>
      </c>
      <c r="H152" s="98"/>
      <c r="I152" s="98"/>
      <c r="J152" s="98"/>
      <c r="K152" s="98"/>
      <c r="L152" s="98"/>
      <c r="M152" s="98"/>
    </row>
    <row r="153" spans="1:13" ht="60.75" customHeight="1" x14ac:dyDescent="0.25">
      <c r="A153" s="98"/>
      <c r="B153" s="98"/>
      <c r="C153" s="98" t="s">
        <v>38</v>
      </c>
      <c r="D153" s="21" t="s">
        <v>192</v>
      </c>
      <c r="E153" s="28" t="s">
        <v>10</v>
      </c>
      <c r="F153" s="28"/>
      <c r="G153" s="75">
        <f>+'форма 21,22'!B5</f>
        <v>0</v>
      </c>
      <c r="H153" s="100" t="s">
        <v>54</v>
      </c>
      <c r="I153" s="100" t="s">
        <v>54</v>
      </c>
      <c r="J153" s="100" t="s">
        <v>54</v>
      </c>
      <c r="K153" s="100" t="s">
        <v>54</v>
      </c>
      <c r="L153" s="100">
        <f>+'форма 21,22'!B8</f>
        <v>0</v>
      </c>
      <c r="M153" s="98"/>
    </row>
    <row r="154" spans="1:13" ht="60.75" customHeight="1" x14ac:dyDescent="0.25">
      <c r="A154" s="98"/>
      <c r="B154" s="98"/>
      <c r="C154" s="98"/>
      <c r="D154" s="21" t="s">
        <v>193</v>
      </c>
      <c r="E154" s="28" t="s">
        <v>10</v>
      </c>
      <c r="F154" s="28"/>
      <c r="G154" s="75">
        <f>+'форма 21,22'!B6</f>
        <v>0</v>
      </c>
      <c r="H154" s="101"/>
      <c r="I154" s="101"/>
      <c r="J154" s="101"/>
      <c r="K154" s="101"/>
      <c r="L154" s="101"/>
      <c r="M154" s="98"/>
    </row>
    <row r="155" spans="1:13" ht="60.75" customHeight="1" x14ac:dyDescent="0.25">
      <c r="A155" s="98"/>
      <c r="B155" s="98"/>
      <c r="C155" s="98" t="s">
        <v>179</v>
      </c>
      <c r="D155" s="21" t="s">
        <v>192</v>
      </c>
      <c r="E155" s="28" t="s">
        <v>10</v>
      </c>
      <c r="F155" s="28"/>
      <c r="G155" s="75">
        <f>+'форма 21,22'!B5</f>
        <v>0</v>
      </c>
      <c r="H155" s="98" t="s">
        <v>54</v>
      </c>
      <c r="I155" s="98" t="s">
        <v>54</v>
      </c>
      <c r="J155" s="98" t="s">
        <v>54</v>
      </c>
      <c r="K155" s="98" t="s">
        <v>54</v>
      </c>
      <c r="L155" s="98">
        <f>+'форма 21,22'!B8</f>
        <v>0</v>
      </c>
      <c r="M155" s="98"/>
    </row>
    <row r="156" spans="1:13" ht="60.75" customHeight="1" x14ac:dyDescent="0.25">
      <c r="A156" s="98"/>
      <c r="B156" s="98"/>
      <c r="C156" s="98"/>
      <c r="D156" s="21" t="s">
        <v>193</v>
      </c>
      <c r="E156" s="28" t="s">
        <v>10</v>
      </c>
      <c r="F156" s="28"/>
      <c r="G156" s="75">
        <f>+'форма 21,22'!B6</f>
        <v>0</v>
      </c>
      <c r="H156" s="98"/>
      <c r="I156" s="98"/>
      <c r="J156" s="98"/>
      <c r="K156" s="98"/>
      <c r="L156" s="98"/>
      <c r="M156" s="98"/>
    </row>
    <row r="157" spans="1:13" ht="60.75" customHeight="1" x14ac:dyDescent="0.25">
      <c r="A157" s="98"/>
      <c r="B157" s="98"/>
      <c r="C157" s="98" t="s">
        <v>37</v>
      </c>
      <c r="D157" s="21" t="s">
        <v>192</v>
      </c>
      <c r="E157" s="28" t="s">
        <v>10</v>
      </c>
      <c r="F157" s="28"/>
      <c r="G157" s="28">
        <f>+'форма 21,22'!B5</f>
        <v>0</v>
      </c>
      <c r="H157" s="98" t="s">
        <v>54</v>
      </c>
      <c r="I157" s="98" t="s">
        <v>54</v>
      </c>
      <c r="J157" s="98" t="s">
        <v>54</v>
      </c>
      <c r="K157" s="98" t="s">
        <v>54</v>
      </c>
      <c r="L157" s="98">
        <f>+'форма 21,22'!B8</f>
        <v>0</v>
      </c>
      <c r="M157" s="98"/>
    </row>
    <row r="158" spans="1:13" ht="60.75" customHeight="1" x14ac:dyDescent="0.25">
      <c r="A158" s="98"/>
      <c r="B158" s="98"/>
      <c r="C158" s="98"/>
      <c r="D158" s="21" t="s">
        <v>193</v>
      </c>
      <c r="E158" s="28" t="s">
        <v>10</v>
      </c>
      <c r="F158" s="28"/>
      <c r="G158" s="28">
        <f>+'форма 21,22'!B6</f>
        <v>0</v>
      </c>
      <c r="H158" s="98"/>
      <c r="I158" s="98"/>
      <c r="J158" s="98"/>
      <c r="K158" s="98"/>
      <c r="L158" s="98"/>
      <c r="M158" s="98"/>
    </row>
    <row r="159" spans="1:13" ht="60.75" customHeight="1" x14ac:dyDescent="0.25">
      <c r="A159" s="98"/>
      <c r="B159" s="98"/>
      <c r="C159" s="98" t="s">
        <v>180</v>
      </c>
      <c r="D159" s="21" t="s">
        <v>192</v>
      </c>
      <c r="E159" s="28" t="s">
        <v>10</v>
      </c>
      <c r="F159" s="28"/>
      <c r="G159" s="28">
        <f>+'форма 21,22'!B5</f>
        <v>0</v>
      </c>
      <c r="H159" s="98" t="s">
        <v>54</v>
      </c>
      <c r="I159" s="98" t="s">
        <v>54</v>
      </c>
      <c r="J159" s="98" t="s">
        <v>54</v>
      </c>
      <c r="K159" s="98" t="s">
        <v>54</v>
      </c>
      <c r="L159" s="98">
        <f>+'форма 21,22'!B8</f>
        <v>0</v>
      </c>
      <c r="M159" s="98"/>
    </row>
    <row r="160" spans="1:13" ht="60.75" customHeight="1" x14ac:dyDescent="0.25">
      <c r="A160" s="98"/>
      <c r="B160" s="98"/>
      <c r="C160" s="98"/>
      <c r="D160" s="21" t="s">
        <v>193</v>
      </c>
      <c r="E160" s="28" t="s">
        <v>10</v>
      </c>
      <c r="F160" s="28"/>
      <c r="G160" s="28">
        <f>+'форма 21,22'!B6</f>
        <v>0</v>
      </c>
      <c r="H160" s="98"/>
      <c r="I160" s="98"/>
      <c r="J160" s="98"/>
      <c r="K160" s="98"/>
      <c r="L160" s="98"/>
      <c r="M160" s="98"/>
    </row>
    <row r="161" spans="1:13" ht="60.75" customHeight="1" x14ac:dyDescent="0.25">
      <c r="A161" s="98"/>
      <c r="B161" s="98"/>
      <c r="C161" s="98" t="s">
        <v>36</v>
      </c>
      <c r="D161" s="21" t="s">
        <v>192</v>
      </c>
      <c r="E161" s="28" t="s">
        <v>10</v>
      </c>
      <c r="F161" s="28"/>
      <c r="G161" s="28">
        <f>+'форма 21,22'!B5</f>
        <v>0</v>
      </c>
      <c r="H161" s="98" t="s">
        <v>54</v>
      </c>
      <c r="I161" s="98" t="s">
        <v>54</v>
      </c>
      <c r="J161" s="98" t="s">
        <v>54</v>
      </c>
      <c r="K161" s="98" t="s">
        <v>54</v>
      </c>
      <c r="L161" s="98">
        <f>+'форма 21,22'!B8</f>
        <v>0</v>
      </c>
      <c r="M161" s="98"/>
    </row>
    <row r="162" spans="1:13" ht="60.75" customHeight="1" x14ac:dyDescent="0.25">
      <c r="A162" s="98"/>
      <c r="B162" s="98"/>
      <c r="C162" s="98"/>
      <c r="D162" s="21" t="s">
        <v>193</v>
      </c>
      <c r="E162" s="28" t="s">
        <v>10</v>
      </c>
      <c r="F162" s="28"/>
      <c r="G162" s="28">
        <f>+'форма 21,22'!B6</f>
        <v>0</v>
      </c>
      <c r="H162" s="98"/>
      <c r="I162" s="98"/>
      <c r="J162" s="98"/>
      <c r="K162" s="98"/>
      <c r="L162" s="98"/>
      <c r="M162" s="98"/>
    </row>
    <row r="163" spans="1:13" ht="60.75" customHeight="1" x14ac:dyDescent="0.25">
      <c r="A163" s="98"/>
      <c r="B163" s="98"/>
      <c r="C163" s="98" t="s">
        <v>181</v>
      </c>
      <c r="D163" s="21" t="s">
        <v>192</v>
      </c>
      <c r="E163" s="28" t="s">
        <v>10</v>
      </c>
      <c r="F163" s="28"/>
      <c r="G163" s="28">
        <f>+'форма 21,22'!B5</f>
        <v>0</v>
      </c>
      <c r="H163" s="98" t="s">
        <v>54</v>
      </c>
      <c r="I163" s="98" t="s">
        <v>54</v>
      </c>
      <c r="J163" s="98" t="s">
        <v>54</v>
      </c>
      <c r="K163" s="98" t="s">
        <v>54</v>
      </c>
      <c r="L163" s="98">
        <f>+'форма 21,22'!B8</f>
        <v>0</v>
      </c>
      <c r="M163" s="98"/>
    </row>
    <row r="164" spans="1:13" ht="60.75" customHeight="1" x14ac:dyDescent="0.25">
      <c r="A164" s="98"/>
      <c r="B164" s="98"/>
      <c r="C164" s="98"/>
      <c r="D164" s="21" t="s">
        <v>193</v>
      </c>
      <c r="E164" s="28" t="s">
        <v>10</v>
      </c>
      <c r="F164" s="28"/>
      <c r="G164" s="28">
        <f>+'форма 21,22'!B6</f>
        <v>0</v>
      </c>
      <c r="H164" s="98"/>
      <c r="I164" s="98"/>
      <c r="J164" s="98"/>
      <c r="K164" s="98"/>
      <c r="L164" s="98"/>
      <c r="M164" s="98"/>
    </row>
    <row r="165" spans="1:13" ht="60.75" customHeight="1" x14ac:dyDescent="0.25">
      <c r="A165" s="98"/>
      <c r="B165" s="98"/>
      <c r="C165" s="98" t="s">
        <v>182</v>
      </c>
      <c r="D165" s="21" t="s">
        <v>192</v>
      </c>
      <c r="E165" s="28" t="s">
        <v>10</v>
      </c>
      <c r="F165" s="28"/>
      <c r="G165" s="28">
        <f>+'форма 21,22'!B5</f>
        <v>0</v>
      </c>
      <c r="H165" s="98" t="s">
        <v>54</v>
      </c>
      <c r="I165" s="98" t="s">
        <v>54</v>
      </c>
      <c r="J165" s="98" t="s">
        <v>54</v>
      </c>
      <c r="K165" s="98" t="s">
        <v>54</v>
      </c>
      <c r="L165" s="98">
        <f>+'форма 21,22'!B8</f>
        <v>0</v>
      </c>
      <c r="M165" s="98"/>
    </row>
    <row r="166" spans="1:13" ht="60.75" customHeight="1" x14ac:dyDescent="0.25">
      <c r="A166" s="98"/>
      <c r="B166" s="98"/>
      <c r="C166" s="98"/>
      <c r="D166" s="21" t="s">
        <v>193</v>
      </c>
      <c r="E166" s="28" t="s">
        <v>10</v>
      </c>
      <c r="F166" s="28"/>
      <c r="G166" s="28">
        <f>+'форма 21,22'!B6</f>
        <v>0</v>
      </c>
      <c r="H166" s="98"/>
      <c r="I166" s="98"/>
      <c r="J166" s="98"/>
      <c r="K166" s="98"/>
      <c r="L166" s="98"/>
      <c r="M166" s="98"/>
    </row>
    <row r="167" spans="1:13" ht="60.75" customHeight="1" x14ac:dyDescent="0.25">
      <c r="A167" s="98" t="s">
        <v>139</v>
      </c>
      <c r="B167" s="98" t="s">
        <v>26</v>
      </c>
      <c r="C167" s="98" t="s">
        <v>32</v>
      </c>
      <c r="D167" s="21" t="s">
        <v>192</v>
      </c>
      <c r="E167" s="28" t="s">
        <v>10</v>
      </c>
      <c r="F167" s="28"/>
      <c r="G167" s="28">
        <f>+'форма 21,22'!B5</f>
        <v>0</v>
      </c>
      <c r="H167" s="98" t="s">
        <v>54</v>
      </c>
      <c r="I167" s="98" t="s">
        <v>54</v>
      </c>
      <c r="J167" s="98" t="s">
        <v>54</v>
      </c>
      <c r="K167" s="98" t="s">
        <v>54</v>
      </c>
      <c r="L167" s="98">
        <f>+'форма 21,22'!B8</f>
        <v>0</v>
      </c>
      <c r="M167" s="98"/>
    </row>
    <row r="168" spans="1:13" ht="60.75" customHeight="1" x14ac:dyDescent="0.25">
      <c r="A168" s="98"/>
      <c r="B168" s="98"/>
      <c r="C168" s="98"/>
      <c r="D168" s="21" t="s">
        <v>193</v>
      </c>
      <c r="E168" s="28" t="s">
        <v>10</v>
      </c>
      <c r="F168" s="28"/>
      <c r="G168" s="28">
        <f>+'форма 21,22'!B6</f>
        <v>0</v>
      </c>
      <c r="H168" s="98"/>
      <c r="I168" s="98"/>
      <c r="J168" s="98"/>
      <c r="K168" s="98"/>
      <c r="L168" s="98"/>
      <c r="M168" s="98"/>
    </row>
    <row r="169" spans="1:13" ht="60.75" customHeight="1" x14ac:dyDescent="0.25">
      <c r="A169" s="98"/>
      <c r="B169" s="98"/>
      <c r="C169" s="98" t="s">
        <v>61</v>
      </c>
      <c r="D169" s="21" t="s">
        <v>192</v>
      </c>
      <c r="E169" s="28" t="s">
        <v>10</v>
      </c>
      <c r="F169" s="28"/>
      <c r="G169" s="28">
        <f>+'форма 21,22'!B5</f>
        <v>0</v>
      </c>
      <c r="H169" s="98" t="s">
        <v>54</v>
      </c>
      <c r="I169" s="98" t="s">
        <v>54</v>
      </c>
      <c r="J169" s="98" t="s">
        <v>54</v>
      </c>
      <c r="K169" s="98" t="s">
        <v>54</v>
      </c>
      <c r="L169" s="98">
        <f>+'форма 21,22'!B8</f>
        <v>0</v>
      </c>
      <c r="M169" s="98"/>
    </row>
    <row r="170" spans="1:13" ht="60.75" customHeight="1" x14ac:dyDescent="0.25">
      <c r="A170" s="98"/>
      <c r="B170" s="98"/>
      <c r="C170" s="98"/>
      <c r="D170" s="21" t="s">
        <v>193</v>
      </c>
      <c r="E170" s="28" t="s">
        <v>10</v>
      </c>
      <c r="F170" s="28"/>
      <c r="G170" s="28">
        <f>+'форма 21,22'!B6</f>
        <v>0</v>
      </c>
      <c r="H170" s="98"/>
      <c r="I170" s="98"/>
      <c r="J170" s="98"/>
      <c r="K170" s="98"/>
      <c r="L170" s="98"/>
      <c r="M170" s="98"/>
    </row>
    <row r="171" spans="1:13" ht="60.75" customHeight="1" x14ac:dyDescent="0.25">
      <c r="A171" s="98"/>
      <c r="B171" s="98"/>
      <c r="C171" s="98" t="s">
        <v>183</v>
      </c>
      <c r="D171" s="21" t="s">
        <v>192</v>
      </c>
      <c r="E171" s="28" t="s">
        <v>10</v>
      </c>
      <c r="F171" s="28"/>
      <c r="G171" s="28">
        <f>+'форма 21,22'!B5</f>
        <v>0</v>
      </c>
      <c r="H171" s="98" t="s">
        <v>54</v>
      </c>
      <c r="I171" s="98" t="s">
        <v>54</v>
      </c>
      <c r="J171" s="98" t="s">
        <v>54</v>
      </c>
      <c r="K171" s="98" t="s">
        <v>54</v>
      </c>
      <c r="L171" s="98">
        <f>+'форма 21,22'!B8</f>
        <v>0</v>
      </c>
      <c r="M171" s="98"/>
    </row>
    <row r="172" spans="1:13" ht="60.75" customHeight="1" x14ac:dyDescent="0.25">
      <c r="A172" s="98"/>
      <c r="B172" s="98"/>
      <c r="C172" s="98"/>
      <c r="D172" s="21" t="s">
        <v>193</v>
      </c>
      <c r="E172" s="28" t="s">
        <v>10</v>
      </c>
      <c r="F172" s="28"/>
      <c r="G172" s="28">
        <f>+'форма 21,22'!B6</f>
        <v>0</v>
      </c>
      <c r="H172" s="98"/>
      <c r="I172" s="98"/>
      <c r="J172" s="98"/>
      <c r="K172" s="98"/>
      <c r="L172" s="98"/>
      <c r="M172" s="98"/>
    </row>
    <row r="173" spans="1:13" ht="60.75" customHeight="1" x14ac:dyDescent="0.25">
      <c r="A173" s="98"/>
      <c r="B173" s="98"/>
      <c r="C173" s="98" t="s">
        <v>184</v>
      </c>
      <c r="D173" s="21" t="s">
        <v>192</v>
      </c>
      <c r="E173" s="28" t="s">
        <v>10</v>
      </c>
      <c r="F173" s="28"/>
      <c r="G173" s="28">
        <f>+'форма 21,22'!B5</f>
        <v>0</v>
      </c>
      <c r="H173" s="98" t="s">
        <v>54</v>
      </c>
      <c r="I173" s="98" t="s">
        <v>54</v>
      </c>
      <c r="J173" s="98" t="s">
        <v>54</v>
      </c>
      <c r="K173" s="98" t="s">
        <v>54</v>
      </c>
      <c r="L173" s="98">
        <f>+'форма 21,22'!B8</f>
        <v>0</v>
      </c>
      <c r="M173" s="98"/>
    </row>
    <row r="174" spans="1:13" ht="60.75" customHeight="1" x14ac:dyDescent="0.25">
      <c r="A174" s="98"/>
      <c r="B174" s="98"/>
      <c r="C174" s="98"/>
      <c r="D174" s="21" t="s">
        <v>193</v>
      </c>
      <c r="E174" s="28" t="s">
        <v>10</v>
      </c>
      <c r="F174" s="28"/>
      <c r="G174" s="28">
        <f>+'форма 21,22'!B6</f>
        <v>0</v>
      </c>
      <c r="H174" s="98"/>
      <c r="I174" s="98"/>
      <c r="J174" s="98"/>
      <c r="K174" s="98"/>
      <c r="L174" s="98"/>
      <c r="M174" s="98"/>
    </row>
    <row r="175" spans="1:13" ht="60.75" customHeight="1" x14ac:dyDescent="0.25">
      <c r="A175" s="98"/>
      <c r="B175" s="98"/>
      <c r="C175" s="98" t="s">
        <v>223</v>
      </c>
      <c r="D175" s="21" t="s">
        <v>192</v>
      </c>
      <c r="E175" s="28" t="s">
        <v>10</v>
      </c>
      <c r="F175" s="28"/>
      <c r="G175" s="28">
        <f>+'форма 21,22'!B5</f>
        <v>0</v>
      </c>
      <c r="H175" s="98" t="s">
        <v>54</v>
      </c>
      <c r="I175" s="98" t="s">
        <v>54</v>
      </c>
      <c r="J175" s="98" t="s">
        <v>54</v>
      </c>
      <c r="K175" s="98" t="s">
        <v>54</v>
      </c>
      <c r="L175" s="98">
        <f>+'форма 21,22'!B8</f>
        <v>0</v>
      </c>
      <c r="M175" s="98"/>
    </row>
    <row r="176" spans="1:13" ht="60.75" customHeight="1" x14ac:dyDescent="0.25">
      <c r="A176" s="98"/>
      <c r="B176" s="98"/>
      <c r="C176" s="98"/>
      <c r="D176" s="21" t="s">
        <v>193</v>
      </c>
      <c r="E176" s="28" t="s">
        <v>10</v>
      </c>
      <c r="F176" s="28"/>
      <c r="G176" s="28">
        <f>+'форма 21,22'!B6</f>
        <v>0</v>
      </c>
      <c r="H176" s="98"/>
      <c r="I176" s="98"/>
      <c r="J176" s="98"/>
      <c r="K176" s="98"/>
      <c r="L176" s="98"/>
      <c r="M176" s="98"/>
    </row>
    <row r="177" spans="1:13" ht="60.75" customHeight="1" x14ac:dyDescent="0.25">
      <c r="A177" s="98"/>
      <c r="B177" s="98"/>
      <c r="C177" s="98" t="s">
        <v>39</v>
      </c>
      <c r="D177" s="21" t="s">
        <v>192</v>
      </c>
      <c r="E177" s="28" t="s">
        <v>10</v>
      </c>
      <c r="F177" s="28"/>
      <c r="G177" s="28">
        <f>+'форма 21,22'!B5</f>
        <v>0</v>
      </c>
      <c r="H177" s="98" t="s">
        <v>54</v>
      </c>
      <c r="I177" s="98" t="s">
        <v>54</v>
      </c>
      <c r="J177" s="98" t="s">
        <v>54</v>
      </c>
      <c r="K177" s="98" t="s">
        <v>54</v>
      </c>
      <c r="L177" s="98">
        <f>+'форма 21,22'!B8</f>
        <v>0</v>
      </c>
      <c r="M177" s="98"/>
    </row>
    <row r="178" spans="1:13" ht="60.75" customHeight="1" x14ac:dyDescent="0.25">
      <c r="A178" s="98"/>
      <c r="B178" s="98"/>
      <c r="C178" s="98"/>
      <c r="D178" s="21" t="s">
        <v>193</v>
      </c>
      <c r="E178" s="28" t="s">
        <v>10</v>
      </c>
      <c r="F178" s="28"/>
      <c r="G178" s="28">
        <f>+'форма 21,22'!B6</f>
        <v>0</v>
      </c>
      <c r="H178" s="98"/>
      <c r="I178" s="98"/>
      <c r="J178" s="98"/>
      <c r="K178" s="98"/>
      <c r="L178" s="98"/>
      <c r="M178" s="98"/>
    </row>
    <row r="179" spans="1:13" ht="60.75" customHeight="1" x14ac:dyDescent="0.25">
      <c r="A179" s="98"/>
      <c r="B179" s="98"/>
      <c r="C179" s="98" t="s">
        <v>185</v>
      </c>
      <c r="D179" s="21" t="s">
        <v>192</v>
      </c>
      <c r="E179" s="28" t="s">
        <v>10</v>
      </c>
      <c r="F179" s="28"/>
      <c r="G179" s="28">
        <f>+'форма 21,22'!B5</f>
        <v>0</v>
      </c>
      <c r="H179" s="98" t="s">
        <v>54</v>
      </c>
      <c r="I179" s="98" t="s">
        <v>54</v>
      </c>
      <c r="J179" s="98" t="s">
        <v>54</v>
      </c>
      <c r="K179" s="98" t="s">
        <v>54</v>
      </c>
      <c r="L179" s="98">
        <f>+'форма 21,22'!B8</f>
        <v>0</v>
      </c>
      <c r="M179" s="98"/>
    </row>
    <row r="180" spans="1:13" ht="60.75" customHeight="1" x14ac:dyDescent="0.25">
      <c r="A180" s="98"/>
      <c r="B180" s="98"/>
      <c r="C180" s="98"/>
      <c r="D180" s="21" t="s">
        <v>193</v>
      </c>
      <c r="E180" s="28" t="s">
        <v>10</v>
      </c>
      <c r="F180" s="28"/>
      <c r="G180" s="28">
        <f>+'форма 21,22'!B6</f>
        <v>0</v>
      </c>
      <c r="H180" s="98"/>
      <c r="I180" s="98"/>
      <c r="J180" s="98"/>
      <c r="K180" s="98"/>
      <c r="L180" s="98"/>
      <c r="M180" s="98"/>
    </row>
    <row r="181" spans="1:13" ht="60.75" customHeight="1" x14ac:dyDescent="0.25">
      <c r="A181" s="98"/>
      <c r="B181" s="98"/>
      <c r="C181" s="98" t="s">
        <v>186</v>
      </c>
      <c r="D181" s="21" t="s">
        <v>192</v>
      </c>
      <c r="E181" s="28" t="s">
        <v>10</v>
      </c>
      <c r="F181" s="28"/>
      <c r="G181" s="28">
        <f>+'форма 21,22'!B5</f>
        <v>0</v>
      </c>
      <c r="H181" s="98" t="s">
        <v>54</v>
      </c>
      <c r="I181" s="98" t="s">
        <v>54</v>
      </c>
      <c r="J181" s="98" t="s">
        <v>54</v>
      </c>
      <c r="K181" s="98" t="s">
        <v>54</v>
      </c>
      <c r="L181" s="98">
        <f>+'форма 21,22'!B8</f>
        <v>0</v>
      </c>
      <c r="M181" s="98"/>
    </row>
    <row r="182" spans="1:13" ht="60.75" customHeight="1" x14ac:dyDescent="0.25">
      <c r="A182" s="98"/>
      <c r="B182" s="98"/>
      <c r="C182" s="98"/>
      <c r="D182" s="21" t="s">
        <v>193</v>
      </c>
      <c r="E182" s="28" t="s">
        <v>10</v>
      </c>
      <c r="F182" s="28"/>
      <c r="G182" s="28">
        <f>+'форма 21,22'!B6</f>
        <v>0</v>
      </c>
      <c r="H182" s="98"/>
      <c r="I182" s="98"/>
      <c r="J182" s="98"/>
      <c r="K182" s="98"/>
      <c r="L182" s="98"/>
      <c r="M182" s="98"/>
    </row>
    <row r="183" spans="1:13" ht="60.75" customHeight="1" x14ac:dyDescent="0.25">
      <c r="A183" s="98"/>
      <c r="B183" s="98"/>
      <c r="C183" s="98" t="s">
        <v>187</v>
      </c>
      <c r="D183" s="21" t="s">
        <v>192</v>
      </c>
      <c r="E183" s="28" t="s">
        <v>10</v>
      </c>
      <c r="F183" s="28"/>
      <c r="G183" s="28">
        <f>+'форма 21,22'!B5</f>
        <v>0</v>
      </c>
      <c r="H183" s="98" t="s">
        <v>54</v>
      </c>
      <c r="I183" s="98" t="s">
        <v>54</v>
      </c>
      <c r="J183" s="98" t="s">
        <v>54</v>
      </c>
      <c r="K183" s="98" t="s">
        <v>54</v>
      </c>
      <c r="L183" s="98">
        <f>+'форма 21,22'!B8</f>
        <v>0</v>
      </c>
      <c r="M183" s="98"/>
    </row>
    <row r="184" spans="1:13" ht="60.75" customHeight="1" x14ac:dyDescent="0.25">
      <c r="A184" s="98"/>
      <c r="B184" s="98"/>
      <c r="C184" s="98"/>
      <c r="D184" s="21" t="s">
        <v>193</v>
      </c>
      <c r="E184" s="28" t="s">
        <v>10</v>
      </c>
      <c r="F184" s="28"/>
      <c r="G184" s="28">
        <f>+'форма 21,22'!B6</f>
        <v>0</v>
      </c>
      <c r="H184" s="98"/>
      <c r="I184" s="98"/>
      <c r="J184" s="98"/>
      <c r="K184" s="98"/>
      <c r="L184" s="98"/>
      <c r="M184" s="98"/>
    </row>
    <row r="185" spans="1:13" ht="60.75" customHeight="1" x14ac:dyDescent="0.25">
      <c r="A185" s="98"/>
      <c r="B185" s="98"/>
      <c r="C185" s="98" t="s">
        <v>188</v>
      </c>
      <c r="D185" s="21" t="s">
        <v>192</v>
      </c>
      <c r="E185" s="28" t="s">
        <v>10</v>
      </c>
      <c r="F185" s="28"/>
      <c r="G185" s="28">
        <f>+'форма 21,22'!B5</f>
        <v>0</v>
      </c>
      <c r="H185" s="98" t="s">
        <v>54</v>
      </c>
      <c r="I185" s="98" t="s">
        <v>54</v>
      </c>
      <c r="J185" s="98" t="s">
        <v>54</v>
      </c>
      <c r="K185" s="98" t="s">
        <v>54</v>
      </c>
      <c r="L185" s="98">
        <f>+'форма 21,22'!B8</f>
        <v>0</v>
      </c>
      <c r="M185" s="98"/>
    </row>
    <row r="186" spans="1:13" ht="66.75" customHeight="1" x14ac:dyDescent="0.25">
      <c r="A186" s="98" t="s">
        <v>139</v>
      </c>
      <c r="B186" s="98"/>
      <c r="C186" s="98"/>
      <c r="D186" s="21" t="s">
        <v>193</v>
      </c>
      <c r="E186" s="28" t="s">
        <v>10</v>
      </c>
      <c r="F186" s="28"/>
      <c r="G186" s="28">
        <f>+'форма 21,22'!B6</f>
        <v>0</v>
      </c>
      <c r="H186" s="98"/>
      <c r="I186" s="98"/>
      <c r="J186" s="98"/>
      <c r="K186" s="98"/>
      <c r="L186" s="98"/>
      <c r="M186" s="98"/>
    </row>
    <row r="187" spans="1:13" ht="15.75" customHeight="1" x14ac:dyDescent="0.25">
      <c r="A187" s="102" t="s">
        <v>288</v>
      </c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4"/>
    </row>
    <row r="188" spans="1:13" ht="36" x14ac:dyDescent="0.25">
      <c r="A188" s="28" t="s">
        <v>140</v>
      </c>
      <c r="B188" s="28" t="s">
        <v>141</v>
      </c>
      <c r="C188" s="28" t="s">
        <v>8</v>
      </c>
      <c r="D188" s="28" t="s">
        <v>27</v>
      </c>
      <c r="E188" s="28" t="s">
        <v>3</v>
      </c>
      <c r="F188" s="28" t="s">
        <v>4</v>
      </c>
      <c r="G188" s="28" t="e">
        <f>+#REF!</f>
        <v>#REF!</v>
      </c>
      <c r="H188" s="28" t="e">
        <f>+#REF!</f>
        <v>#REF!</v>
      </c>
      <c r="I188" s="28"/>
      <c r="J188" s="28" t="e">
        <f>+#REF!</f>
        <v>#REF!</v>
      </c>
      <c r="K188" s="75" t="e">
        <f>+#REF!</f>
        <v>#REF!</v>
      </c>
      <c r="L188" s="28" t="e">
        <f>+#REF!</f>
        <v>#REF!</v>
      </c>
      <c r="M188" s="98" t="s">
        <v>242</v>
      </c>
    </row>
    <row r="189" spans="1:13" ht="60.75" customHeight="1" x14ac:dyDescent="0.25">
      <c r="A189" s="28" t="s">
        <v>142</v>
      </c>
      <c r="B189" s="28" t="s">
        <v>28</v>
      </c>
      <c r="C189" s="28" t="s">
        <v>61</v>
      </c>
      <c r="D189" s="28" t="s">
        <v>143</v>
      </c>
      <c r="E189" s="28" t="s">
        <v>3</v>
      </c>
      <c r="F189" s="28" t="s">
        <v>5</v>
      </c>
      <c r="G189" s="28" t="e">
        <f>+#REF!</f>
        <v>#REF!</v>
      </c>
      <c r="I189" s="28"/>
      <c r="J189" s="28" t="e">
        <f>+#REF!</f>
        <v>#REF!</v>
      </c>
      <c r="K189" s="75" t="e">
        <f>+#REF!</f>
        <v>#REF!</v>
      </c>
      <c r="L189" s="28" t="e">
        <f>+#REF!</f>
        <v>#REF!</v>
      </c>
      <c r="M189" s="98"/>
    </row>
    <row r="190" spans="1:13" ht="15.75" customHeight="1" x14ac:dyDescent="0.25">
      <c r="A190" s="102" t="s">
        <v>287</v>
      </c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4"/>
    </row>
    <row r="191" spans="1:13" ht="97.5" customHeight="1" x14ac:dyDescent="0.25">
      <c r="A191" s="28" t="s">
        <v>144</v>
      </c>
      <c r="B191" s="28" t="s">
        <v>15</v>
      </c>
      <c r="C191" s="28" t="s">
        <v>8</v>
      </c>
      <c r="D191" s="28" t="s">
        <v>145</v>
      </c>
      <c r="E191" s="28" t="s">
        <v>3</v>
      </c>
      <c r="F191" s="28" t="s">
        <v>5</v>
      </c>
      <c r="G191" s="28" t="e">
        <f>+#REF!</f>
        <v>#REF!</v>
      </c>
      <c r="H191" s="28" t="s">
        <v>54</v>
      </c>
      <c r="I191" s="28" t="s">
        <v>54</v>
      </c>
      <c r="J191" s="28" t="s">
        <v>54</v>
      </c>
      <c r="K191" s="28" t="s">
        <v>54</v>
      </c>
      <c r="L191" s="28" t="e">
        <f>+#REF!</f>
        <v>#REF!</v>
      </c>
      <c r="M191" s="98" t="s">
        <v>243</v>
      </c>
    </row>
    <row r="192" spans="1:13" ht="80.25" customHeight="1" x14ac:dyDescent="0.25">
      <c r="A192" s="28" t="s">
        <v>146</v>
      </c>
      <c r="B192" s="28" t="s">
        <v>30</v>
      </c>
      <c r="C192" s="28" t="s">
        <v>8</v>
      </c>
      <c r="D192" s="28" t="s">
        <v>17</v>
      </c>
      <c r="E192" s="28" t="s">
        <v>3</v>
      </c>
      <c r="F192" s="28" t="s">
        <v>4</v>
      </c>
      <c r="G192" s="28" t="e">
        <f>+#REF!</f>
        <v>#REF!</v>
      </c>
      <c r="H192" s="75" t="s">
        <v>54</v>
      </c>
      <c r="I192" s="75" t="s">
        <v>54</v>
      </c>
      <c r="J192" s="75" t="s">
        <v>54</v>
      </c>
      <c r="K192" s="75" t="s">
        <v>54</v>
      </c>
      <c r="L192" s="28" t="e">
        <f>+#REF!</f>
        <v>#REF!</v>
      </c>
      <c r="M192" s="98"/>
    </row>
    <row r="193" spans="1:13" ht="115.5" customHeight="1" x14ac:dyDescent="0.25">
      <c r="A193" s="28" t="s">
        <v>147</v>
      </c>
      <c r="B193" s="28" t="s">
        <v>148</v>
      </c>
      <c r="C193" s="28" t="s">
        <v>8</v>
      </c>
      <c r="D193" s="28" t="s">
        <v>18</v>
      </c>
      <c r="E193" s="28" t="s">
        <v>13</v>
      </c>
      <c r="F193" s="28">
        <v>100</v>
      </c>
      <c r="G193" s="28" t="e">
        <f>+#REF!</f>
        <v>#REF!</v>
      </c>
      <c r="H193" s="75" t="s">
        <v>54</v>
      </c>
      <c r="I193" s="75" t="s">
        <v>54</v>
      </c>
      <c r="J193" s="75" t="s">
        <v>54</v>
      </c>
      <c r="K193" s="75" t="s">
        <v>54</v>
      </c>
      <c r="L193" s="28" t="e">
        <f>+#REF!</f>
        <v>#REF!</v>
      </c>
      <c r="M193" s="98"/>
    </row>
    <row r="194" spans="1:13" ht="285.75" customHeight="1" x14ac:dyDescent="0.25">
      <c r="A194" s="28" t="s">
        <v>149</v>
      </c>
      <c r="B194" s="28" t="s">
        <v>194</v>
      </c>
      <c r="C194" s="28" t="s">
        <v>8</v>
      </c>
      <c r="D194" s="28" t="s">
        <v>151</v>
      </c>
      <c r="E194" s="28" t="s">
        <v>152</v>
      </c>
      <c r="F194" s="28" t="s">
        <v>5</v>
      </c>
      <c r="G194" s="28">
        <f>+'форма 28'!G9</f>
        <v>0</v>
      </c>
      <c r="H194" s="75">
        <f>+'форма 28'!B6</f>
        <v>0</v>
      </c>
      <c r="I194" s="75"/>
      <c r="J194" s="75">
        <f>+'форма 28'!D6</f>
        <v>0</v>
      </c>
      <c r="K194" s="75">
        <f>+'форма 28'!E6</f>
        <v>0</v>
      </c>
      <c r="L194" s="28">
        <f>+'форма 28'!G10</f>
        <v>0</v>
      </c>
      <c r="M194" s="98"/>
    </row>
    <row r="195" spans="1:13" ht="126" customHeight="1" x14ac:dyDescent="0.25">
      <c r="A195" s="28" t="s">
        <v>156</v>
      </c>
      <c r="B195" s="28" t="s">
        <v>157</v>
      </c>
      <c r="C195" s="28" t="s">
        <v>8</v>
      </c>
      <c r="D195" s="28" t="s">
        <v>158</v>
      </c>
      <c r="E195" s="28" t="s">
        <v>152</v>
      </c>
      <c r="F195" s="28" t="s">
        <v>4</v>
      </c>
      <c r="G195" s="28">
        <f>+'форма 29'!G9</f>
        <v>0</v>
      </c>
      <c r="H195" s="28">
        <f>+'форма 29'!B6</f>
        <v>0</v>
      </c>
      <c r="I195" s="28"/>
      <c r="J195" s="28">
        <f>+'форма 29'!D6</f>
        <v>0</v>
      </c>
      <c r="K195" s="75">
        <f>+'форма 29'!E6</f>
        <v>0</v>
      </c>
      <c r="L195" s="28">
        <f>+'форма 29'!G10</f>
        <v>0</v>
      </c>
      <c r="M195" s="98"/>
    </row>
    <row r="196" spans="1:13" ht="24" customHeight="1" x14ac:dyDescent="0.25">
      <c r="A196" s="102" t="s">
        <v>159</v>
      </c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4"/>
    </row>
    <row r="197" spans="1:13" ht="38.25" customHeight="1" x14ac:dyDescent="0.25">
      <c r="A197" s="100" t="s">
        <v>160</v>
      </c>
      <c r="B197" s="100" t="s">
        <v>161</v>
      </c>
      <c r="C197" s="28" t="s">
        <v>8</v>
      </c>
      <c r="D197" s="28" t="s">
        <v>162</v>
      </c>
      <c r="E197" s="28" t="s">
        <v>3</v>
      </c>
      <c r="F197" s="28" t="s">
        <v>4</v>
      </c>
      <c r="G197" s="28" t="e">
        <f>+#REF!</f>
        <v>#REF!</v>
      </c>
      <c r="I197" s="28"/>
      <c r="J197" s="28" t="e">
        <f>+#REF!</f>
        <v>#REF!</v>
      </c>
      <c r="K197" s="75" t="e">
        <f>+#REF!</f>
        <v>#REF!</v>
      </c>
      <c r="L197" s="28" t="e">
        <f>+#REF!</f>
        <v>#REF!</v>
      </c>
      <c r="M197" s="100" t="s">
        <v>244</v>
      </c>
    </row>
    <row r="198" spans="1:13" ht="38.25" customHeight="1" x14ac:dyDescent="0.25">
      <c r="A198" s="105"/>
      <c r="B198" s="105"/>
      <c r="C198" s="28" t="s">
        <v>22</v>
      </c>
      <c r="D198" s="28" t="s">
        <v>162</v>
      </c>
      <c r="E198" s="28" t="s">
        <v>3</v>
      </c>
      <c r="F198" s="28" t="s">
        <v>4</v>
      </c>
      <c r="G198" s="75" t="e">
        <f>+#REF!</f>
        <v>#REF!</v>
      </c>
      <c r="H198" s="28"/>
      <c r="I198" s="28"/>
      <c r="J198" s="75" t="e">
        <f>+#REF!</f>
        <v>#REF!</v>
      </c>
      <c r="K198" s="75" t="e">
        <f>+#REF!</f>
        <v>#REF!</v>
      </c>
      <c r="L198" s="75" t="e">
        <f>+#REF!</f>
        <v>#REF!</v>
      </c>
      <c r="M198" s="105"/>
    </row>
    <row r="199" spans="1:13" ht="38.25" customHeight="1" x14ac:dyDescent="0.25">
      <c r="A199" s="105"/>
      <c r="B199" s="105"/>
      <c r="C199" s="63" t="s">
        <v>38</v>
      </c>
      <c r="D199" s="63" t="s">
        <v>162</v>
      </c>
      <c r="E199" s="63" t="s">
        <v>3</v>
      </c>
      <c r="F199" s="63" t="s">
        <v>4</v>
      </c>
      <c r="G199" s="75" t="e">
        <f>+#REF!</f>
        <v>#REF!</v>
      </c>
      <c r="H199" s="63"/>
      <c r="I199" s="63"/>
      <c r="J199" s="75" t="e">
        <f>+#REF!</f>
        <v>#REF!</v>
      </c>
      <c r="K199" s="75" t="e">
        <f>+#REF!</f>
        <v>#REF!</v>
      </c>
      <c r="L199" s="63" t="e">
        <f>+#REF!</f>
        <v>#REF!</v>
      </c>
      <c r="M199" s="105"/>
    </row>
    <row r="200" spans="1:13" ht="38.25" customHeight="1" x14ac:dyDescent="0.25">
      <c r="A200" s="105"/>
      <c r="B200" s="105"/>
      <c r="C200" s="63" t="s">
        <v>179</v>
      </c>
      <c r="D200" s="63" t="s">
        <v>162</v>
      </c>
      <c r="E200" s="63" t="s">
        <v>3</v>
      </c>
      <c r="F200" s="63" t="s">
        <v>4</v>
      </c>
      <c r="G200" s="63" t="e">
        <f>+#REF!</f>
        <v>#REF!</v>
      </c>
      <c r="H200" s="63"/>
      <c r="I200" s="63"/>
      <c r="J200" s="75" t="e">
        <f>+#REF!</f>
        <v>#REF!</v>
      </c>
      <c r="K200" s="75" t="e">
        <f>+#REF!</f>
        <v>#REF!</v>
      </c>
      <c r="L200" s="63" t="e">
        <f>+#REF!</f>
        <v>#REF!</v>
      </c>
      <c r="M200" s="105"/>
    </row>
    <row r="201" spans="1:13" ht="38.25" customHeight="1" x14ac:dyDescent="0.25">
      <c r="A201" s="105"/>
      <c r="B201" s="105"/>
      <c r="C201" s="63" t="s">
        <v>37</v>
      </c>
      <c r="D201" s="63" t="s">
        <v>162</v>
      </c>
      <c r="E201" s="63" t="s">
        <v>3</v>
      </c>
      <c r="F201" s="63" t="s">
        <v>4</v>
      </c>
      <c r="G201" s="63" t="e">
        <f>+#REF!</f>
        <v>#REF!</v>
      </c>
      <c r="H201" s="63"/>
      <c r="I201" s="63"/>
      <c r="J201" s="63" t="e">
        <f>+#REF!</f>
        <v>#REF!</v>
      </c>
      <c r="K201" s="63" t="e">
        <f>+#REF!</f>
        <v>#REF!</v>
      </c>
      <c r="L201" s="63" t="e">
        <f>+#REF!</f>
        <v>#REF!</v>
      </c>
      <c r="M201" s="105"/>
    </row>
    <row r="202" spans="1:13" ht="38.25" customHeight="1" x14ac:dyDescent="0.25">
      <c r="A202" s="105"/>
      <c r="B202" s="105"/>
      <c r="C202" s="63" t="s">
        <v>180</v>
      </c>
      <c r="D202" s="63" t="s">
        <v>162</v>
      </c>
      <c r="E202" s="63" t="s">
        <v>3</v>
      </c>
      <c r="F202" s="63" t="s">
        <v>4</v>
      </c>
      <c r="G202" s="63" t="e">
        <f>+#REF!</f>
        <v>#REF!</v>
      </c>
      <c r="H202" s="63"/>
      <c r="I202" s="63"/>
      <c r="J202" s="63" t="e">
        <f>+#REF!</f>
        <v>#REF!</v>
      </c>
      <c r="K202" s="63" t="e">
        <f>+#REF!</f>
        <v>#REF!</v>
      </c>
      <c r="L202" s="63" t="e">
        <f>+#REF!</f>
        <v>#REF!</v>
      </c>
      <c r="M202" s="105"/>
    </row>
    <row r="203" spans="1:13" ht="38.25" customHeight="1" x14ac:dyDescent="0.25">
      <c r="A203" s="105"/>
      <c r="B203" s="105"/>
      <c r="C203" s="63" t="s">
        <v>36</v>
      </c>
      <c r="D203" s="63" t="s">
        <v>162</v>
      </c>
      <c r="E203" s="63" t="s">
        <v>3</v>
      </c>
      <c r="F203" s="63" t="s">
        <v>4</v>
      </c>
      <c r="G203" s="63" t="e">
        <f>+#REF!</f>
        <v>#REF!</v>
      </c>
      <c r="H203" s="63"/>
      <c r="I203" s="63"/>
      <c r="J203" s="63" t="e">
        <f>+#REF!</f>
        <v>#REF!</v>
      </c>
      <c r="K203" s="63" t="e">
        <f>+#REF!</f>
        <v>#REF!</v>
      </c>
      <c r="L203" s="63" t="e">
        <f>+#REF!</f>
        <v>#REF!</v>
      </c>
      <c r="M203" s="105"/>
    </row>
    <row r="204" spans="1:13" ht="38.25" customHeight="1" x14ac:dyDescent="0.25">
      <c r="A204" s="105"/>
      <c r="B204" s="105"/>
      <c r="C204" s="63" t="s">
        <v>181</v>
      </c>
      <c r="D204" s="63" t="s">
        <v>162</v>
      </c>
      <c r="E204" s="63" t="s">
        <v>3</v>
      </c>
      <c r="F204" s="63" t="s">
        <v>4</v>
      </c>
      <c r="G204" s="63" t="e">
        <f>+#REF!</f>
        <v>#REF!</v>
      </c>
      <c r="H204" s="63"/>
      <c r="I204" s="63"/>
      <c r="J204" s="63" t="e">
        <f>+#REF!</f>
        <v>#REF!</v>
      </c>
      <c r="K204" s="63" t="e">
        <f>+#REF!</f>
        <v>#REF!</v>
      </c>
      <c r="L204" s="63" t="e">
        <f>+#REF!</f>
        <v>#REF!</v>
      </c>
      <c r="M204" s="105"/>
    </row>
    <row r="205" spans="1:13" ht="38.25" customHeight="1" x14ac:dyDescent="0.25">
      <c r="A205" s="105"/>
      <c r="B205" s="105"/>
      <c r="C205" s="63" t="s">
        <v>182</v>
      </c>
      <c r="D205" s="63" t="s">
        <v>162</v>
      </c>
      <c r="E205" s="63" t="s">
        <v>3</v>
      </c>
      <c r="F205" s="63" t="s">
        <v>4</v>
      </c>
      <c r="G205" s="63" t="e">
        <f>+#REF!</f>
        <v>#REF!</v>
      </c>
      <c r="H205" s="63"/>
      <c r="I205" s="63"/>
      <c r="J205" s="63" t="e">
        <f>+#REF!</f>
        <v>#REF!</v>
      </c>
      <c r="K205" s="63" t="e">
        <f>+#REF!</f>
        <v>#REF!</v>
      </c>
      <c r="L205" s="63" t="e">
        <f>+#REF!</f>
        <v>#REF!</v>
      </c>
      <c r="M205" s="105"/>
    </row>
    <row r="206" spans="1:13" ht="38.25" customHeight="1" x14ac:dyDescent="0.25">
      <c r="A206" s="105"/>
      <c r="B206" s="105"/>
      <c r="C206" s="63" t="s">
        <v>32</v>
      </c>
      <c r="D206" s="63" t="s">
        <v>162</v>
      </c>
      <c r="E206" s="63" t="s">
        <v>3</v>
      </c>
      <c r="F206" s="63" t="s">
        <v>4</v>
      </c>
      <c r="G206" s="63" t="e">
        <f>+#REF!</f>
        <v>#REF!</v>
      </c>
      <c r="H206" s="63"/>
      <c r="I206" s="63"/>
      <c r="J206" s="63" t="e">
        <f>+#REF!</f>
        <v>#REF!</v>
      </c>
      <c r="K206" s="63" t="e">
        <f>+#REF!</f>
        <v>#REF!</v>
      </c>
      <c r="L206" s="63" t="e">
        <f>+#REF!</f>
        <v>#REF!</v>
      </c>
      <c r="M206" s="105"/>
    </row>
    <row r="207" spans="1:13" ht="38.25" customHeight="1" x14ac:dyDescent="0.25">
      <c r="A207" s="105"/>
      <c r="B207" s="105"/>
      <c r="C207" s="63" t="s">
        <v>61</v>
      </c>
      <c r="D207" s="63" t="s">
        <v>162</v>
      </c>
      <c r="E207" s="63" t="s">
        <v>3</v>
      </c>
      <c r="F207" s="63" t="s">
        <v>4</v>
      </c>
      <c r="G207" s="63" t="e">
        <f>+#REF!</f>
        <v>#REF!</v>
      </c>
      <c r="H207" s="63"/>
      <c r="I207" s="63"/>
      <c r="J207" s="63" t="e">
        <f>+#REF!</f>
        <v>#REF!</v>
      </c>
      <c r="K207" s="63" t="e">
        <f>+#REF!</f>
        <v>#REF!</v>
      </c>
      <c r="L207" s="63" t="e">
        <f>+#REF!</f>
        <v>#REF!</v>
      </c>
      <c r="M207" s="105"/>
    </row>
    <row r="208" spans="1:13" ht="38.25" customHeight="1" x14ac:dyDescent="0.25">
      <c r="A208" s="105"/>
      <c r="B208" s="105"/>
      <c r="C208" s="63" t="s">
        <v>183</v>
      </c>
      <c r="D208" s="63" t="s">
        <v>162</v>
      </c>
      <c r="E208" s="63" t="s">
        <v>3</v>
      </c>
      <c r="F208" s="63" t="s">
        <v>4</v>
      </c>
      <c r="G208" s="63" t="e">
        <f>+#REF!</f>
        <v>#REF!</v>
      </c>
      <c r="H208" s="63"/>
      <c r="I208" s="63"/>
      <c r="J208" s="63" t="e">
        <f>+#REF!</f>
        <v>#REF!</v>
      </c>
      <c r="K208" s="63" t="e">
        <f>+#REF!</f>
        <v>#REF!</v>
      </c>
      <c r="L208" s="63" t="e">
        <f>+#REF!</f>
        <v>#REF!</v>
      </c>
      <c r="M208" s="105"/>
    </row>
    <row r="209" spans="1:13" ht="38.25" customHeight="1" x14ac:dyDescent="0.25">
      <c r="A209" s="105"/>
      <c r="B209" s="105"/>
      <c r="C209" s="63" t="s">
        <v>184</v>
      </c>
      <c r="D209" s="63" t="s">
        <v>162</v>
      </c>
      <c r="E209" s="63" t="s">
        <v>3</v>
      </c>
      <c r="F209" s="63" t="s">
        <v>4</v>
      </c>
      <c r="G209" s="63" t="e">
        <f>+#REF!</f>
        <v>#REF!</v>
      </c>
      <c r="H209" s="63"/>
      <c r="I209" s="63"/>
      <c r="J209" s="63" t="e">
        <f>+#REF!</f>
        <v>#REF!</v>
      </c>
      <c r="K209" s="63" t="e">
        <f>+#REF!</f>
        <v>#REF!</v>
      </c>
      <c r="L209" s="63" t="e">
        <f>+#REF!</f>
        <v>#REF!</v>
      </c>
      <c r="M209" s="105"/>
    </row>
    <row r="210" spans="1:13" ht="38.25" customHeight="1" x14ac:dyDescent="0.25">
      <c r="A210" s="105"/>
      <c r="B210" s="105"/>
      <c r="C210" s="63" t="s">
        <v>223</v>
      </c>
      <c r="D210" s="63" t="s">
        <v>162</v>
      </c>
      <c r="E210" s="63" t="s">
        <v>3</v>
      </c>
      <c r="F210" s="63" t="s">
        <v>4</v>
      </c>
      <c r="G210" s="63" t="e">
        <f>+#REF!</f>
        <v>#REF!</v>
      </c>
      <c r="H210" s="63"/>
      <c r="I210" s="63"/>
      <c r="J210" s="63" t="e">
        <f>+#REF!</f>
        <v>#REF!</v>
      </c>
      <c r="K210" s="63" t="e">
        <f>+#REF!</f>
        <v>#REF!</v>
      </c>
      <c r="L210" s="63" t="e">
        <f>+#REF!</f>
        <v>#REF!</v>
      </c>
      <c r="M210" s="105"/>
    </row>
    <row r="211" spans="1:13" ht="38.25" customHeight="1" x14ac:dyDescent="0.25">
      <c r="A211" s="105"/>
      <c r="B211" s="105"/>
      <c r="C211" s="63" t="s">
        <v>39</v>
      </c>
      <c r="D211" s="63" t="s">
        <v>162</v>
      </c>
      <c r="E211" s="63" t="s">
        <v>3</v>
      </c>
      <c r="F211" s="63" t="s">
        <v>4</v>
      </c>
      <c r="G211" s="63" t="e">
        <f>+#REF!</f>
        <v>#REF!</v>
      </c>
      <c r="H211" s="63"/>
      <c r="I211" s="63"/>
      <c r="J211" s="63" t="e">
        <f>+#REF!</f>
        <v>#REF!</v>
      </c>
      <c r="K211" s="63" t="e">
        <f>+#REF!</f>
        <v>#REF!</v>
      </c>
      <c r="L211" s="63" t="e">
        <f>+#REF!</f>
        <v>#REF!</v>
      </c>
      <c r="M211" s="105"/>
    </row>
    <row r="212" spans="1:13" ht="38.25" customHeight="1" x14ac:dyDescent="0.25">
      <c r="A212" s="105"/>
      <c r="B212" s="105"/>
      <c r="C212" s="63" t="s">
        <v>185</v>
      </c>
      <c r="D212" s="63" t="s">
        <v>162</v>
      </c>
      <c r="E212" s="63" t="s">
        <v>3</v>
      </c>
      <c r="F212" s="63" t="s">
        <v>4</v>
      </c>
      <c r="G212" s="63" t="e">
        <f>+#REF!</f>
        <v>#REF!</v>
      </c>
      <c r="H212" s="63"/>
      <c r="I212" s="63"/>
      <c r="J212" s="63" t="e">
        <f>+#REF!</f>
        <v>#REF!</v>
      </c>
      <c r="K212" s="63" t="e">
        <f>+#REF!</f>
        <v>#REF!</v>
      </c>
      <c r="L212" s="63" t="e">
        <f>+#REF!</f>
        <v>#REF!</v>
      </c>
      <c r="M212" s="105"/>
    </row>
    <row r="213" spans="1:13" ht="38.25" customHeight="1" x14ac:dyDescent="0.25">
      <c r="A213" s="105"/>
      <c r="B213" s="105"/>
      <c r="C213" s="63" t="s">
        <v>186</v>
      </c>
      <c r="D213" s="63" t="s">
        <v>162</v>
      </c>
      <c r="E213" s="63" t="s">
        <v>3</v>
      </c>
      <c r="F213" s="63" t="s">
        <v>4</v>
      </c>
      <c r="G213" s="63" t="e">
        <f>+#REF!</f>
        <v>#REF!</v>
      </c>
      <c r="H213" s="63"/>
      <c r="I213" s="63"/>
      <c r="J213" s="63" t="e">
        <f>+#REF!</f>
        <v>#REF!</v>
      </c>
      <c r="K213" s="63" t="e">
        <f>+#REF!</f>
        <v>#REF!</v>
      </c>
      <c r="L213" s="63" t="e">
        <f>+#REF!</f>
        <v>#REF!</v>
      </c>
      <c r="M213" s="105"/>
    </row>
    <row r="214" spans="1:13" ht="38.25" customHeight="1" x14ac:dyDescent="0.25">
      <c r="A214" s="105"/>
      <c r="B214" s="105"/>
      <c r="C214" s="63" t="s">
        <v>187</v>
      </c>
      <c r="D214" s="63" t="s">
        <v>162</v>
      </c>
      <c r="E214" s="63" t="s">
        <v>3</v>
      </c>
      <c r="F214" s="63" t="s">
        <v>4</v>
      </c>
      <c r="G214" s="63" t="e">
        <f>+#REF!</f>
        <v>#REF!</v>
      </c>
      <c r="H214" s="63"/>
      <c r="I214" s="63"/>
      <c r="J214" s="63" t="e">
        <f>+#REF!</f>
        <v>#REF!</v>
      </c>
      <c r="K214" s="63" t="e">
        <f>+#REF!</f>
        <v>#REF!</v>
      </c>
      <c r="L214" s="63" t="e">
        <f>+#REF!</f>
        <v>#REF!</v>
      </c>
      <c r="M214" s="105"/>
    </row>
    <row r="215" spans="1:13" ht="38.25" customHeight="1" x14ac:dyDescent="0.25">
      <c r="A215" s="101"/>
      <c r="B215" s="101"/>
      <c r="C215" s="63" t="s">
        <v>188</v>
      </c>
      <c r="D215" s="63" t="s">
        <v>162</v>
      </c>
      <c r="E215" s="63" t="s">
        <v>3</v>
      </c>
      <c r="F215" s="63" t="s">
        <v>4</v>
      </c>
      <c r="G215" s="63" t="e">
        <f>+#REF!</f>
        <v>#REF!</v>
      </c>
      <c r="H215" s="63"/>
      <c r="I215" s="63"/>
      <c r="J215" s="63" t="e">
        <f>+#REF!</f>
        <v>#REF!</v>
      </c>
      <c r="K215" s="63" t="e">
        <f>+#REF!</f>
        <v>#REF!</v>
      </c>
      <c r="L215" s="63" t="e">
        <f>+#REF!</f>
        <v>#REF!</v>
      </c>
      <c r="M215" s="101"/>
    </row>
    <row r="216" spans="1:13" x14ac:dyDescent="0.25">
      <c r="A216" s="97" t="s">
        <v>163</v>
      </c>
      <c r="B216" s="97"/>
      <c r="C216" s="97"/>
      <c r="D216" s="97"/>
      <c r="E216" s="29" t="s">
        <v>89</v>
      </c>
      <c r="F216" s="25">
        <f>F9+F16+F18</f>
        <v>6324.5</v>
      </c>
      <c r="G216" s="25" t="e">
        <f>G9+G16+G18</f>
        <v>#REF!</v>
      </c>
      <c r="H216" s="29" t="s">
        <v>54</v>
      </c>
      <c r="I216" s="29" t="s">
        <v>54</v>
      </c>
      <c r="J216" s="29" t="s">
        <v>54</v>
      </c>
      <c r="K216" s="29" t="s">
        <v>54</v>
      </c>
      <c r="L216" s="29" t="s">
        <v>54</v>
      </c>
      <c r="M216" s="24"/>
    </row>
  </sheetData>
  <mergeCells count="216">
    <mergeCell ref="B197:B215"/>
    <mergeCell ref="A197:A215"/>
    <mergeCell ref="M197:M215"/>
    <mergeCell ref="M113:M121"/>
    <mergeCell ref="A7:M7"/>
    <mergeCell ref="M191:M195"/>
    <mergeCell ref="M188:M189"/>
    <mergeCell ref="M150:M186"/>
    <mergeCell ref="M128:M148"/>
    <mergeCell ref="M123:M126"/>
    <mergeCell ref="M24:M30"/>
    <mergeCell ref="M15:M18"/>
    <mergeCell ref="A196:M196"/>
    <mergeCell ref="A190:M190"/>
    <mergeCell ref="A187:M187"/>
    <mergeCell ref="A149:M149"/>
    <mergeCell ref="A127:M127"/>
    <mergeCell ref="A122:M122"/>
    <mergeCell ref="A112:M112"/>
    <mergeCell ref="A31:M31"/>
    <mergeCell ref="B144:B148"/>
    <mergeCell ref="A144:A148"/>
    <mergeCell ref="C63:C65"/>
    <mergeCell ref="C66:C68"/>
    <mergeCell ref="H173:H174"/>
    <mergeCell ref="I173:I174"/>
    <mergeCell ref="J173:J174"/>
    <mergeCell ref="C69:C71"/>
    <mergeCell ref="M8:M9"/>
    <mergeCell ref="M12:M13"/>
    <mergeCell ref="M21:M22"/>
    <mergeCell ref="M32:M33"/>
    <mergeCell ref="A23:M23"/>
    <mergeCell ref="A19:M19"/>
    <mergeCell ref="B137:B143"/>
    <mergeCell ref="A129:A136"/>
    <mergeCell ref="A137:A143"/>
    <mergeCell ref="A113:A121"/>
    <mergeCell ref="C114:C115"/>
    <mergeCell ref="C116:C117"/>
    <mergeCell ref="C118:C119"/>
    <mergeCell ref="C120:C121"/>
    <mergeCell ref="C90:C92"/>
    <mergeCell ref="C93:C95"/>
    <mergeCell ref="C96:C98"/>
    <mergeCell ref="C99:C101"/>
    <mergeCell ref="C102:C104"/>
    <mergeCell ref="C105:C107"/>
    <mergeCell ref="J177:J178"/>
    <mergeCell ref="K177:K178"/>
    <mergeCell ref="L177:L178"/>
    <mergeCell ref="M34:M110"/>
    <mergeCell ref="A15:A16"/>
    <mergeCell ref="H185:H186"/>
    <mergeCell ref="I185:I186"/>
    <mergeCell ref="J185:J186"/>
    <mergeCell ref="K185:K186"/>
    <mergeCell ref="L185:L186"/>
    <mergeCell ref="H181:H182"/>
    <mergeCell ref="I181:I182"/>
    <mergeCell ref="J181:J182"/>
    <mergeCell ref="K181:K182"/>
    <mergeCell ref="L181:L182"/>
    <mergeCell ref="H183:H184"/>
    <mergeCell ref="I183:I184"/>
    <mergeCell ref="J183:J184"/>
    <mergeCell ref="K183:K184"/>
    <mergeCell ref="L183:L184"/>
    <mergeCell ref="I179:I180"/>
    <mergeCell ref="J179:J180"/>
    <mergeCell ref="K179:K180"/>
    <mergeCell ref="L179:L180"/>
    <mergeCell ref="H179:H180"/>
    <mergeCell ref="H177:H178"/>
    <mergeCell ref="I177:I178"/>
    <mergeCell ref="J167:J168"/>
    <mergeCell ref="K167:K168"/>
    <mergeCell ref="L167:L168"/>
    <mergeCell ref="H169:H170"/>
    <mergeCell ref="I169:I170"/>
    <mergeCell ref="J169:J170"/>
    <mergeCell ref="K169:K170"/>
    <mergeCell ref="L169:L170"/>
    <mergeCell ref="L171:L172"/>
    <mergeCell ref="H171:H172"/>
    <mergeCell ref="I171:I172"/>
    <mergeCell ref="J171:J172"/>
    <mergeCell ref="K171:K172"/>
    <mergeCell ref="H167:H168"/>
    <mergeCell ref="K173:K174"/>
    <mergeCell ref="L173:L174"/>
    <mergeCell ref="H175:H176"/>
    <mergeCell ref="I175:I176"/>
    <mergeCell ref="J175:J176"/>
    <mergeCell ref="K175:K176"/>
    <mergeCell ref="L175:L176"/>
    <mergeCell ref="J161:J162"/>
    <mergeCell ref="K161:K162"/>
    <mergeCell ref="L161:L162"/>
    <mergeCell ref="H163:H164"/>
    <mergeCell ref="I163:I164"/>
    <mergeCell ref="J163:J164"/>
    <mergeCell ref="K163:K164"/>
    <mergeCell ref="L163:L164"/>
    <mergeCell ref="H165:H166"/>
    <mergeCell ref="I165:I166"/>
    <mergeCell ref="J165:J166"/>
    <mergeCell ref="K165:K166"/>
    <mergeCell ref="L165:L166"/>
    <mergeCell ref="H161:H162"/>
    <mergeCell ref="I161:I162"/>
    <mergeCell ref="J157:J158"/>
    <mergeCell ref="K157:K158"/>
    <mergeCell ref="L157:L158"/>
    <mergeCell ref="H159:H160"/>
    <mergeCell ref="I159:I160"/>
    <mergeCell ref="J159:J160"/>
    <mergeCell ref="K159:K160"/>
    <mergeCell ref="L159:L160"/>
    <mergeCell ref="K153:K154"/>
    <mergeCell ref="L153:L154"/>
    <mergeCell ref="H155:H156"/>
    <mergeCell ref="I155:I156"/>
    <mergeCell ref="J155:J156"/>
    <mergeCell ref="K155:K156"/>
    <mergeCell ref="L155:L156"/>
    <mergeCell ref="H153:H154"/>
    <mergeCell ref="I153:I154"/>
    <mergeCell ref="H157:H158"/>
    <mergeCell ref="I157:I158"/>
    <mergeCell ref="C177:C178"/>
    <mergeCell ref="I167:I168"/>
    <mergeCell ref="C151:C152"/>
    <mergeCell ref="C153:C154"/>
    <mergeCell ref="C155:C156"/>
    <mergeCell ref="A32:A33"/>
    <mergeCell ref="B32:B33"/>
    <mergeCell ref="C32:C33"/>
    <mergeCell ref="A34:A110"/>
    <mergeCell ref="B34:B110"/>
    <mergeCell ref="B113:B121"/>
    <mergeCell ref="C72:C74"/>
    <mergeCell ref="C75:C77"/>
    <mergeCell ref="C78:C80"/>
    <mergeCell ref="C81:C83"/>
    <mergeCell ref="C84:C86"/>
    <mergeCell ref="C87:C89"/>
    <mergeCell ref="C34:C38"/>
    <mergeCell ref="C39:C41"/>
    <mergeCell ref="C42:C44"/>
    <mergeCell ref="C45:C47"/>
    <mergeCell ref="C48:C50"/>
    <mergeCell ref="C51:C53"/>
    <mergeCell ref="C54:C56"/>
    <mergeCell ref="J151:J152"/>
    <mergeCell ref="K151:K152"/>
    <mergeCell ref="L151:L152"/>
    <mergeCell ref="J153:J154"/>
    <mergeCell ref="A21:A22"/>
    <mergeCell ref="B21:B22"/>
    <mergeCell ref="C21:C22"/>
    <mergeCell ref="A25:A30"/>
    <mergeCell ref="B25:B30"/>
    <mergeCell ref="C25:C30"/>
    <mergeCell ref="C57:C59"/>
    <mergeCell ref="C60:C62"/>
    <mergeCell ref="C108:C110"/>
    <mergeCell ref="C130:C131"/>
    <mergeCell ref="B129:B136"/>
    <mergeCell ref="C185:C186"/>
    <mergeCell ref="B150:B166"/>
    <mergeCell ref="A150:A166"/>
    <mergeCell ref="H151:H152"/>
    <mergeCell ref="I151:I152"/>
    <mergeCell ref="A216:D216"/>
    <mergeCell ref="E1:I1"/>
    <mergeCell ref="C157:C158"/>
    <mergeCell ref="B167:B186"/>
    <mergeCell ref="A167:A186"/>
    <mergeCell ref="C183:C184"/>
    <mergeCell ref="C181:C182"/>
    <mergeCell ref="C159:C160"/>
    <mergeCell ref="C161:C162"/>
    <mergeCell ref="C163:C164"/>
    <mergeCell ref="C165:C166"/>
    <mergeCell ref="C167:C168"/>
    <mergeCell ref="C169:C170"/>
    <mergeCell ref="C179:C180"/>
    <mergeCell ref="C171:C172"/>
    <mergeCell ref="C173:C174"/>
    <mergeCell ref="C175:C176"/>
    <mergeCell ref="B15:B16"/>
    <mergeCell ref="C15:C16"/>
    <mergeCell ref="A17:A18"/>
    <mergeCell ref="F3:G3"/>
    <mergeCell ref="G4:G5"/>
    <mergeCell ref="F4:F5"/>
    <mergeCell ref="A12:A13"/>
    <mergeCell ref="B12:B13"/>
    <mergeCell ref="C12:C13"/>
    <mergeCell ref="A8:A9"/>
    <mergeCell ref="B8:B9"/>
    <mergeCell ref="C8:C9"/>
    <mergeCell ref="B17:B18"/>
    <mergeCell ref="C17:C18"/>
    <mergeCell ref="J1:M1"/>
    <mergeCell ref="A2:M2"/>
    <mergeCell ref="H4:K4"/>
    <mergeCell ref="L4:L5"/>
    <mergeCell ref="H3:L3"/>
    <mergeCell ref="A3:A5"/>
    <mergeCell ref="B3:B5"/>
    <mergeCell ref="C3:C5"/>
    <mergeCell ref="D3:D5"/>
    <mergeCell ref="E3:E5"/>
    <mergeCell ref="M3:M5"/>
  </mergeCells>
  <pageMargins left="0.23622047244094491" right="0.23622047244094491" top="0.74803149606299213" bottom="0.74803149606299213" header="0.31496062992125984" footer="0.31496062992125984"/>
  <pageSetup paperSize="9" scale="41" firstPageNumber="5" fitToHeight="6" orientation="portrait" useFirstPageNumber="1" r:id="rId1"/>
  <headerFooter>
    <oddHeader>&amp;C&amp;"Times New Roman,обычный"
&amp;P</oddHeader>
  </headerFooter>
  <rowBreaks count="5" manualBreakCount="5">
    <brk id="18" max="16383" man="1"/>
    <brk id="110" max="16383" man="1"/>
    <brk id="127" max="39" man="1"/>
    <brk id="160" max="16383" man="1"/>
    <brk id="188" max="3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view="pageBreakPreview" zoomScaleNormal="100" zoomScaleSheetLayoutView="100" workbookViewId="0">
      <selection activeCell="F1" sqref="F1:G1"/>
    </sheetView>
  </sheetViews>
  <sheetFormatPr defaultRowHeight="12.75" x14ac:dyDescent="0.2"/>
  <cols>
    <col min="1" max="1" width="9.140625" style="31"/>
    <col min="2" max="2" width="54.5703125" style="31" customWidth="1"/>
    <col min="3" max="6" width="20.140625" style="31" customWidth="1"/>
    <col min="7" max="7" width="20.5703125" style="31" customWidth="1"/>
    <col min="8" max="16384" width="9.140625" style="31"/>
  </cols>
  <sheetData>
    <row r="1" spans="1:9" ht="108.75" customHeight="1" x14ac:dyDescent="0.2">
      <c r="F1" s="95" t="s">
        <v>289</v>
      </c>
      <c r="G1" s="95"/>
      <c r="H1" s="67"/>
      <c r="I1" s="67"/>
    </row>
    <row r="2" spans="1:9" ht="58.5" customHeight="1" x14ac:dyDescent="0.2">
      <c r="A2" s="120" t="s">
        <v>266</v>
      </c>
      <c r="B2" s="120"/>
      <c r="C2" s="120"/>
      <c r="D2" s="120"/>
      <c r="E2" s="120"/>
      <c r="F2" s="120"/>
      <c r="G2" s="120"/>
    </row>
    <row r="3" spans="1:9" ht="39.75" customHeight="1" x14ac:dyDescent="0.2">
      <c r="A3" s="115" t="s">
        <v>0</v>
      </c>
      <c r="B3" s="115" t="s">
        <v>204</v>
      </c>
      <c r="C3" s="112" t="s">
        <v>259</v>
      </c>
      <c r="D3" s="113"/>
      <c r="E3" s="113"/>
      <c r="F3" s="114"/>
      <c r="G3" s="32" t="s">
        <v>300</v>
      </c>
      <c r="I3" s="69"/>
    </row>
    <row r="4" spans="1:9" x14ac:dyDescent="0.2">
      <c r="A4" s="115"/>
      <c r="B4" s="115"/>
      <c r="C4" s="89" t="s">
        <v>50</v>
      </c>
      <c r="D4" s="89" t="s">
        <v>53</v>
      </c>
      <c r="E4" s="89" t="s">
        <v>51</v>
      </c>
      <c r="F4" s="89" t="s">
        <v>52</v>
      </c>
      <c r="G4" s="32">
        <v>4</v>
      </c>
      <c r="I4" s="69"/>
    </row>
    <row r="5" spans="1:9" x14ac:dyDescent="0.2">
      <c r="A5" s="171">
        <v>1</v>
      </c>
      <c r="B5" s="171">
        <v>2</v>
      </c>
      <c r="C5" s="171">
        <v>3</v>
      </c>
      <c r="D5" s="171">
        <v>4</v>
      </c>
      <c r="E5" s="171">
        <v>5</v>
      </c>
      <c r="F5" s="171">
        <v>6</v>
      </c>
      <c r="G5" s="171">
        <v>7</v>
      </c>
    </row>
    <row r="6" spans="1:9" x14ac:dyDescent="0.2">
      <c r="A6" s="36"/>
      <c r="B6" s="36"/>
      <c r="C6" s="36"/>
      <c r="D6" s="36"/>
      <c r="E6" s="36"/>
      <c r="F6" s="36"/>
      <c r="G6" s="80"/>
    </row>
    <row r="7" spans="1:9" x14ac:dyDescent="0.2">
      <c r="A7" s="36"/>
      <c r="B7" s="36"/>
      <c r="C7" s="36"/>
      <c r="D7" s="36"/>
      <c r="E7" s="36"/>
      <c r="F7" s="36"/>
      <c r="G7" s="80"/>
    </row>
    <row r="8" spans="1:9" ht="40.5" customHeight="1" x14ac:dyDescent="0.2">
      <c r="A8" s="119" t="s">
        <v>212</v>
      </c>
      <c r="B8" s="119"/>
      <c r="C8" s="119"/>
      <c r="D8" s="119"/>
      <c r="E8" s="119"/>
      <c r="F8" s="119"/>
      <c r="G8" s="80"/>
    </row>
    <row r="9" spans="1:9" ht="51.75" customHeight="1" x14ac:dyDescent="0.2">
      <c r="A9" s="116" t="s">
        <v>277</v>
      </c>
      <c r="B9" s="117"/>
      <c r="C9" s="117"/>
      <c r="D9" s="117"/>
      <c r="E9" s="117"/>
      <c r="F9" s="118"/>
      <c r="G9" s="33"/>
    </row>
    <row r="10" spans="1:9" ht="54.75" customHeight="1" x14ac:dyDescent="0.2">
      <c r="A10" s="120" t="s">
        <v>268</v>
      </c>
      <c r="B10" s="120"/>
      <c r="C10" s="120"/>
      <c r="D10" s="120"/>
      <c r="E10" s="120"/>
      <c r="F10" s="120"/>
      <c r="G10" s="120"/>
    </row>
    <row r="11" spans="1:9" ht="18.75" customHeight="1" x14ac:dyDescent="0.2">
      <c r="A11" s="116" t="s">
        <v>245</v>
      </c>
      <c r="B11" s="117"/>
      <c r="C11" s="117"/>
      <c r="D11" s="117"/>
      <c r="E11" s="117"/>
      <c r="F11" s="118"/>
      <c r="G11" s="40"/>
    </row>
    <row r="12" spans="1:9" ht="47.25" customHeight="1" x14ac:dyDescent="0.2">
      <c r="A12" s="116" t="s">
        <v>277</v>
      </c>
      <c r="B12" s="117"/>
      <c r="C12" s="117"/>
      <c r="D12" s="117"/>
      <c r="E12" s="117"/>
      <c r="F12" s="118"/>
      <c r="G12" s="33"/>
    </row>
  </sheetData>
  <mergeCells count="10">
    <mergeCell ref="A12:F12"/>
    <mergeCell ref="A11:F11"/>
    <mergeCell ref="F1:G1"/>
    <mergeCell ref="A8:F8"/>
    <mergeCell ref="A2:G2"/>
    <mergeCell ref="A10:G10"/>
    <mergeCell ref="A9:F9"/>
    <mergeCell ref="C3:F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52" firstPageNumber="11" orientation="portrait" useFirstPageNumber="1" r:id="rId1"/>
  <headerFooter>
    <oddHeader>&amp;C&amp;"Times New Roman,обычный"&amp;P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view="pageBreakPreview" zoomScaleNormal="100" zoomScaleSheetLayoutView="100" workbookViewId="0">
      <selection activeCell="C3" sqref="C3:F3"/>
    </sheetView>
  </sheetViews>
  <sheetFormatPr defaultRowHeight="12.75" x14ac:dyDescent="0.2"/>
  <cols>
    <col min="1" max="1" width="9.140625" style="34"/>
    <col min="2" max="2" width="65.7109375" style="34" customWidth="1"/>
    <col min="3" max="6" width="27.28515625" style="34" customWidth="1"/>
    <col min="7" max="7" width="20.5703125" style="34" customWidth="1"/>
    <col min="8" max="8" width="54" style="34" customWidth="1"/>
    <col min="9" max="16384" width="9.140625" style="34"/>
  </cols>
  <sheetData>
    <row r="1" spans="1:8" ht="47.25" customHeight="1" x14ac:dyDescent="0.2">
      <c r="A1" s="111" t="s">
        <v>269</v>
      </c>
      <c r="B1" s="111"/>
      <c r="C1" s="111"/>
      <c r="D1" s="111"/>
      <c r="E1" s="111"/>
      <c r="F1" s="111"/>
      <c r="G1" s="111"/>
      <c r="H1" s="111"/>
    </row>
    <row r="2" spans="1:8" ht="85.5" customHeight="1" x14ac:dyDescent="0.2">
      <c r="A2" s="106" t="s">
        <v>0</v>
      </c>
      <c r="B2" s="106" t="s">
        <v>275</v>
      </c>
      <c r="C2" s="112" t="s">
        <v>291</v>
      </c>
      <c r="D2" s="113"/>
      <c r="E2" s="113"/>
      <c r="F2" s="114"/>
      <c r="G2" s="106" t="s">
        <v>299</v>
      </c>
      <c r="H2" s="121" t="s">
        <v>277</v>
      </c>
    </row>
    <row r="3" spans="1:8" x14ac:dyDescent="0.2">
      <c r="A3" s="107"/>
      <c r="B3" s="107"/>
      <c r="C3" s="76" t="s">
        <v>50</v>
      </c>
      <c r="D3" s="76" t="s">
        <v>53</v>
      </c>
      <c r="E3" s="76" t="s">
        <v>51</v>
      </c>
      <c r="F3" s="76" t="s">
        <v>52</v>
      </c>
      <c r="G3" s="107"/>
      <c r="H3" s="122"/>
    </row>
    <row r="4" spans="1:8" x14ac:dyDescent="0.2">
      <c r="A4" s="42">
        <v>1</v>
      </c>
      <c r="B4" s="77">
        <v>2</v>
      </c>
      <c r="C4" s="77">
        <v>3</v>
      </c>
      <c r="D4" s="77">
        <v>4</v>
      </c>
      <c r="E4" s="77">
        <v>5</v>
      </c>
      <c r="F4" s="77">
        <v>6</v>
      </c>
      <c r="G4" s="80">
        <v>7</v>
      </c>
      <c r="H4" s="42">
        <v>8</v>
      </c>
    </row>
    <row r="5" spans="1:8" x14ac:dyDescent="0.2">
      <c r="A5" s="42"/>
      <c r="B5" s="77"/>
      <c r="C5" s="77"/>
      <c r="D5" s="77"/>
      <c r="E5" s="77"/>
      <c r="F5" s="80"/>
      <c r="G5" s="80"/>
      <c r="H5" s="80"/>
    </row>
    <row r="6" spans="1:8" x14ac:dyDescent="0.2">
      <c r="A6" s="42"/>
      <c r="B6" s="35"/>
      <c r="C6" s="42"/>
      <c r="D6" s="42"/>
      <c r="E6" s="81"/>
      <c r="F6" s="82"/>
      <c r="G6" s="83"/>
      <c r="H6" s="80"/>
    </row>
    <row r="7" spans="1:8" x14ac:dyDescent="0.2">
      <c r="A7" s="42"/>
      <c r="B7" s="35"/>
      <c r="C7" s="42"/>
      <c r="D7" s="42"/>
      <c r="E7" s="81"/>
      <c r="F7" s="82"/>
      <c r="G7" s="83"/>
      <c r="H7" s="80"/>
    </row>
    <row r="8" spans="1:8" s="49" customFormat="1" ht="56.25" customHeight="1" x14ac:dyDescent="0.25">
      <c r="A8" s="46" t="s">
        <v>54</v>
      </c>
      <c r="B8" s="78" t="s">
        <v>211</v>
      </c>
      <c r="C8" s="78" t="s">
        <v>54</v>
      </c>
      <c r="D8" s="79" t="s">
        <v>54</v>
      </c>
      <c r="E8" s="79" t="s">
        <v>54</v>
      </c>
      <c r="F8" s="79" t="s">
        <v>54</v>
      </c>
      <c r="G8" s="83"/>
      <c r="H8" s="84" t="s">
        <v>54</v>
      </c>
    </row>
  </sheetData>
  <mergeCells count="6">
    <mergeCell ref="H2:H3"/>
    <mergeCell ref="A1:H1"/>
    <mergeCell ref="C2:F2"/>
    <mergeCell ref="A2:A3"/>
    <mergeCell ref="B2:B3"/>
    <mergeCell ref="G2:G3"/>
  </mergeCells>
  <pageMargins left="0.70866141732283472" right="0.70866141732283472" top="0.74803149606299213" bottom="0.74803149606299213" header="0.31496062992125984" footer="0.31496062992125984"/>
  <pageSetup paperSize="9" scale="33" firstPageNumber="12" orientation="portrait" useFirstPageNumber="1" r:id="rId1"/>
  <headerFooter>
    <oddHeader>&amp;C&amp;"Times New Roman,обычный"&amp;P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view="pageBreakPreview" zoomScaleNormal="100" zoomScaleSheetLayoutView="100" workbookViewId="0">
      <selection activeCell="A7" sqref="A7:F7"/>
    </sheetView>
  </sheetViews>
  <sheetFormatPr defaultRowHeight="12.75" x14ac:dyDescent="0.2"/>
  <cols>
    <col min="1" max="5" width="15.28515625" style="34" customWidth="1"/>
    <col min="6" max="6" width="56" style="34" customWidth="1"/>
    <col min="7" max="7" width="36.7109375" style="34" customWidth="1"/>
    <col min="8" max="16384" width="9.140625" style="34"/>
  </cols>
  <sheetData>
    <row r="1" spans="1:9" ht="103.5" customHeight="1" x14ac:dyDescent="0.2">
      <c r="G1" s="68" t="s">
        <v>290</v>
      </c>
    </row>
    <row r="2" spans="1:9" ht="73.5" customHeight="1" x14ac:dyDescent="0.2">
      <c r="A2" s="120" t="s">
        <v>296</v>
      </c>
      <c r="B2" s="120"/>
      <c r="C2" s="120"/>
      <c r="D2" s="120"/>
      <c r="E2" s="120"/>
      <c r="F2" s="120"/>
      <c r="G2" s="120"/>
    </row>
    <row r="3" spans="1:9" ht="52.5" customHeight="1" x14ac:dyDescent="0.2">
      <c r="A3" s="115" t="s">
        <v>0</v>
      </c>
      <c r="B3" s="115" t="s">
        <v>295</v>
      </c>
      <c r="C3" s="115"/>
      <c r="D3" s="115"/>
      <c r="E3" s="115"/>
      <c r="F3" s="115"/>
      <c r="G3" s="115" t="s">
        <v>301</v>
      </c>
    </row>
    <row r="4" spans="1:9" ht="24" x14ac:dyDescent="0.2">
      <c r="A4" s="115"/>
      <c r="B4" s="89" t="s">
        <v>50</v>
      </c>
      <c r="C4" s="89" t="s">
        <v>53</v>
      </c>
      <c r="D4" s="89" t="s">
        <v>51</v>
      </c>
      <c r="E4" s="89" t="s">
        <v>52</v>
      </c>
      <c r="F4" s="64" t="s">
        <v>200</v>
      </c>
      <c r="G4" s="115"/>
      <c r="I4" s="70"/>
    </row>
    <row r="5" spans="1:9" x14ac:dyDescent="0.2">
      <c r="A5" s="38">
        <v>1</v>
      </c>
      <c r="B5" s="32">
        <v>2</v>
      </c>
      <c r="C5" s="91">
        <v>3</v>
      </c>
      <c r="D5" s="32">
        <v>4</v>
      </c>
      <c r="E5" s="32">
        <v>5</v>
      </c>
      <c r="F5" s="32">
        <v>6</v>
      </c>
      <c r="G5" s="38">
        <v>7</v>
      </c>
      <c r="I5" s="72"/>
    </row>
    <row r="6" spans="1:9" x14ac:dyDescent="0.2">
      <c r="A6" s="35"/>
      <c r="B6" s="35"/>
      <c r="C6" s="35"/>
      <c r="D6" s="35"/>
      <c r="E6" s="35"/>
      <c r="F6" s="35"/>
      <c r="G6" s="41"/>
    </row>
    <row r="7" spans="1:9" ht="40.5" customHeight="1" x14ac:dyDescent="0.2">
      <c r="A7" s="116" t="s">
        <v>302</v>
      </c>
      <c r="B7" s="117"/>
      <c r="C7" s="117"/>
      <c r="D7" s="117"/>
      <c r="E7" s="117"/>
      <c r="F7" s="118"/>
      <c r="G7" s="41"/>
    </row>
    <row r="8" spans="1:9" ht="44.25" customHeight="1" x14ac:dyDescent="0.2">
      <c r="A8" s="116" t="s">
        <v>277</v>
      </c>
      <c r="B8" s="117"/>
      <c r="C8" s="117"/>
      <c r="D8" s="117"/>
      <c r="E8" s="117"/>
      <c r="F8" s="118"/>
      <c r="G8" s="41"/>
    </row>
  </sheetData>
  <mergeCells count="6">
    <mergeCell ref="A2:G2"/>
    <mergeCell ref="A8:F8"/>
    <mergeCell ref="A7:F7"/>
    <mergeCell ref="B3:F3"/>
    <mergeCell ref="A3:A4"/>
    <mergeCell ref="G3:G4"/>
  </mergeCells>
  <pageMargins left="0.70866141732283472" right="0.70866141732283472" top="0.74803149606299213" bottom="0.74803149606299213" header="0.31496062992125984" footer="0.31496062992125984"/>
  <pageSetup paperSize="9" scale="85" firstPageNumber="15" orientation="landscape" useFirstPageNumber="1" r:id="rId1"/>
  <headerFooter>
    <oddHeader>&amp;C&amp;"Times New Roman,обычный"&amp;P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view="pageBreakPreview" topLeftCell="A10" zoomScale="80" zoomScaleNormal="100" zoomScaleSheetLayoutView="80" workbookViewId="0">
      <selection activeCell="B16" sqref="B16:F16"/>
    </sheetView>
  </sheetViews>
  <sheetFormatPr defaultRowHeight="12.75" x14ac:dyDescent="0.2"/>
  <cols>
    <col min="1" max="1" width="5.7109375" style="34" customWidth="1"/>
    <col min="2" max="2" width="30.140625" style="34" customWidth="1"/>
    <col min="3" max="4" width="18.28515625" style="34" customWidth="1"/>
    <col min="5" max="5" width="33.28515625" style="34" customWidth="1"/>
    <col min="6" max="7" width="18.28515625" style="34" customWidth="1"/>
    <col min="8" max="16384" width="9.140625" style="34"/>
  </cols>
  <sheetData>
    <row r="1" spans="1:12" ht="41.25" customHeight="1" x14ac:dyDescent="0.2">
      <c r="A1" s="127" t="s">
        <v>270</v>
      </c>
      <c r="B1" s="127"/>
      <c r="C1" s="127"/>
      <c r="D1" s="127"/>
      <c r="E1" s="127"/>
      <c r="F1" s="127"/>
      <c r="G1" s="127"/>
    </row>
    <row r="2" spans="1:12" ht="15" customHeight="1" x14ac:dyDescent="0.2">
      <c r="A2" s="127" t="s">
        <v>248</v>
      </c>
      <c r="B2" s="127"/>
      <c r="C2" s="127"/>
      <c r="D2" s="127"/>
      <c r="E2" s="127"/>
      <c r="F2" s="127"/>
      <c r="G2" s="127"/>
    </row>
    <row r="3" spans="1:12" ht="48" customHeight="1" x14ac:dyDescent="0.2">
      <c r="A3" s="126" t="s">
        <v>276</v>
      </c>
      <c r="B3" s="126"/>
      <c r="C3" s="126"/>
      <c r="D3" s="126"/>
      <c r="E3" s="126"/>
      <c r="F3" s="126"/>
      <c r="G3" s="126"/>
    </row>
    <row r="4" spans="1:12" ht="48.75" customHeight="1" x14ac:dyDescent="0.2">
      <c r="A4" s="174" t="s">
        <v>0</v>
      </c>
      <c r="B4" s="173" t="s">
        <v>247</v>
      </c>
      <c r="C4" s="173"/>
      <c r="D4" s="173"/>
      <c r="E4" s="173"/>
      <c r="F4" s="173"/>
      <c r="G4" s="173"/>
      <c r="I4" s="70"/>
      <c r="J4" s="70"/>
      <c r="K4" s="50"/>
      <c r="L4" s="50"/>
    </row>
    <row r="5" spans="1:12" ht="15.75" customHeight="1" x14ac:dyDescent="0.2">
      <c r="A5" s="174"/>
      <c r="B5" s="174" t="s">
        <v>202</v>
      </c>
      <c r="C5" s="174"/>
      <c r="D5" s="174"/>
      <c r="E5" s="174" t="s">
        <v>203</v>
      </c>
      <c r="F5" s="174"/>
      <c r="G5" s="174"/>
      <c r="I5" s="71"/>
      <c r="J5" s="71"/>
    </row>
    <row r="6" spans="1:12" s="48" customFormat="1" ht="104.25" customHeight="1" x14ac:dyDescent="0.2">
      <c r="A6" s="174"/>
      <c r="B6" s="80" t="s">
        <v>216</v>
      </c>
      <c r="C6" s="174" t="s">
        <v>252</v>
      </c>
      <c r="D6" s="174"/>
      <c r="E6" s="80" t="s">
        <v>216</v>
      </c>
      <c r="F6" s="174" t="s">
        <v>253</v>
      </c>
      <c r="G6" s="174"/>
      <c r="I6" s="71"/>
      <c r="J6" s="71"/>
      <c r="K6" s="34"/>
      <c r="L6" s="34"/>
    </row>
    <row r="7" spans="1:12" s="49" customFormat="1" ht="15" customHeight="1" x14ac:dyDescent="0.2">
      <c r="A7" s="178">
        <v>1</v>
      </c>
      <c r="B7" s="178">
        <v>2</v>
      </c>
      <c r="C7" s="174">
        <v>3</v>
      </c>
      <c r="D7" s="174"/>
      <c r="E7" s="178">
        <v>4</v>
      </c>
      <c r="F7" s="174">
        <v>5</v>
      </c>
      <c r="G7" s="174"/>
      <c r="I7" s="71"/>
      <c r="J7" s="71"/>
      <c r="K7" s="34"/>
      <c r="L7" s="34"/>
    </row>
    <row r="8" spans="1:12" ht="15" customHeight="1" x14ac:dyDescent="0.2">
      <c r="A8" s="179"/>
      <c r="B8" s="179"/>
      <c r="C8" s="174"/>
      <c r="D8" s="174"/>
      <c r="E8" s="179"/>
      <c r="F8" s="174"/>
      <c r="G8" s="174"/>
      <c r="I8" s="71"/>
    </row>
    <row r="9" spans="1:12" ht="15" customHeight="1" x14ac:dyDescent="0.2">
      <c r="A9" s="179"/>
      <c r="B9" s="179"/>
      <c r="C9" s="174"/>
      <c r="D9" s="174"/>
      <c r="E9" s="179"/>
      <c r="F9" s="174"/>
      <c r="G9" s="174"/>
      <c r="I9" s="71"/>
    </row>
    <row r="10" spans="1:12" ht="15" customHeight="1" x14ac:dyDescent="0.2">
      <c r="A10" s="179"/>
      <c r="B10" s="179"/>
      <c r="C10" s="174"/>
      <c r="D10" s="174"/>
      <c r="E10" s="179"/>
      <c r="F10" s="174"/>
      <c r="G10" s="174"/>
      <c r="I10" s="71"/>
    </row>
    <row r="11" spans="1:12" ht="15" customHeight="1" x14ac:dyDescent="0.2">
      <c r="A11" s="179"/>
      <c r="B11" s="179"/>
      <c r="C11" s="174"/>
      <c r="D11" s="174"/>
      <c r="E11" s="179"/>
      <c r="F11" s="174"/>
      <c r="G11" s="174"/>
      <c r="I11" s="71"/>
    </row>
    <row r="12" spans="1:12" s="49" customFormat="1" ht="15" customHeight="1" x14ac:dyDescent="0.2">
      <c r="A12" s="178" t="s">
        <v>54</v>
      </c>
      <c r="B12" s="178" t="s">
        <v>206</v>
      </c>
      <c r="C12" s="184"/>
      <c r="D12" s="184"/>
      <c r="E12" s="178" t="s">
        <v>206</v>
      </c>
      <c r="F12" s="184"/>
      <c r="G12" s="184"/>
      <c r="I12" s="34"/>
      <c r="J12" s="34"/>
      <c r="K12" s="34"/>
      <c r="L12" s="34"/>
    </row>
    <row r="13" spans="1:12" s="50" customFormat="1" ht="57.75" customHeight="1" x14ac:dyDescent="0.2">
      <c r="A13" s="182" t="s">
        <v>217</v>
      </c>
      <c r="B13" s="182"/>
      <c r="C13" s="182"/>
      <c r="D13" s="182"/>
      <c r="E13" s="182"/>
      <c r="F13" s="174"/>
      <c r="G13" s="174"/>
      <c r="I13" s="34"/>
      <c r="J13" s="34"/>
      <c r="K13" s="34"/>
      <c r="L13" s="34"/>
    </row>
    <row r="14" spans="1:12" s="50" customFormat="1" ht="60" customHeight="1" x14ac:dyDescent="0.2">
      <c r="A14" s="182" t="s">
        <v>277</v>
      </c>
      <c r="B14" s="182"/>
      <c r="C14" s="182"/>
      <c r="D14" s="182"/>
      <c r="E14" s="182"/>
      <c r="F14" s="174"/>
      <c r="G14" s="174"/>
      <c r="I14" s="34"/>
      <c r="J14" s="34"/>
      <c r="K14" s="34"/>
      <c r="L14" s="34"/>
    </row>
    <row r="15" spans="1:12" ht="41.25" customHeight="1" x14ac:dyDescent="0.2">
      <c r="A15" s="183" t="s">
        <v>249</v>
      </c>
      <c r="B15" s="183"/>
      <c r="C15" s="183"/>
      <c r="D15" s="183"/>
      <c r="E15" s="183"/>
      <c r="F15" s="183"/>
      <c r="G15" s="183"/>
    </row>
    <row r="16" spans="1:12" ht="63" customHeight="1" x14ac:dyDescent="0.2">
      <c r="A16" s="80" t="s">
        <v>0</v>
      </c>
      <c r="B16" s="89" t="s">
        <v>50</v>
      </c>
      <c r="C16" s="89" t="s">
        <v>53</v>
      </c>
      <c r="D16" s="89" t="s">
        <v>51</v>
      </c>
      <c r="E16" s="89" t="s">
        <v>52</v>
      </c>
      <c r="F16" s="89" t="s">
        <v>200</v>
      </c>
      <c r="G16" s="80" t="s">
        <v>303</v>
      </c>
    </row>
    <row r="17" spans="1:7" x14ac:dyDescent="0.2">
      <c r="A17" s="80">
        <v>1</v>
      </c>
      <c r="B17" s="80">
        <v>2</v>
      </c>
      <c r="C17" s="80">
        <v>3</v>
      </c>
      <c r="D17" s="80">
        <v>4</v>
      </c>
      <c r="E17" s="80">
        <v>5</v>
      </c>
      <c r="F17" s="80">
        <v>6</v>
      </c>
      <c r="G17" s="80">
        <v>7</v>
      </c>
    </row>
    <row r="18" spans="1:7" x14ac:dyDescent="0.2">
      <c r="A18" s="179"/>
      <c r="B18" s="179"/>
      <c r="C18" s="179"/>
      <c r="D18" s="179"/>
      <c r="E18" s="179"/>
      <c r="F18" s="179"/>
      <c r="G18" s="80" t="str">
        <f>IF(A18&gt;0,"1","0")</f>
        <v>0</v>
      </c>
    </row>
    <row r="19" spans="1:7" x14ac:dyDescent="0.2">
      <c r="A19" s="179"/>
      <c r="B19" s="179"/>
      <c r="C19" s="179"/>
      <c r="D19" s="179"/>
      <c r="E19" s="179"/>
      <c r="F19" s="179"/>
      <c r="G19" s="80" t="str">
        <f>IF(A19&gt;0,"1","0")</f>
        <v>0</v>
      </c>
    </row>
    <row r="20" spans="1:7" x14ac:dyDescent="0.2">
      <c r="A20" s="179"/>
      <c r="B20" s="179"/>
      <c r="C20" s="179"/>
      <c r="D20" s="179"/>
      <c r="E20" s="179"/>
      <c r="F20" s="179"/>
      <c r="G20" s="80" t="str">
        <f>IF(A20&gt;0,"1","0")</f>
        <v>0</v>
      </c>
    </row>
    <row r="21" spans="1:7" ht="36" customHeight="1" x14ac:dyDescent="0.2">
      <c r="A21" s="182" t="s">
        <v>246</v>
      </c>
      <c r="B21" s="182"/>
      <c r="C21" s="182"/>
      <c r="D21" s="182"/>
      <c r="E21" s="182"/>
      <c r="F21" s="180"/>
      <c r="G21" s="181"/>
    </row>
    <row r="22" spans="1:7" ht="70.5" customHeight="1" x14ac:dyDescent="0.2">
      <c r="A22" s="182" t="s">
        <v>277</v>
      </c>
      <c r="B22" s="182"/>
      <c r="C22" s="182"/>
      <c r="D22" s="182"/>
      <c r="E22" s="182"/>
      <c r="F22" s="176"/>
      <c r="G22" s="177"/>
    </row>
  </sheetData>
  <mergeCells count="32">
    <mergeCell ref="F21:G21"/>
    <mergeCell ref="F22:G22"/>
    <mergeCell ref="C6:D6"/>
    <mergeCell ref="C3:G3"/>
    <mergeCell ref="C2:G2"/>
    <mergeCell ref="F13:G13"/>
    <mergeCell ref="F14:G14"/>
    <mergeCell ref="F12:G12"/>
    <mergeCell ref="C8:D8"/>
    <mergeCell ref="C7:D7"/>
    <mergeCell ref="C9:D9"/>
    <mergeCell ref="C10:D10"/>
    <mergeCell ref="C11:D11"/>
    <mergeCell ref="C12:D12"/>
    <mergeCell ref="F7:G7"/>
    <mergeCell ref="F8:G8"/>
    <mergeCell ref="F9:G9"/>
    <mergeCell ref="F10:G10"/>
    <mergeCell ref="F11:G11"/>
    <mergeCell ref="A21:E21"/>
    <mergeCell ref="A14:E14"/>
    <mergeCell ref="A22:E22"/>
    <mergeCell ref="A1:G1"/>
    <mergeCell ref="A3:B3"/>
    <mergeCell ref="A2:B2"/>
    <mergeCell ref="A15:G15"/>
    <mergeCell ref="A13:E13"/>
    <mergeCell ref="B5:D5"/>
    <mergeCell ref="B4:G4"/>
    <mergeCell ref="E5:G5"/>
    <mergeCell ref="A4:A6"/>
    <mergeCell ref="F6:G6"/>
  </mergeCells>
  <pageMargins left="0.70866141732283472" right="0.70866141732283472" top="0.74803149606299213" bottom="0.74803149606299213" header="0.31496062992125984" footer="0.31496062992125984"/>
  <pageSetup paperSize="9" scale="61" firstPageNumber="18" orientation="portrait" useFirstPageNumber="1" r:id="rId1"/>
  <headerFooter>
    <oddHeader>&amp;C&amp;"Times New Roman,обычный"&amp;P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view="pageBreakPreview" zoomScale="130" zoomScaleNormal="100" zoomScaleSheetLayoutView="130" workbookViewId="0">
      <selection activeCell="B4" sqref="B4:F4"/>
    </sheetView>
  </sheetViews>
  <sheetFormatPr defaultRowHeight="12.75" x14ac:dyDescent="0.2"/>
  <cols>
    <col min="1" max="1" width="9.140625" style="31"/>
    <col min="2" max="5" width="20" style="31" customWidth="1"/>
    <col min="6" max="6" width="42.5703125" style="31" customWidth="1"/>
    <col min="7" max="7" width="40.140625" style="31" customWidth="1"/>
    <col min="8" max="16384" width="9.140625" style="31"/>
  </cols>
  <sheetData>
    <row r="1" spans="1:7" ht="101.25" customHeight="1" x14ac:dyDescent="0.2">
      <c r="G1" s="68" t="s">
        <v>289</v>
      </c>
    </row>
    <row r="2" spans="1:7" ht="85.5" customHeight="1" x14ac:dyDescent="0.2">
      <c r="A2" s="111" t="s">
        <v>283</v>
      </c>
      <c r="B2" s="111"/>
      <c r="C2" s="111"/>
      <c r="D2" s="111"/>
      <c r="E2" s="111"/>
      <c r="F2" s="111"/>
      <c r="G2" s="111"/>
    </row>
    <row r="3" spans="1:7" ht="28.5" customHeight="1" x14ac:dyDescent="0.2">
      <c r="A3" s="106" t="s">
        <v>0</v>
      </c>
      <c r="B3" s="124" t="s">
        <v>292</v>
      </c>
      <c r="C3" s="124"/>
      <c r="D3" s="124"/>
      <c r="E3" s="124"/>
      <c r="F3" s="124"/>
      <c r="G3" s="115" t="s">
        <v>304</v>
      </c>
    </row>
    <row r="4" spans="1:7" ht="20.25" customHeight="1" x14ac:dyDescent="0.2">
      <c r="A4" s="107"/>
      <c r="B4" s="89" t="s">
        <v>50</v>
      </c>
      <c r="C4" s="89" t="s">
        <v>53</v>
      </c>
      <c r="D4" s="89" t="s">
        <v>51</v>
      </c>
      <c r="E4" s="89" t="s">
        <v>52</v>
      </c>
      <c r="F4" s="89" t="s">
        <v>200</v>
      </c>
      <c r="G4" s="115"/>
    </row>
    <row r="5" spans="1:7" x14ac:dyDescent="0.2">
      <c r="A5" s="32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32">
        <v>7</v>
      </c>
    </row>
    <row r="6" spans="1:7" x14ac:dyDescent="0.2">
      <c r="A6" s="32"/>
      <c r="B6" s="47"/>
      <c r="C6" s="47"/>
      <c r="D6" s="47"/>
      <c r="E6" s="47"/>
      <c r="F6" s="47"/>
      <c r="G6" s="80"/>
    </row>
    <row r="7" spans="1:7" x14ac:dyDescent="0.2">
      <c r="A7" s="32"/>
      <c r="B7" s="47"/>
      <c r="C7" s="47"/>
      <c r="D7" s="47"/>
      <c r="E7" s="47"/>
      <c r="F7" s="47"/>
      <c r="G7" s="80"/>
    </row>
    <row r="8" spans="1:7" x14ac:dyDescent="0.2">
      <c r="A8" s="35"/>
      <c r="B8" s="35"/>
      <c r="C8" s="35"/>
      <c r="D8" s="35"/>
      <c r="E8" s="35"/>
      <c r="F8" s="35"/>
      <c r="G8" s="80"/>
    </row>
    <row r="9" spans="1:7" ht="75.75" customHeight="1" x14ac:dyDescent="0.2">
      <c r="A9" s="128" t="s">
        <v>250</v>
      </c>
      <c r="B9" s="129"/>
      <c r="C9" s="129"/>
      <c r="D9" s="129"/>
      <c r="E9" s="129"/>
      <c r="F9" s="130"/>
      <c r="G9" s="178"/>
    </row>
    <row r="10" spans="1:7" ht="64.5" customHeight="1" x14ac:dyDescent="0.2">
      <c r="A10" s="116" t="s">
        <v>277</v>
      </c>
      <c r="B10" s="117"/>
      <c r="C10" s="117"/>
      <c r="D10" s="117"/>
      <c r="E10" s="117"/>
      <c r="F10" s="118"/>
      <c r="G10" s="33"/>
    </row>
  </sheetData>
  <mergeCells count="6">
    <mergeCell ref="A10:F10"/>
    <mergeCell ref="A3:A4"/>
    <mergeCell ref="B3:F3"/>
    <mergeCell ref="A2:G2"/>
    <mergeCell ref="G3:G4"/>
    <mergeCell ref="A9:F9"/>
  </mergeCells>
  <pageMargins left="0.70866141732283472" right="0.70866141732283472" top="0.74803149606299213" bottom="0.74803149606299213" header="0.31496062992125984" footer="0.31496062992125984"/>
  <pageSetup paperSize="9" scale="50" firstPageNumber="19" orientation="portrait" useFirstPageNumber="1" r:id="rId1"/>
  <headerFooter>
    <oddHeader>&amp;C&amp;"Times New Roman,обычный"&amp;P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view="pageBreakPreview" zoomScaleNormal="100" zoomScaleSheetLayoutView="100" workbookViewId="0">
      <selection activeCell="B4" sqref="B4:F4"/>
    </sheetView>
  </sheetViews>
  <sheetFormatPr defaultRowHeight="12.75" x14ac:dyDescent="0.2"/>
  <cols>
    <col min="1" max="1" width="9.140625" style="52"/>
    <col min="2" max="5" width="9.7109375" style="52" customWidth="1"/>
    <col min="6" max="6" width="35.140625" style="52" customWidth="1"/>
    <col min="7" max="7" width="18.28515625" style="52" customWidth="1"/>
    <col min="8" max="9" width="20.28515625" style="52" customWidth="1"/>
    <col min="10" max="16384" width="9.140625" style="52"/>
  </cols>
  <sheetData>
    <row r="1" spans="1:9" ht="108.75" customHeight="1" x14ac:dyDescent="0.2">
      <c r="H1" s="95" t="s">
        <v>289</v>
      </c>
      <c r="I1" s="95"/>
    </row>
    <row r="2" spans="1:9" ht="44.25" customHeight="1" x14ac:dyDescent="0.2">
      <c r="A2" s="123" t="s">
        <v>271</v>
      </c>
      <c r="B2" s="123"/>
      <c r="C2" s="123"/>
      <c r="D2" s="123"/>
      <c r="E2" s="123"/>
      <c r="F2" s="123"/>
      <c r="G2" s="123"/>
      <c r="H2" s="123"/>
      <c r="I2" s="123"/>
    </row>
    <row r="3" spans="1:9" s="53" customFormat="1" ht="37.5" customHeight="1" x14ac:dyDescent="0.25">
      <c r="A3" s="133" t="s">
        <v>0</v>
      </c>
      <c r="B3" s="135" t="s">
        <v>284</v>
      </c>
      <c r="C3" s="136"/>
      <c r="D3" s="136"/>
      <c r="E3" s="136"/>
      <c r="F3" s="137"/>
      <c r="G3" s="133" t="s">
        <v>201</v>
      </c>
      <c r="H3" s="115" t="s">
        <v>305</v>
      </c>
      <c r="I3" s="115" t="s">
        <v>306</v>
      </c>
    </row>
    <row r="4" spans="1:9" s="53" customFormat="1" ht="39" customHeight="1" x14ac:dyDescent="0.25">
      <c r="A4" s="134"/>
      <c r="B4" s="89" t="s">
        <v>50</v>
      </c>
      <c r="C4" s="89" t="s">
        <v>53</v>
      </c>
      <c r="D4" s="89" t="s">
        <v>51</v>
      </c>
      <c r="E4" s="89" t="s">
        <v>52</v>
      </c>
      <c r="F4" s="89" t="s">
        <v>200</v>
      </c>
      <c r="G4" s="134"/>
      <c r="H4" s="115"/>
      <c r="I4" s="115"/>
    </row>
    <row r="5" spans="1:9" s="55" customFormat="1" x14ac:dyDescent="0.2">
      <c r="A5" s="37">
        <v>1</v>
      </c>
      <c r="B5" s="54">
        <v>2</v>
      </c>
      <c r="C5" s="92">
        <v>3</v>
      </c>
      <c r="D5" s="54">
        <v>4</v>
      </c>
      <c r="E5" s="92">
        <v>5</v>
      </c>
      <c r="F5" s="54">
        <v>6</v>
      </c>
      <c r="G5" s="92">
        <v>7</v>
      </c>
      <c r="H5" s="54">
        <v>8</v>
      </c>
      <c r="I5" s="92">
        <v>9</v>
      </c>
    </row>
    <row r="6" spans="1:9" x14ac:dyDescent="0.2">
      <c r="A6" s="56"/>
      <c r="B6" s="56"/>
      <c r="C6" s="56"/>
      <c r="D6" s="56"/>
      <c r="E6" s="56"/>
      <c r="F6" s="56"/>
      <c r="G6" s="56"/>
      <c r="H6" s="82"/>
      <c r="I6" s="82"/>
    </row>
    <row r="7" spans="1:9" x14ac:dyDescent="0.2">
      <c r="A7" s="56"/>
      <c r="B7" s="56"/>
      <c r="C7" s="56"/>
      <c r="D7" s="56"/>
      <c r="E7" s="56"/>
      <c r="F7" s="56"/>
      <c r="G7" s="56"/>
      <c r="H7" s="82"/>
      <c r="I7" s="82"/>
    </row>
    <row r="8" spans="1:9" x14ac:dyDescent="0.2">
      <c r="A8" s="185" t="s">
        <v>206</v>
      </c>
      <c r="B8" s="186"/>
      <c r="C8" s="186"/>
      <c r="D8" s="186"/>
      <c r="E8" s="186"/>
      <c r="F8" s="186"/>
      <c r="G8" s="187"/>
      <c r="H8" s="82"/>
      <c r="I8" s="82"/>
    </row>
    <row r="9" spans="1:9" ht="33" customHeight="1" x14ac:dyDescent="0.2">
      <c r="A9" s="138" t="s">
        <v>213</v>
      </c>
      <c r="B9" s="139"/>
      <c r="C9" s="139"/>
      <c r="D9" s="139"/>
      <c r="E9" s="139"/>
      <c r="F9" s="139"/>
      <c r="G9" s="140"/>
      <c r="H9" s="180"/>
      <c r="I9" s="181"/>
    </row>
    <row r="10" spans="1:9" ht="75.75" customHeight="1" x14ac:dyDescent="0.2">
      <c r="A10" s="141" t="s">
        <v>277</v>
      </c>
      <c r="B10" s="142"/>
      <c r="C10" s="142"/>
      <c r="D10" s="142"/>
      <c r="E10" s="142"/>
      <c r="F10" s="142"/>
      <c r="G10" s="143"/>
      <c r="H10" s="184"/>
      <c r="I10" s="184"/>
    </row>
    <row r="11" spans="1:9" s="57" customFormat="1" ht="33.75" customHeight="1" x14ac:dyDescent="0.2">
      <c r="A11" s="131" t="s">
        <v>251</v>
      </c>
      <c r="B11" s="131"/>
      <c r="C11" s="131"/>
      <c r="D11" s="131"/>
      <c r="E11" s="131"/>
      <c r="F11" s="131"/>
      <c r="G11" s="131"/>
      <c r="H11" s="131"/>
      <c r="I11" s="131"/>
    </row>
    <row r="12" spans="1:9" s="57" customFormat="1" ht="45.75" customHeight="1" x14ac:dyDescent="0.2">
      <c r="A12" s="132"/>
      <c r="B12" s="132"/>
      <c r="C12" s="132"/>
      <c r="D12" s="132"/>
      <c r="E12" s="132"/>
      <c r="F12" s="132"/>
      <c r="G12" s="132"/>
      <c r="H12" s="132"/>
      <c r="I12" s="132"/>
    </row>
    <row r="13" spans="1:9" s="57" customFormat="1" ht="33.75" customHeight="1" x14ac:dyDescent="0.2">
      <c r="A13" s="132"/>
      <c r="B13" s="132"/>
      <c r="C13" s="132"/>
      <c r="D13" s="132"/>
      <c r="E13" s="132"/>
      <c r="F13" s="132"/>
      <c r="G13" s="132"/>
      <c r="H13" s="132"/>
      <c r="I13" s="132"/>
    </row>
  </sheetData>
  <mergeCells count="15">
    <mergeCell ref="H1:I1"/>
    <mergeCell ref="A2:I2"/>
    <mergeCell ref="A11:I11"/>
    <mergeCell ref="A12:I12"/>
    <mergeCell ref="A13:I13"/>
    <mergeCell ref="G3:G4"/>
    <mergeCell ref="H3:H4"/>
    <mergeCell ref="I3:I4"/>
    <mergeCell ref="A3:A4"/>
    <mergeCell ref="B3:F3"/>
    <mergeCell ref="A9:G9"/>
    <mergeCell ref="A10:G10"/>
    <mergeCell ref="H10:I10"/>
    <mergeCell ref="A8:G8"/>
    <mergeCell ref="H9:I9"/>
  </mergeCells>
  <pageMargins left="0.70866141732283472" right="0.70866141732283472" top="0.74803149606299213" bottom="0.74803149606299213" header="0.31496062992125984" footer="0.31496062992125984"/>
  <pageSetup paperSize="9" scale="61" firstPageNumber="20" orientation="portrait" useFirstPageNumber="1" r:id="rId1"/>
  <headerFooter>
    <oddHeader>&amp;C&amp;"Times New Roman,обычный"&amp;P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view="pageBreakPreview" zoomScale="110" zoomScaleNormal="100" zoomScaleSheetLayoutView="110" workbookViewId="0">
      <selection activeCell="B4" sqref="B4:F4"/>
    </sheetView>
  </sheetViews>
  <sheetFormatPr defaultRowHeight="12.75" x14ac:dyDescent="0.2"/>
  <cols>
    <col min="1" max="1" width="9.140625" style="34"/>
    <col min="2" max="5" width="15.85546875" style="34" customWidth="1"/>
    <col min="6" max="6" width="33.42578125" style="34" customWidth="1"/>
    <col min="7" max="7" width="36.85546875" style="34" customWidth="1"/>
    <col min="8" max="16384" width="9.140625" style="34"/>
  </cols>
  <sheetData>
    <row r="1" spans="1:7" ht="94.5" customHeight="1" x14ac:dyDescent="0.2">
      <c r="G1" s="68" t="s">
        <v>289</v>
      </c>
    </row>
    <row r="2" spans="1:7" ht="54" customHeight="1" x14ac:dyDescent="0.2">
      <c r="A2" s="111" t="s">
        <v>272</v>
      </c>
      <c r="B2" s="111"/>
      <c r="C2" s="111"/>
      <c r="D2" s="111"/>
      <c r="E2" s="111"/>
      <c r="F2" s="111"/>
      <c r="G2" s="111"/>
    </row>
    <row r="3" spans="1:7" s="27" customFormat="1" ht="27.75" customHeight="1" x14ac:dyDescent="0.25">
      <c r="A3" s="106" t="s">
        <v>0</v>
      </c>
      <c r="B3" s="108" t="s">
        <v>285</v>
      </c>
      <c r="C3" s="109"/>
      <c r="D3" s="109"/>
      <c r="E3" s="109"/>
      <c r="F3" s="110"/>
      <c r="G3" s="106" t="s">
        <v>308</v>
      </c>
    </row>
    <row r="4" spans="1:7" s="27" customFormat="1" ht="25.5" customHeight="1" x14ac:dyDescent="0.25">
      <c r="A4" s="107"/>
      <c r="B4" s="89" t="s">
        <v>50</v>
      </c>
      <c r="C4" s="89" t="s">
        <v>53</v>
      </c>
      <c r="D4" s="89" t="s">
        <v>51</v>
      </c>
      <c r="E4" s="89" t="s">
        <v>52</v>
      </c>
      <c r="F4" s="89" t="s">
        <v>200</v>
      </c>
      <c r="G4" s="107"/>
    </row>
    <row r="5" spans="1:7" s="51" customFormat="1" x14ac:dyDescent="0.2">
      <c r="A5" s="32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2">
        <v>7</v>
      </c>
    </row>
    <row r="6" spans="1:7" x14ac:dyDescent="0.2">
      <c r="A6" s="35"/>
      <c r="B6" s="35"/>
      <c r="C6" s="35"/>
      <c r="D6" s="35"/>
      <c r="E6" s="35"/>
      <c r="F6" s="35"/>
      <c r="G6" s="80"/>
    </row>
    <row r="7" spans="1:7" x14ac:dyDescent="0.2">
      <c r="A7" s="35"/>
      <c r="B7" s="35"/>
      <c r="C7" s="35"/>
      <c r="D7" s="35"/>
      <c r="E7" s="35"/>
      <c r="F7" s="35"/>
      <c r="G7" s="80"/>
    </row>
    <row r="8" spans="1:7" x14ac:dyDescent="0.2">
      <c r="A8" s="35"/>
      <c r="B8" s="35"/>
      <c r="C8" s="35"/>
      <c r="D8" s="35"/>
      <c r="E8" s="35"/>
      <c r="F8" s="35"/>
      <c r="G8" s="80"/>
    </row>
    <row r="9" spans="1:7" s="59" customFormat="1" ht="33.75" customHeight="1" x14ac:dyDescent="0.25">
      <c r="A9" s="138" t="s">
        <v>281</v>
      </c>
      <c r="B9" s="139"/>
      <c r="C9" s="139"/>
      <c r="D9" s="139"/>
      <c r="E9" s="139"/>
      <c r="F9" s="140"/>
      <c r="G9" s="178"/>
    </row>
    <row r="10" spans="1:7" s="52" customFormat="1" ht="71.25" customHeight="1" x14ac:dyDescent="0.2">
      <c r="A10" s="138" t="s">
        <v>277</v>
      </c>
      <c r="B10" s="139"/>
      <c r="C10" s="139"/>
      <c r="D10" s="139"/>
      <c r="E10" s="139"/>
      <c r="F10" s="140"/>
      <c r="G10" s="39"/>
    </row>
  </sheetData>
  <mergeCells count="6">
    <mergeCell ref="A2:G2"/>
    <mergeCell ref="A10:F10"/>
    <mergeCell ref="G3:G4"/>
    <mergeCell ref="A9:F9"/>
    <mergeCell ref="A3:A4"/>
    <mergeCell ref="B3:F3"/>
  </mergeCells>
  <pageMargins left="0.70866141732283472" right="0.70866141732283472" top="0.74803149606299213" bottom="0.74803149606299213" header="0.31496062992125984" footer="0.31496062992125984"/>
  <pageSetup paperSize="9" scale="61" firstPageNumber="21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форма 21,22 (2)</vt:lpstr>
      <vt:lpstr>Форма_расходы2020_в приказ</vt:lpstr>
      <vt:lpstr>форма 1.2</vt:lpstr>
      <vt:lpstr>форма 2</vt:lpstr>
      <vt:lpstr>форма 5</vt:lpstr>
      <vt:lpstr>форма 10</vt:lpstr>
      <vt:lpstr>форма 11</vt:lpstr>
      <vt:lpstr>форма 12</vt:lpstr>
      <vt:lpstr>форма 13</vt:lpstr>
      <vt:lpstr>форма 21,22</vt:lpstr>
      <vt:lpstr>форма 28</vt:lpstr>
      <vt:lpstr>форма 29</vt:lpstr>
      <vt:lpstr>ф30 изм в печат.форму</vt:lpstr>
      <vt:lpstr>Форма_расходы2020-2024</vt:lpstr>
      <vt:lpstr>'ф30 изм в печат.форму'!Область_печати</vt:lpstr>
      <vt:lpstr>'форма 1.2'!Область_печати</vt:lpstr>
      <vt:lpstr>'форма 10'!Область_печати</vt:lpstr>
      <vt:lpstr>'форма 11'!Область_печати</vt:lpstr>
      <vt:lpstr>'форма 12'!Область_печати</vt:lpstr>
      <vt:lpstr>'форма 13'!Область_печати</vt:lpstr>
      <vt:lpstr>'форма 2'!Область_печати</vt:lpstr>
      <vt:lpstr>'форма 21,22'!Область_печати</vt:lpstr>
      <vt:lpstr>'форма 21,22 (2)'!Область_печати</vt:lpstr>
      <vt:lpstr>'форма 28'!Область_печати</vt:lpstr>
      <vt:lpstr>'форма 29'!Область_печати</vt:lpstr>
      <vt:lpstr>'форма 5'!Область_печати</vt:lpstr>
      <vt:lpstr>'Форма_расходы2020_в приказ'!Область_печати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2020-05-15T08:19:49Z</dcterms:modified>
</cp:coreProperties>
</file>