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0 год\Открытый бюджет\материалы к проекту бюджета 2021-2023\"/>
    </mc:Choice>
  </mc:AlternateContent>
  <bookViews>
    <workbookView xWindow="0" yWindow="0" windowWidth="28800" windowHeight="11775" tabRatio="252"/>
  </bookViews>
  <sheets>
    <sheet name="сведения об оценке НР РА" sheetId="2" r:id="rId1"/>
  </sheets>
  <definedNames>
    <definedName name="_xlnm._FilterDatabase" localSheetId="0" hidden="1">'сведения об оценке НР РА'!$A$7:$P$30</definedName>
    <definedName name="Z_81923489_20D5_4880_AD7A_C6CE8268D588_.wvu.Cols" localSheetId="0" hidden="1">'сведения об оценке НР РА'!#REF!</definedName>
    <definedName name="Z_81923489_20D5_4880_AD7A_C6CE8268D588_.wvu.FilterData" localSheetId="0" hidden="1">'сведения об оценке НР РА'!$A$7:$O$7</definedName>
    <definedName name="Z_81923489_20D5_4880_AD7A_C6CE8268D588_.wvu.Rows" localSheetId="0" hidden="1">'сведения об оценке НР РА'!#REF!,'сведения об оценке НР РА'!#REF!</definedName>
    <definedName name="_xlnm.Print_Titles" localSheetId="0">'сведения об оценке НР РА'!$4:$6</definedName>
    <definedName name="_xlnm.Print_Area" localSheetId="0">'сведения об оценке НР РА'!$A$3:$O$30</definedName>
  </definedNames>
  <calcPr calcId="162913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K28" i="2" l="1"/>
  <c r="J13" i="2"/>
  <c r="M27" i="2"/>
  <c r="M18" i="2"/>
  <c r="M13" i="2"/>
  <c r="M10" i="2"/>
  <c r="N27" i="2"/>
  <c r="L27" i="2"/>
  <c r="J27" i="2"/>
  <c r="K27" i="2"/>
  <c r="J18" i="2"/>
  <c r="J10" i="2"/>
  <c r="K10" i="2"/>
  <c r="N13" i="2"/>
  <c r="K13" i="2"/>
  <c r="L13" i="2"/>
  <c r="K18" i="2"/>
  <c r="N18" i="2"/>
  <c r="N10" i="2"/>
  <c r="L10" i="2"/>
  <c r="L18" i="2"/>
  <c r="M8" i="2" l="1"/>
  <c r="L9" i="2"/>
  <c r="J9" i="2"/>
  <c r="K8" i="2"/>
  <c r="N9" i="2"/>
  <c r="N8" i="2"/>
  <c r="M9" i="2"/>
  <c r="J8" i="2"/>
  <c r="L8" i="2"/>
  <c r="K9" i="2"/>
</calcChain>
</file>

<file path=xl/sharedStrings.xml><?xml version="1.0" encoding="utf-8"?>
<sst xmlns="http://schemas.openxmlformats.org/spreadsheetml/2006/main" count="196" uniqueCount="85">
  <si>
    <t>НПА устанавливающий льготу</t>
  </si>
  <si>
    <t>Целевая категория налоговой льготы</t>
  </si>
  <si>
    <t>№ п/п</t>
  </si>
  <si>
    <t>Социальная поддержка населения</t>
  </si>
  <si>
    <t>2021 год (прогноз)</t>
  </si>
  <si>
    <t>2022 год (прогноз)</t>
  </si>
  <si>
    <t>Налог на имущество организаций</t>
  </si>
  <si>
    <t>Расходные обязательства по полномочиям в сфере поддержки малого и среднего предпринимательства</t>
  </si>
  <si>
    <t>Осуществление дорожной деятельности</t>
  </si>
  <si>
    <t>Организация транспортного обслуживания населения:</t>
  </si>
  <si>
    <t>Тарифное регулирование в сфере коммунального хозяйства</t>
  </si>
  <si>
    <t xml:space="preserve">информация субъекта РФ  </t>
  </si>
  <si>
    <t>Наименование субъекта Российской Федерации</t>
  </si>
  <si>
    <t>Целевая категория плательщиков налогов, для которых предусмотрены налоговые льготы, освобождения и иные преференции</t>
  </si>
  <si>
    <t>Наименование налоговых льгот, освобождений и иных преференций</t>
  </si>
  <si>
    <t>Наименования налогов, по которым предусматриваются налоговые льготы, освобождение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</si>
  <si>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</si>
  <si>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>Поддержка экономики, малого и среднего предпринимательства</t>
  </si>
  <si>
    <t>Образование</t>
  </si>
  <si>
    <t>Республика Алтай</t>
  </si>
  <si>
    <t xml:space="preserve">Закон Республики Алтай от 25.09.2008 года № 82-РЗ "Об установлении пониженной налоговой ставки налога на прибыль организаций, подлежащего зачислению в республиканский бюджет Республики Алтай"
</t>
  </si>
  <si>
    <t xml:space="preserve">Закон Республики Алтай от 27.11.2002 года № 7-12
"О транспортном налоге на территории Республики Алтай"
</t>
  </si>
  <si>
    <t>Закон Республики Алтай от 27.11.2002 № 7-12
"О транспортном налоге на территории Республики Алтай"</t>
  </si>
  <si>
    <t>Закон Республики Алтай от 21.11.2003 № 16-1 "О налоге на имущество организаций на территории Республики Алтай"</t>
  </si>
  <si>
    <t>Закон Республики Алтай от 23.11.2015 № 71-РЗ "Об установлении налоговой ставки в размере 0% для впервые зарегистрированных налогоплательщиков - индивидуальных предпринимателей при применении упрощенной и (или) патентной систем налогообложения на территории Республики Алтай"</t>
  </si>
  <si>
    <t>Организации - социальные инвесторы</t>
  </si>
  <si>
    <t>Организации, реализующие на территории Республики Алтай инвестиционные проекты регионального значения</t>
  </si>
  <si>
    <t xml:space="preserve">Физические лица, имеющие звание Героя Советского Союза, Героя Российской Федерации, имеющие удостоверение ветерана труда (при достижении возраста, дающего право на назначение страховой пенсии по старости), имеющие инвалидность 1 и 2 группы, награжденные орденами Славы трех степеней, орденами и медалями СССР за самоотверженный труд и безупречную службу в тылу в годы Великой Отечественной войны
</t>
  </si>
  <si>
    <t xml:space="preserve">Учреждения социального обслуживания населения </t>
  </si>
  <si>
    <t>Организации автотранспорта общего пользования городского, пригородного сообщения</t>
  </si>
  <si>
    <t>Организации - в отношении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</si>
  <si>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Организации, осуществляющие производство, переработку и хранение сельскохозяйственной продукции</t>
  </si>
  <si>
    <t>Организации - в отношении автомобильных дорог общего пользования республиканского и местного значения</t>
  </si>
  <si>
    <t>Организации, инвестиционным проектам которых придан статус регионального значения</t>
  </si>
  <si>
    <t>Организации - в отношении имущества аэродромов</t>
  </si>
  <si>
    <t>Негосударственные дошкольные образовательные организации</t>
  </si>
  <si>
    <t>Владельцы имущества, налоговая база в отношении которого определяется как кадастровая стоимость (административно-деловые центры и торговые центры (комплексы), нежилые помещения под офисы, торговые объекты и т.д.)
объекты недвижимого имущества иностранных организаций</t>
  </si>
  <si>
    <t>ИП, впервые зарегистрированные после и осуществляющие виды предпринимательской деятельности в производственной, социальной и (или) научной сферах, а также в сфере бытовых услуг населению, установленные законом</t>
  </si>
  <si>
    <t>Пониженная налоговая ставка (13,5%) налога на прибыль организаций, подлежащего зачислению в республиканский бюджет Республики Алтай, для организаций - социальных инвесторов, являющихся участниками республиканской инвестиционной программы в социальной сфере</t>
  </si>
  <si>
    <t xml:space="preserve">Пониженная налоговая ставка (13,5%) налога на прибыль организаций, подлежащего зачислению в республиканский бюджет Республики Алтай, для организаций, осуществляющих инвестиционные проекты, которым придан статус регионального значения
</t>
  </si>
  <si>
    <t>Пониженные налоговые ставки для Героев Советского Союза, Героев Российской Федерации, ветеранов труда, достигших возраста, дающего право на назначение страховой пенсии по старости, инвалидов 1 и 2 группы, а также для лиц, награжденных орденами Славы трех степеней, орденами и медалями СССР за самоотверженный труд и безупречную службу в тылу в годы Великой Отечественной войны
 в отношении отдельных категорий транспортных средств</t>
  </si>
  <si>
    <t xml:space="preserve"> Пониженные налоговые ставки по транспортному налогу, для организаций - социальных инвесторов, являющихся участниками республиканской инвестиционной программы в социальной сфере
</t>
  </si>
  <si>
    <t>освобождение от уплаты транспортного налога организаций социального обслуживания, созданных в форме учреждений, имеющих специальный транспорт, для обслуживания граждан пожилого возраста и инвалидов</t>
  </si>
  <si>
    <t>Пониженные налоговые ставки для организаций автотранспорта общего пользования городского, пригородного сообщения (кроме такси) по транспортным средствам, осуществляющим льготные перевозки отдельных категорий граждан по единым социальным проездным билетам и микропроцессорным пластиковым картам "Социальная карта жителя Республики Алтай" в соответствии с заключенными контрактами (договорами) с бюджетными учреждениями Республики Алтай в сфере социальной поддержки населения</t>
  </si>
  <si>
    <t>Пониженная налоговая ставка (0,2%) для организаций - в отношении признаваемых объектами налогообложения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</si>
  <si>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 xml:space="preserve"> Пониженная налоговая ставка (0%) по налогу на имущество организаций, для организаций - социальных инвесторов, являющихся участниками республиканской инвестиционной программы в социальной сфере</t>
  </si>
  <si>
    <t>Пониженная налоговая ставка (0%) для организаций , осуществляющие производство, переработку и хранение сельскохозяйственной продукции при условии, что выручка от указанных видов деятельности составляет не менее 70% от реализации продукции (работ, услуг)</t>
  </si>
  <si>
    <t>Пониженная налоговая ставка (0%) для организаций - в отношении автомобильных дорог общего пользования республиканского и местного значения, а также сооружений, являющихся неотъемлемой частью указанных объектов</t>
  </si>
  <si>
    <t>Пониженная налоговая ставка (0%) для организаций, инвестиционным проектам которых придан статус регионального значения - в отношении имущества, используемого для реализации инвестиционных проектов регионального значения</t>
  </si>
  <si>
    <t>Пониженная налоговая ставка (0%) для организаций - в отношении признаваемого объектом налогообложения имущества имущества аэродромов</t>
  </si>
  <si>
    <t>Пониженная налоговая ставка (0%) для негосударственных дошкольных образовательных организаций</t>
  </si>
  <si>
    <t>Пониженная налоговая ставка (0,7% в 2015 г; 0,9% в 2016 г; 1,1% в 2017 г;, 1,3% в 2018 г; 1,5% в 2019 г) в отношении объектов недвижимого имущества (административно-деловые центры и торговые центры (комплексы) и помещения в них, нежилые помещения для размещения офисов, торговых объектов, объектов общественного питания и бытового обслуживания), налоговая база которых определяется как кадастровая стоимость имущества, за исключением объектов недвижимого имущества, права собственности на которые возникли с 1 января 2008 года</t>
  </si>
  <si>
    <t>Пониженная (0%) ставка для ИП, впервые зарегистрированных и осуществляющих виды предпринимательской деятельности в производственной, социальной и (или) научной сферах, а также в сфере бытовых услуг населению на территории Республики Алтай</t>
  </si>
  <si>
    <t>Налог на прибыль</t>
  </si>
  <si>
    <t>Транспортный налог</t>
  </si>
  <si>
    <t>Упрощенная система налогообложения</t>
  </si>
  <si>
    <t>Патентная система налогообложения</t>
  </si>
  <si>
    <t>признана утратившей силу</t>
  </si>
  <si>
    <t>(окончен срок действия пониженной налоговой ставки)</t>
  </si>
  <si>
    <t>0 (окончен срок действия пониженной налоговой ставки)</t>
  </si>
  <si>
    <t>2.4.</t>
  </si>
  <si>
    <t>Технические налоговые расходы</t>
  </si>
  <si>
    <t>Социальные налоговые расходы</t>
  </si>
  <si>
    <t>Стимулирующие налоговые расходы</t>
  </si>
  <si>
    <t>Стимулирующие налоговые расходы  + Социальные налоговые расходы</t>
  </si>
  <si>
    <t>ИТОГО  ПО НАЛОГУ НА ПРИБЫЛЬ ОРГАНИЗАЦИЙ</t>
  </si>
  <si>
    <t>ИТОГО ОБЩИЙ ОБЪЕМ НАЛОГОВЫХ ПРЕФЕРЕНЦИЙ</t>
  </si>
  <si>
    <t>ИТОГО  ПО ТРАНСПОРТНОМУ НАЛОГУ</t>
  </si>
  <si>
    <t xml:space="preserve">ИТОГО  ПО НАЛОГУ НА ИМУЩЕСТВО ОРГАНИЗАЦИЙ  </t>
  </si>
  <si>
    <t>ИТОГО  ПО УПРОЩЕННОЙ СИСТЕМЕ НАЛОГООБЛОЖЕНИЯ</t>
  </si>
  <si>
    <t xml:space="preserve"> </t>
  </si>
  <si>
    <t>ИТОГО ОБЩИЙ ОБЪЕМ НАЛОГОВЫХ ПРЕФЕРЕНЦИЙ ПО НАЛОГУ НА ПРИБЫЛЬ И НАЛОГУ НА ИМУЩЕСТВО ОРГАНИЗАЦИЙ, ТРАНСПОРТНОМУ НАЛОГУ</t>
  </si>
  <si>
    <t>2019 год (отчетный финансовый год)</t>
  </si>
  <si>
    <t>2023 год (прогноз)</t>
  </si>
  <si>
    <t>2020 год (оценка)</t>
  </si>
  <si>
    <t>Закон Республики Алтай от 03.07.2009 № 26-РЗ "Об установлении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</si>
  <si>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Результаты оценки эффективности налоговых расходов за 2019 год</t>
  </si>
  <si>
    <t>налоговый расход признан эффективным</t>
  </si>
  <si>
    <t xml:space="preserve"> оценка эффективности в 2019 году не проводилась в связи с отменой ранее</t>
  </si>
  <si>
    <t>Сведения об оценке налоговых расходов, установленных законами Республики Алтай, на 2021 год и плановый период 2022 и 2023 годов</t>
  </si>
  <si>
    <t>Объем налоговых расходов. тыс. руб.</t>
  </si>
  <si>
    <t>Организации, индивидуальные предприниматели, осуществляющие установленные Законом виды предпринимательской деятельности</t>
  </si>
  <si>
    <t>Индивидуальные предприниматели, впервые зарегистрированные после вступления в силу настоящего Закона, и осуществляющие установленные Законом виды предпринимательской деятельности</t>
  </si>
  <si>
    <t>Пониженная (0%) ставка налога для ИП, впервые зарегистрированных и осуществляющих установленные Законом виды предпринимательской деятельности в производственной, социальной и (или) научной сферах, а также в сфере бытовых услуг населению</t>
  </si>
  <si>
    <t xml:space="preserve">Пониженная (5%) ставка налога для налогоплательщиков, осуществляющих  установленные Законом виды предпринимательской деятельности (объект налогообложения "доходы-расходы")  - до 01.01.2020 г..                                                                               С 01.01.2020г:                                                                         1) Пониженная (5%) ставка налога для налогоплательщиков, осуществляющих установленные Законом виды деятельности;       2) Пониженные (1%  в 2020-2021 гг., 2% - в 2022 г., 4% - в 2023 г.) ставки для отдельных категорий налогоплательщиков,    установленных Законом (объект налогообложения "доходы");                                   3) Пониженные (5% в 2020-2021 гг.. 8% - в 2022 г., 11% - в 2023 г.) ставки для отдельных категорий налогоплательщиков, установленных Законом (объект налогообложения "доходы-расходы")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</si>
</sst>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</numFmts>
  <fonts count="2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167" fontId="19" fillId="0" borderId="0"/>
    <xf numFmtId="0" fontId="14" fillId="0" borderId="1" applyNumberFormat="0" applyFill="0" applyProtection="0">
      <alignment horizontal="left" vertical="top" wrapText="1"/>
    </xf>
    <xf numFmtId="0" fontId="7" fillId="0" borderId="0" applyNumberFormat="0" applyFill="0" applyBorder="0" applyAlignment="0" applyProtection="0"/>
    <xf numFmtId="165" fontId="3" fillId="0" borderId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3" fillId="0" borderId="0"/>
    <xf numFmtId="0" fontId="22" fillId="0" borderId="0"/>
    <xf numFmtId="0" fontId="3" fillId="0" borderId="0"/>
    <xf numFmtId="0" fontId="23" fillId="0" borderId="0"/>
    <xf numFmtId="0" fontId="3" fillId="0" borderId="0"/>
    <xf numFmtId="4" fontId="5" fillId="0" borderId="2">
      <alignment horizontal="right"/>
    </xf>
    <xf numFmtId="0" fontId="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2" fillId="0" borderId="0"/>
    <xf numFmtId="0" fontId="2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8" fillId="0" borderId="0"/>
    <xf numFmtId="0" fontId="23" fillId="0" borderId="0"/>
    <xf numFmtId="0" fontId="5" fillId="0" borderId="0"/>
    <xf numFmtId="0" fontId="18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24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111">
    <xf numFmtId="0" fontId="0" fillId="0" borderId="0" xfId="0"/>
    <xf numFmtId="16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16" fillId="0" borderId="2" xfId="39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16" fillId="0" borderId="8" xfId="39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6" fillId="2" borderId="2" xfId="39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16" fillId="0" borderId="3" xfId="39" applyNumberFormat="1" applyFont="1" applyFill="1" applyBorder="1" applyAlignment="1">
      <alignment horizontal="center" vertical="center" wrapText="1"/>
    </xf>
    <xf numFmtId="3" fontId="16" fillId="2" borderId="3" xfId="39" applyNumberFormat="1" applyFont="1" applyFill="1" applyBorder="1" applyAlignment="1">
      <alignment horizontal="center" vertical="center" wrapText="1"/>
    </xf>
    <xf numFmtId="3" fontId="16" fillId="0" borderId="13" xfId="39" applyNumberFormat="1" applyFont="1" applyFill="1" applyBorder="1" applyAlignment="1">
      <alignment horizontal="center" vertical="center" wrapText="1"/>
    </xf>
    <xf numFmtId="3" fontId="16" fillId="2" borderId="8" xfId="39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wrapText="1"/>
    </xf>
    <xf numFmtId="3" fontId="16" fillId="0" borderId="16" xfId="39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3" fontId="16" fillId="2" borderId="4" xfId="39" applyNumberFormat="1" applyFont="1" applyFill="1" applyBorder="1" applyAlignment="1">
      <alignment horizontal="center" vertical="center" wrapText="1"/>
    </xf>
    <xf numFmtId="3" fontId="16" fillId="0" borderId="4" xfId="39" applyNumberFormat="1" applyFont="1" applyFill="1" applyBorder="1" applyAlignment="1">
      <alignment horizontal="center" vertical="center" wrapText="1"/>
    </xf>
    <xf numFmtId="3" fontId="16" fillId="0" borderId="18" xfId="39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25" fillId="0" borderId="0" xfId="0" applyFont="1" applyAlignment="1"/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31"/>
  <sheetViews>
    <sheetView tabSelected="1" zoomScale="70" zoomScaleNormal="70" workbookViewId="0">
      <pane ySplit="6" topLeftCell="A7" activePane="bottomLeft" state="frozen"/>
      <selection pane="bottomLeft" activeCell="E26" sqref="E26"/>
    </sheetView>
  </sheetViews>
  <sheetFormatPr defaultColWidth="22.5703125" defaultRowHeight="15" x14ac:dyDescent="0.25"/>
  <cols>
    <col min="1" max="2" width="22.5703125" style="19"/>
    <col min="3" max="3" width="26.7109375" style="20" customWidth="1"/>
    <col min="4" max="4" width="26.28515625" style="21" customWidth="1"/>
    <col min="5" max="5" width="38.7109375" style="2" customWidth="1"/>
    <col min="6" max="7" width="22.5703125" style="2"/>
    <col min="8" max="8" width="10.5703125" style="2" customWidth="1"/>
    <col min="9" max="9" width="22.5703125" style="2"/>
    <col min="10" max="10" width="22.5703125" style="59"/>
    <col min="11" max="15" width="22.5703125" style="4"/>
    <col min="16" max="16384" width="22.5703125" style="18"/>
  </cols>
  <sheetData>
    <row r="1" spans="1:17" x14ac:dyDescent="0.25">
      <c r="J1" s="94"/>
    </row>
    <row r="2" spans="1:17" ht="18.75" x14ac:dyDescent="0.3">
      <c r="A2" s="107" t="s">
        <v>79</v>
      </c>
      <c r="B2" s="108"/>
      <c r="C2" s="108"/>
      <c r="D2" s="108"/>
      <c r="E2" s="108"/>
      <c r="F2" s="108"/>
      <c r="G2" s="108"/>
      <c r="H2" s="108"/>
      <c r="I2" s="108"/>
      <c r="J2" s="94"/>
    </row>
    <row r="3" spans="1:17" s="3" customFormat="1" ht="20.25" x14ac:dyDescent="0.25">
      <c r="B3" s="1"/>
      <c r="D3" s="5"/>
      <c r="E3" s="6"/>
      <c r="F3" s="6"/>
      <c r="H3" s="6"/>
      <c r="I3" s="6"/>
      <c r="J3" s="95"/>
      <c r="O3" s="6"/>
    </row>
    <row r="4" spans="1:17" s="9" customFormat="1" ht="15" customHeight="1" x14ac:dyDescent="0.25">
      <c r="A4" s="101" t="s">
        <v>2</v>
      </c>
      <c r="B4" s="103" t="s">
        <v>11</v>
      </c>
      <c r="C4" s="104"/>
      <c r="D4" s="104"/>
      <c r="E4" s="104"/>
      <c r="F4" s="104"/>
      <c r="G4" s="104"/>
      <c r="H4" s="104"/>
      <c r="I4" s="104"/>
      <c r="J4" s="105"/>
      <c r="K4" s="105"/>
      <c r="L4" s="105"/>
      <c r="M4" s="105"/>
      <c r="N4" s="105"/>
      <c r="O4" s="106"/>
    </row>
    <row r="5" spans="1:17" s="10" customFormat="1" ht="48" customHeight="1" x14ac:dyDescent="0.2">
      <c r="A5" s="101"/>
      <c r="B5" s="101" t="s">
        <v>12</v>
      </c>
      <c r="C5" s="101" t="s">
        <v>0</v>
      </c>
      <c r="D5" s="101" t="s">
        <v>13</v>
      </c>
      <c r="E5" s="109" t="s">
        <v>14</v>
      </c>
      <c r="F5" s="101" t="s">
        <v>1</v>
      </c>
      <c r="G5" s="101" t="s">
        <v>15</v>
      </c>
      <c r="H5" s="100" t="s">
        <v>16</v>
      </c>
      <c r="I5" s="101"/>
      <c r="J5" s="102" t="s">
        <v>80</v>
      </c>
      <c r="K5" s="102"/>
      <c r="L5" s="102"/>
      <c r="M5" s="102"/>
      <c r="N5" s="102"/>
      <c r="O5" s="101" t="s">
        <v>76</v>
      </c>
    </row>
    <row r="6" spans="1:17" s="10" customFormat="1" ht="76.5" customHeight="1" x14ac:dyDescent="0.2">
      <c r="A6" s="101"/>
      <c r="B6" s="101"/>
      <c r="C6" s="101"/>
      <c r="D6" s="101"/>
      <c r="E6" s="110"/>
      <c r="F6" s="101"/>
      <c r="G6" s="101"/>
      <c r="H6" s="100"/>
      <c r="I6" s="101"/>
      <c r="J6" s="54" t="s">
        <v>72</v>
      </c>
      <c r="K6" s="67" t="s">
        <v>74</v>
      </c>
      <c r="L6" s="67" t="s">
        <v>4</v>
      </c>
      <c r="M6" s="67" t="s">
        <v>5</v>
      </c>
      <c r="N6" s="67" t="s">
        <v>73</v>
      </c>
      <c r="O6" s="101"/>
    </row>
    <row r="7" spans="1:17" s="8" customFormat="1" ht="13.5" thickBot="1" x14ac:dyDescent="0.3">
      <c r="A7" s="52">
        <v>1</v>
      </c>
      <c r="B7" s="52">
        <v>2</v>
      </c>
      <c r="C7" s="53">
        <v>3</v>
      </c>
      <c r="D7" s="52">
        <v>4</v>
      </c>
      <c r="E7" s="53">
        <v>6</v>
      </c>
      <c r="F7" s="53">
        <v>7</v>
      </c>
      <c r="G7" s="52">
        <v>8</v>
      </c>
      <c r="H7" s="53">
        <v>9</v>
      </c>
      <c r="I7" s="53">
        <v>10</v>
      </c>
      <c r="J7" s="55">
        <v>11</v>
      </c>
      <c r="K7" s="53">
        <v>12</v>
      </c>
      <c r="L7" s="53">
        <v>13</v>
      </c>
      <c r="M7" s="52">
        <v>14</v>
      </c>
      <c r="N7" s="52">
        <v>15</v>
      </c>
      <c r="O7" s="53">
        <v>16</v>
      </c>
    </row>
    <row r="8" spans="1:17" s="8" customFormat="1" ht="27" customHeight="1" thickBot="1" x14ac:dyDescent="0.3">
      <c r="A8" s="96" t="s">
        <v>66</v>
      </c>
      <c r="B8" s="97"/>
      <c r="C8" s="97"/>
      <c r="D8" s="97"/>
      <c r="E8" s="97"/>
      <c r="F8" s="97"/>
      <c r="G8" s="97"/>
      <c r="H8" s="50"/>
      <c r="I8" s="50"/>
      <c r="J8" s="56">
        <f>J10+J13+J18+J27+J30</f>
        <v>479699</v>
      </c>
      <c r="K8" s="42">
        <f>K10+K13+K18+K27+K30</f>
        <v>526858</v>
      </c>
      <c r="L8" s="42">
        <f>L10+L13+L18+L27</f>
        <v>507721</v>
      </c>
      <c r="M8" s="42">
        <f>M10+M13+M18+M27</f>
        <v>528032</v>
      </c>
      <c r="N8" s="51">
        <f>N10+N13+N18+N27</f>
        <v>549153</v>
      </c>
      <c r="O8" s="81"/>
    </row>
    <row r="9" spans="1:17" s="8" customFormat="1" ht="62.25" customHeight="1" thickBot="1" x14ac:dyDescent="0.3">
      <c r="A9" s="96" t="s">
        <v>71</v>
      </c>
      <c r="B9" s="97"/>
      <c r="C9" s="97"/>
      <c r="D9" s="97"/>
      <c r="E9" s="97"/>
      <c r="F9" s="97"/>
      <c r="G9" s="97"/>
      <c r="H9" s="50"/>
      <c r="I9" s="50"/>
      <c r="J9" s="56">
        <f>J10+J13+J18</f>
        <v>457472</v>
      </c>
      <c r="K9" s="42">
        <f>K10+K13+K18</f>
        <v>473442</v>
      </c>
      <c r="L9" s="42">
        <f>L10+L13+L18</f>
        <v>492379</v>
      </c>
      <c r="M9" s="42">
        <f>M10+M13+M18</f>
        <v>512076</v>
      </c>
      <c r="N9" s="51">
        <f>N10+N13+N18</f>
        <v>532559</v>
      </c>
      <c r="O9" s="81"/>
    </row>
    <row r="10" spans="1:17" s="8" customFormat="1" ht="21" customHeight="1" thickBot="1" x14ac:dyDescent="0.3">
      <c r="A10" s="96" t="s">
        <v>65</v>
      </c>
      <c r="B10" s="97"/>
      <c r="C10" s="97"/>
      <c r="D10" s="97"/>
      <c r="E10" s="97"/>
      <c r="F10" s="97"/>
      <c r="G10" s="97"/>
      <c r="H10" s="50"/>
      <c r="I10" s="50"/>
      <c r="J10" s="56">
        <f t="shared" ref="J10:N10" si="0">J11+J12</f>
        <v>83591</v>
      </c>
      <c r="K10" s="51">
        <f t="shared" si="0"/>
        <v>87019</v>
      </c>
      <c r="L10" s="42">
        <f t="shared" si="0"/>
        <v>90500</v>
      </c>
      <c r="M10" s="42">
        <f>M11+M12</f>
        <v>94121</v>
      </c>
      <c r="N10" s="51">
        <f t="shared" si="0"/>
        <v>97885</v>
      </c>
      <c r="O10" s="82"/>
    </row>
    <row r="11" spans="1:17" s="7" customFormat="1" ht="176.25" customHeight="1" x14ac:dyDescent="0.2">
      <c r="A11" s="28">
        <v>1</v>
      </c>
      <c r="B11" s="22" t="s">
        <v>19</v>
      </c>
      <c r="C11" s="22" t="s">
        <v>20</v>
      </c>
      <c r="D11" s="22" t="s">
        <v>25</v>
      </c>
      <c r="E11" s="22" t="s">
        <v>38</v>
      </c>
      <c r="F11" s="22" t="s">
        <v>62</v>
      </c>
      <c r="G11" s="22" t="s">
        <v>53</v>
      </c>
      <c r="H11" s="25">
        <v>10</v>
      </c>
      <c r="I11" s="23" t="s">
        <v>3</v>
      </c>
      <c r="J11" s="69">
        <v>83591</v>
      </c>
      <c r="K11" s="70">
        <v>86935</v>
      </c>
      <c r="L11" s="68">
        <v>90412</v>
      </c>
      <c r="M11" s="68">
        <v>94029</v>
      </c>
      <c r="N11" s="70">
        <v>97790</v>
      </c>
      <c r="O11" s="41" t="s">
        <v>77</v>
      </c>
    </row>
    <row r="12" spans="1:17" s="7" customFormat="1" ht="173.25" customHeight="1" thickBot="1" x14ac:dyDescent="0.25">
      <c r="A12" s="44">
        <v>2</v>
      </c>
      <c r="B12" s="26" t="s">
        <v>19</v>
      </c>
      <c r="C12" s="31" t="s">
        <v>20</v>
      </c>
      <c r="D12" s="31" t="s">
        <v>26</v>
      </c>
      <c r="E12" s="31" t="s">
        <v>39</v>
      </c>
      <c r="F12" s="31" t="s">
        <v>63</v>
      </c>
      <c r="G12" s="31" t="s">
        <v>53</v>
      </c>
      <c r="H12" s="32">
        <v>2</v>
      </c>
      <c r="I12" s="33" t="s">
        <v>17</v>
      </c>
      <c r="J12" s="71">
        <v>0</v>
      </c>
      <c r="K12" s="46">
        <v>84</v>
      </c>
      <c r="L12" s="46">
        <v>88</v>
      </c>
      <c r="M12" s="47">
        <v>92</v>
      </c>
      <c r="N12" s="74">
        <v>95</v>
      </c>
      <c r="O12" s="41" t="s">
        <v>77</v>
      </c>
    </row>
    <row r="13" spans="1:17" s="7" customFormat="1" ht="40.5" customHeight="1" thickBot="1" x14ac:dyDescent="0.25">
      <c r="A13" s="96" t="s">
        <v>67</v>
      </c>
      <c r="B13" s="97"/>
      <c r="C13" s="97"/>
      <c r="D13" s="97"/>
      <c r="E13" s="97"/>
      <c r="F13" s="97"/>
      <c r="G13" s="97"/>
      <c r="H13" s="37"/>
      <c r="I13" s="38"/>
      <c r="J13" s="42">
        <f>J14+J15+J16+J17</f>
        <v>11775</v>
      </c>
      <c r="K13" s="42">
        <f>K14+K15</f>
        <v>12241</v>
      </c>
      <c r="L13" s="42">
        <f>L14+L15</f>
        <v>12730</v>
      </c>
      <c r="M13" s="43">
        <f>M14+M15</f>
        <v>13240</v>
      </c>
      <c r="N13" s="51">
        <f>N14+N15</f>
        <v>13770</v>
      </c>
      <c r="O13" s="66"/>
    </row>
    <row r="14" spans="1:17" s="7" customFormat="1" ht="301.5" customHeight="1" x14ac:dyDescent="0.2">
      <c r="A14" s="44">
        <v>3</v>
      </c>
      <c r="B14" s="26" t="s">
        <v>19</v>
      </c>
      <c r="C14" s="83" t="s">
        <v>21</v>
      </c>
      <c r="D14" s="26" t="s">
        <v>27</v>
      </c>
      <c r="E14" s="26" t="s">
        <v>40</v>
      </c>
      <c r="F14" s="26" t="s">
        <v>62</v>
      </c>
      <c r="G14" s="48" t="s">
        <v>54</v>
      </c>
      <c r="H14" s="49">
        <v>10</v>
      </c>
      <c r="I14" s="27" t="s">
        <v>3</v>
      </c>
      <c r="J14" s="84">
        <v>8470</v>
      </c>
      <c r="K14" s="85">
        <v>8809</v>
      </c>
      <c r="L14" s="85">
        <v>9161</v>
      </c>
      <c r="M14" s="85">
        <v>9528</v>
      </c>
      <c r="N14" s="86">
        <v>9909</v>
      </c>
      <c r="O14" s="41" t="s">
        <v>77</v>
      </c>
      <c r="Q14" s="7" t="s">
        <v>70</v>
      </c>
    </row>
    <row r="15" spans="1:17" s="7" customFormat="1" ht="179.25" customHeight="1" x14ac:dyDescent="0.2">
      <c r="A15" s="29">
        <v>4</v>
      </c>
      <c r="B15" s="11" t="s">
        <v>19</v>
      </c>
      <c r="C15" s="11" t="s">
        <v>21</v>
      </c>
      <c r="D15" s="11" t="s">
        <v>25</v>
      </c>
      <c r="E15" s="11" t="s">
        <v>41</v>
      </c>
      <c r="F15" s="11" t="s">
        <v>62</v>
      </c>
      <c r="G15" s="13" t="s">
        <v>54</v>
      </c>
      <c r="H15" s="16">
        <v>10</v>
      </c>
      <c r="I15" s="14" t="s">
        <v>3</v>
      </c>
      <c r="J15" s="57">
        <v>3300</v>
      </c>
      <c r="K15" s="24">
        <v>3432</v>
      </c>
      <c r="L15" s="24">
        <v>3569</v>
      </c>
      <c r="M15" s="24">
        <v>3712</v>
      </c>
      <c r="N15" s="75">
        <v>3861</v>
      </c>
      <c r="O15" s="41" t="s">
        <v>77</v>
      </c>
    </row>
    <row r="16" spans="1:17" s="7" customFormat="1" ht="102" customHeight="1" x14ac:dyDescent="0.2">
      <c r="A16" s="29">
        <v>5</v>
      </c>
      <c r="B16" s="11" t="s">
        <v>19</v>
      </c>
      <c r="C16" s="11" t="s">
        <v>21</v>
      </c>
      <c r="D16" s="11" t="s">
        <v>28</v>
      </c>
      <c r="E16" s="11" t="s">
        <v>42</v>
      </c>
      <c r="F16" s="11" t="s">
        <v>62</v>
      </c>
      <c r="G16" s="13" t="s">
        <v>54</v>
      </c>
      <c r="H16" s="16">
        <v>10</v>
      </c>
      <c r="I16" s="14" t="s">
        <v>3</v>
      </c>
      <c r="J16" s="58">
        <v>5</v>
      </c>
      <c r="K16" s="39" t="s">
        <v>57</v>
      </c>
      <c r="L16" s="39" t="s">
        <v>57</v>
      </c>
      <c r="M16" s="39" t="s">
        <v>57</v>
      </c>
      <c r="N16" s="76" t="s">
        <v>57</v>
      </c>
      <c r="O16" s="12" t="s">
        <v>78</v>
      </c>
    </row>
    <row r="17" spans="1:15" s="7" customFormat="1" ht="189" customHeight="1" thickBot="1" x14ac:dyDescent="0.25">
      <c r="A17" s="30">
        <v>6</v>
      </c>
      <c r="B17" s="31" t="s">
        <v>19</v>
      </c>
      <c r="C17" s="64" t="s">
        <v>22</v>
      </c>
      <c r="D17" s="64" t="s">
        <v>29</v>
      </c>
      <c r="E17" s="64" t="s">
        <v>43</v>
      </c>
      <c r="F17" s="31" t="s">
        <v>62</v>
      </c>
      <c r="G17" s="64" t="s">
        <v>54</v>
      </c>
      <c r="H17" s="87">
        <v>4</v>
      </c>
      <c r="I17" s="33" t="s">
        <v>9</v>
      </c>
      <c r="J17" s="73">
        <v>0</v>
      </c>
      <c r="K17" s="47" t="s">
        <v>57</v>
      </c>
      <c r="L17" s="47" t="s">
        <v>57</v>
      </c>
      <c r="M17" s="47" t="s">
        <v>57</v>
      </c>
      <c r="N17" s="74" t="s">
        <v>57</v>
      </c>
      <c r="O17" s="12" t="s">
        <v>78</v>
      </c>
    </row>
    <row r="18" spans="1:15" s="7" customFormat="1" ht="35.25" customHeight="1" thickBot="1" x14ac:dyDescent="0.25">
      <c r="A18" s="96" t="s">
        <v>68</v>
      </c>
      <c r="B18" s="97"/>
      <c r="C18" s="97"/>
      <c r="D18" s="97"/>
      <c r="E18" s="97"/>
      <c r="F18" s="97"/>
      <c r="G18" s="97"/>
      <c r="H18" s="37"/>
      <c r="I18" s="38"/>
      <c r="J18" s="56">
        <f>J19+J20+J21+J22+J23+J24+J25+J26</f>
        <v>362106</v>
      </c>
      <c r="K18" s="42">
        <f>K19+K20+K22+K23</f>
        <v>374182</v>
      </c>
      <c r="L18" s="42">
        <f>L19+L20+L22+L23</f>
        <v>389149</v>
      </c>
      <c r="M18" s="42">
        <f>M19+M20+M22+M23</f>
        <v>404715</v>
      </c>
      <c r="N18" s="51">
        <f>N19+N20+N22+N23</f>
        <v>420904</v>
      </c>
      <c r="O18" s="66"/>
    </row>
    <row r="19" spans="1:15" s="7" customFormat="1" ht="152.25" customHeight="1" x14ac:dyDescent="0.2">
      <c r="A19" s="28">
        <v>7</v>
      </c>
      <c r="B19" s="22" t="s">
        <v>19</v>
      </c>
      <c r="C19" s="88" t="s">
        <v>23</v>
      </c>
      <c r="D19" s="88" t="s">
        <v>30</v>
      </c>
      <c r="E19" s="88" t="s">
        <v>44</v>
      </c>
      <c r="F19" s="88" t="s">
        <v>61</v>
      </c>
      <c r="G19" s="88" t="s">
        <v>6</v>
      </c>
      <c r="H19" s="25">
        <v>5</v>
      </c>
      <c r="I19" s="23" t="s">
        <v>10</v>
      </c>
      <c r="J19" s="89">
        <v>17424</v>
      </c>
      <c r="K19" s="90">
        <v>18121</v>
      </c>
      <c r="L19" s="90">
        <v>18846</v>
      </c>
      <c r="M19" s="90">
        <v>19600</v>
      </c>
      <c r="N19" s="91">
        <v>20384</v>
      </c>
      <c r="O19" s="41" t="s">
        <v>77</v>
      </c>
    </row>
    <row r="20" spans="1:15" s="7" customFormat="1" ht="114.75" customHeight="1" x14ac:dyDescent="0.2">
      <c r="A20" s="29">
        <v>8</v>
      </c>
      <c r="B20" s="11" t="s">
        <v>19</v>
      </c>
      <c r="C20" s="34" t="s">
        <v>23</v>
      </c>
      <c r="D20" s="34" t="s">
        <v>25</v>
      </c>
      <c r="E20" s="34" t="s">
        <v>45</v>
      </c>
      <c r="F20" s="11" t="s">
        <v>62</v>
      </c>
      <c r="G20" s="34" t="s">
        <v>6</v>
      </c>
      <c r="H20" s="16">
        <v>10</v>
      </c>
      <c r="I20" s="14" t="s">
        <v>3</v>
      </c>
      <c r="J20" s="58">
        <v>88647</v>
      </c>
      <c r="K20" s="39">
        <v>92193</v>
      </c>
      <c r="L20" s="39">
        <v>95881</v>
      </c>
      <c r="M20" s="39">
        <v>99716</v>
      </c>
      <c r="N20" s="76">
        <v>103704</v>
      </c>
      <c r="O20" s="41" t="s">
        <v>77</v>
      </c>
    </row>
    <row r="21" spans="1:15" s="7" customFormat="1" ht="89.25" x14ac:dyDescent="0.2">
      <c r="A21" s="29">
        <v>9</v>
      </c>
      <c r="B21" s="11" t="s">
        <v>19</v>
      </c>
      <c r="C21" s="34" t="s">
        <v>23</v>
      </c>
      <c r="D21" s="34" t="s">
        <v>31</v>
      </c>
      <c r="E21" s="34" t="s">
        <v>46</v>
      </c>
      <c r="F21" s="11" t="s">
        <v>63</v>
      </c>
      <c r="G21" s="34" t="s">
        <v>6</v>
      </c>
      <c r="H21" s="17">
        <v>2</v>
      </c>
      <c r="I21" s="14" t="s">
        <v>17</v>
      </c>
      <c r="J21" s="72">
        <v>534</v>
      </c>
      <c r="K21" s="12" t="s">
        <v>57</v>
      </c>
      <c r="L21" s="12" t="s">
        <v>57</v>
      </c>
      <c r="M21" s="12" t="s">
        <v>57</v>
      </c>
      <c r="N21" s="77" t="s">
        <v>57</v>
      </c>
      <c r="O21" s="12" t="s">
        <v>78</v>
      </c>
    </row>
    <row r="22" spans="1:15" s="7" customFormat="1" ht="83.25" customHeight="1" x14ac:dyDescent="0.2">
      <c r="A22" s="29">
        <v>10</v>
      </c>
      <c r="B22" s="11" t="s">
        <v>19</v>
      </c>
      <c r="C22" s="34" t="s">
        <v>23</v>
      </c>
      <c r="D22" s="34" t="s">
        <v>32</v>
      </c>
      <c r="E22" s="34" t="s">
        <v>47</v>
      </c>
      <c r="F22" s="34" t="s">
        <v>61</v>
      </c>
      <c r="G22" s="34" t="s">
        <v>6</v>
      </c>
      <c r="H22" s="16">
        <v>3</v>
      </c>
      <c r="I22" s="14" t="s">
        <v>8</v>
      </c>
      <c r="J22" s="58">
        <v>232220</v>
      </c>
      <c r="K22" s="39">
        <v>241509</v>
      </c>
      <c r="L22" s="39">
        <v>251169</v>
      </c>
      <c r="M22" s="39">
        <v>261216</v>
      </c>
      <c r="N22" s="76">
        <v>271665</v>
      </c>
      <c r="O22" s="41" t="s">
        <v>77</v>
      </c>
    </row>
    <row r="23" spans="1:15" ht="127.5" customHeight="1" x14ac:dyDescent="0.25">
      <c r="A23" s="29">
        <v>11</v>
      </c>
      <c r="B23" s="11" t="s">
        <v>19</v>
      </c>
      <c r="C23" s="34" t="s">
        <v>23</v>
      </c>
      <c r="D23" s="34" t="s">
        <v>33</v>
      </c>
      <c r="E23" s="34" t="s">
        <v>48</v>
      </c>
      <c r="F23" s="11" t="s">
        <v>63</v>
      </c>
      <c r="G23" s="34" t="s">
        <v>6</v>
      </c>
      <c r="H23" s="17" t="s">
        <v>60</v>
      </c>
      <c r="I23" s="14" t="s">
        <v>7</v>
      </c>
      <c r="J23" s="58">
        <v>21499</v>
      </c>
      <c r="K23" s="39">
        <v>22359</v>
      </c>
      <c r="L23" s="39">
        <v>23253</v>
      </c>
      <c r="M23" s="39">
        <v>24183</v>
      </c>
      <c r="N23" s="76">
        <v>25151</v>
      </c>
      <c r="O23" s="41" t="s">
        <v>77</v>
      </c>
    </row>
    <row r="24" spans="1:15" ht="81.75" customHeight="1" x14ac:dyDescent="0.25">
      <c r="A24" s="29">
        <v>12</v>
      </c>
      <c r="B24" s="11" t="s">
        <v>19</v>
      </c>
      <c r="C24" s="34" t="s">
        <v>23</v>
      </c>
      <c r="D24" s="34" t="s">
        <v>34</v>
      </c>
      <c r="E24" s="34" t="s">
        <v>49</v>
      </c>
      <c r="F24" s="11" t="s">
        <v>63</v>
      </c>
      <c r="G24" s="34" t="s">
        <v>6</v>
      </c>
      <c r="H24" s="17" t="s">
        <v>60</v>
      </c>
      <c r="I24" s="14" t="s">
        <v>7</v>
      </c>
      <c r="J24" s="58">
        <v>433</v>
      </c>
      <c r="K24" s="12" t="s">
        <v>57</v>
      </c>
      <c r="L24" s="12" t="s">
        <v>57</v>
      </c>
      <c r="M24" s="12" t="s">
        <v>57</v>
      </c>
      <c r="N24" s="77" t="s">
        <v>57</v>
      </c>
      <c r="O24" s="12" t="s">
        <v>78</v>
      </c>
    </row>
    <row r="25" spans="1:15" ht="63.75" customHeight="1" x14ac:dyDescent="0.25">
      <c r="A25" s="29">
        <v>13</v>
      </c>
      <c r="B25" s="11" t="s">
        <v>19</v>
      </c>
      <c r="C25" s="34" t="s">
        <v>23</v>
      </c>
      <c r="D25" s="34" t="s">
        <v>35</v>
      </c>
      <c r="E25" s="34" t="s">
        <v>50</v>
      </c>
      <c r="F25" s="34" t="s">
        <v>61</v>
      </c>
      <c r="G25" s="34" t="s">
        <v>6</v>
      </c>
      <c r="H25" s="17">
        <v>6</v>
      </c>
      <c r="I25" s="15" t="s">
        <v>18</v>
      </c>
      <c r="J25" s="58">
        <v>0</v>
      </c>
      <c r="K25" s="12" t="s">
        <v>57</v>
      </c>
      <c r="L25" s="12" t="s">
        <v>57</v>
      </c>
      <c r="M25" s="12" t="s">
        <v>57</v>
      </c>
      <c r="N25" s="77" t="s">
        <v>57</v>
      </c>
      <c r="O25" s="12" t="s">
        <v>78</v>
      </c>
    </row>
    <row r="26" spans="1:15" ht="210.75" customHeight="1" thickBot="1" x14ac:dyDescent="0.3">
      <c r="A26" s="30">
        <v>14</v>
      </c>
      <c r="B26" s="31" t="s">
        <v>19</v>
      </c>
      <c r="C26" s="64" t="s">
        <v>23</v>
      </c>
      <c r="D26" s="64" t="s">
        <v>36</v>
      </c>
      <c r="E26" s="64" t="s">
        <v>51</v>
      </c>
      <c r="F26" s="31" t="s">
        <v>63</v>
      </c>
      <c r="G26" s="64" t="s">
        <v>6</v>
      </c>
      <c r="H26" s="32" t="s">
        <v>60</v>
      </c>
      <c r="I26" s="33" t="s">
        <v>7</v>
      </c>
      <c r="J26" s="73">
        <v>1349</v>
      </c>
      <c r="K26" s="45" t="s">
        <v>58</v>
      </c>
      <c r="L26" s="45" t="s">
        <v>58</v>
      </c>
      <c r="M26" s="45" t="s">
        <v>58</v>
      </c>
      <c r="N26" s="79" t="s">
        <v>58</v>
      </c>
      <c r="O26" s="92" t="s">
        <v>77</v>
      </c>
    </row>
    <row r="27" spans="1:15" ht="27.75" customHeight="1" thickBot="1" x14ac:dyDescent="0.3">
      <c r="A27" s="98" t="s">
        <v>69</v>
      </c>
      <c r="B27" s="99"/>
      <c r="C27" s="99"/>
      <c r="D27" s="99"/>
      <c r="E27" s="99"/>
      <c r="F27" s="99"/>
      <c r="G27" s="99"/>
      <c r="H27" s="37"/>
      <c r="I27" s="38"/>
      <c r="J27" s="63">
        <f t="shared" ref="J27:K27" si="1">J28+J29</f>
        <v>21888</v>
      </c>
      <c r="K27" s="62">
        <f t="shared" si="1"/>
        <v>53063</v>
      </c>
      <c r="L27" s="62">
        <f>L28</f>
        <v>15342</v>
      </c>
      <c r="M27" s="62">
        <f t="shared" ref="M27:N27" si="2">M28</f>
        <v>15956</v>
      </c>
      <c r="N27" s="78">
        <f t="shared" si="2"/>
        <v>16594</v>
      </c>
      <c r="O27" s="66"/>
    </row>
    <row r="28" spans="1:15" ht="287.25" customHeight="1" x14ac:dyDescent="0.25">
      <c r="A28" s="28">
        <v>15</v>
      </c>
      <c r="B28" s="22" t="s">
        <v>19</v>
      </c>
      <c r="C28" s="88" t="s">
        <v>75</v>
      </c>
      <c r="D28" s="93" t="s">
        <v>81</v>
      </c>
      <c r="E28" s="93" t="s">
        <v>84</v>
      </c>
      <c r="F28" s="22" t="s">
        <v>63</v>
      </c>
      <c r="G28" s="88" t="s">
        <v>55</v>
      </c>
      <c r="H28" s="40" t="s">
        <v>60</v>
      </c>
      <c r="I28" s="23" t="s">
        <v>7</v>
      </c>
      <c r="J28" s="89">
        <v>14185</v>
      </c>
      <c r="K28" s="90">
        <f>14752+30300</f>
        <v>45052</v>
      </c>
      <c r="L28" s="90">
        <v>15342</v>
      </c>
      <c r="M28" s="90">
        <v>15956</v>
      </c>
      <c r="N28" s="91">
        <v>16594</v>
      </c>
      <c r="O28" s="41" t="s">
        <v>77</v>
      </c>
    </row>
    <row r="29" spans="1:15" ht="191.25" customHeight="1" thickBot="1" x14ac:dyDescent="0.3">
      <c r="A29" s="30">
        <v>16</v>
      </c>
      <c r="B29" s="31" t="s">
        <v>19</v>
      </c>
      <c r="C29" s="64" t="s">
        <v>24</v>
      </c>
      <c r="D29" s="93" t="s">
        <v>82</v>
      </c>
      <c r="E29" s="93" t="s">
        <v>83</v>
      </c>
      <c r="F29" s="64" t="s">
        <v>64</v>
      </c>
      <c r="G29" s="64" t="s">
        <v>55</v>
      </c>
      <c r="H29" s="32" t="s">
        <v>60</v>
      </c>
      <c r="I29" s="33" t="s">
        <v>7</v>
      </c>
      <c r="J29" s="73">
        <v>7703</v>
      </c>
      <c r="K29" s="47">
        <v>8011</v>
      </c>
      <c r="L29" s="45" t="s">
        <v>59</v>
      </c>
      <c r="M29" s="45" t="s">
        <v>59</v>
      </c>
      <c r="N29" s="79" t="s">
        <v>59</v>
      </c>
      <c r="O29" s="41" t="s">
        <v>77</v>
      </c>
    </row>
    <row r="30" spans="1:15" ht="198.75" customHeight="1" thickBot="1" x14ac:dyDescent="0.3">
      <c r="A30" s="35">
        <v>17</v>
      </c>
      <c r="B30" s="36" t="s">
        <v>19</v>
      </c>
      <c r="C30" s="60" t="s">
        <v>24</v>
      </c>
      <c r="D30" s="60" t="s">
        <v>37</v>
      </c>
      <c r="E30" s="60" t="s">
        <v>52</v>
      </c>
      <c r="F30" s="60" t="s">
        <v>64</v>
      </c>
      <c r="G30" s="65" t="s">
        <v>56</v>
      </c>
      <c r="H30" s="37" t="s">
        <v>60</v>
      </c>
      <c r="I30" s="38" t="s">
        <v>7</v>
      </c>
      <c r="J30" s="63">
        <v>339</v>
      </c>
      <c r="K30" s="62">
        <v>353</v>
      </c>
      <c r="L30" s="61" t="s">
        <v>59</v>
      </c>
      <c r="M30" s="61" t="s">
        <v>59</v>
      </c>
      <c r="N30" s="80" t="s">
        <v>59</v>
      </c>
      <c r="O30" s="41" t="s">
        <v>77</v>
      </c>
    </row>
    <row r="31" spans="1:15" ht="15" customHeight="1" x14ac:dyDescent="0.25"/>
  </sheetData>
  <autoFilter ref="A7:P30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18">
    <mergeCell ref="H5:I6"/>
    <mergeCell ref="O5:O6"/>
    <mergeCell ref="J5:N5"/>
    <mergeCell ref="B4:O4"/>
    <mergeCell ref="A2:I2"/>
    <mergeCell ref="D5:D6"/>
    <mergeCell ref="B5:B6"/>
    <mergeCell ref="C5:C6"/>
    <mergeCell ref="A4:A6"/>
    <mergeCell ref="E5:E6"/>
    <mergeCell ref="F5:F6"/>
    <mergeCell ref="G5:G6"/>
    <mergeCell ref="A10:G10"/>
    <mergeCell ref="A8:G8"/>
    <mergeCell ref="A13:G13"/>
    <mergeCell ref="A18:G18"/>
    <mergeCell ref="A27:G27"/>
    <mergeCell ref="A9:G9"/>
  </mergeCells>
  <pageMargins left="0.23622047244094491" right="0.23622047244094491" top="0.31496062992125984" bottom="0.23622047244094491" header="0.23622047244094491" footer="0.23622047244094491"/>
  <pageSetup paperSize="9" scale="40" fitToHeight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об оценке НР РА</vt:lpstr>
      <vt:lpstr>'сведения об оценке НР РА'!Заголовки_для_печати</vt:lpstr>
      <vt:lpstr>'сведения об оценке НР 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Арбаева</cp:lastModifiedBy>
  <cp:lastPrinted>2020-10-27T08:26:58Z</cp:lastPrinted>
  <dcterms:created xsi:type="dcterms:W3CDTF">2017-10-18T19:42:12Z</dcterms:created>
  <dcterms:modified xsi:type="dcterms:W3CDTF">2020-10-27T08:27:36Z</dcterms:modified>
</cp:coreProperties>
</file>