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2022\Открытый бюджет\На сайт\"/>
    </mc:Choice>
  </mc:AlternateContent>
  <bookViews>
    <workbookView xWindow="0" yWindow="45" windowWidth="28560" windowHeight="12345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Лист3!$C$4:$I$32</definedName>
  </definedNames>
  <calcPr calcId="162913" fullPrecision="0"/>
</workbook>
</file>

<file path=xl/calcChain.xml><?xml version="1.0" encoding="utf-8"?>
<calcChain xmlns="http://schemas.openxmlformats.org/spreadsheetml/2006/main">
  <c r="R120" i="1" l="1"/>
  <c r="Q120" i="1"/>
  <c r="R119" i="1"/>
  <c r="Q119" i="1"/>
  <c r="R118" i="1"/>
  <c r="Q118" i="1"/>
  <c r="Q117" i="1"/>
  <c r="Q115" i="1"/>
  <c r="R117" i="1"/>
  <c r="R115" i="1"/>
  <c r="R113" i="1"/>
  <c r="Q113" i="1"/>
  <c r="I17" i="3" l="1"/>
  <c r="H17" i="3"/>
  <c r="I22" i="3"/>
  <c r="H22" i="3"/>
  <c r="I21" i="3"/>
  <c r="H21" i="3"/>
  <c r="I20" i="3"/>
  <c r="H20" i="3"/>
  <c r="K29" i="3"/>
  <c r="J29" i="3"/>
  <c r="I31" i="3"/>
  <c r="H31" i="3"/>
  <c r="I30" i="3"/>
  <c r="H30" i="3"/>
  <c r="I29" i="3"/>
  <c r="H29" i="3"/>
  <c r="G29" i="3"/>
  <c r="I16" i="3"/>
  <c r="H16" i="3"/>
  <c r="I15" i="3"/>
  <c r="H15" i="3"/>
  <c r="G31" i="3"/>
  <c r="I14" i="3" l="1"/>
  <c r="H14" i="3"/>
  <c r="K42" i="3"/>
  <c r="J42" i="3"/>
  <c r="I42" i="3"/>
  <c r="H42" i="3"/>
  <c r="K41" i="3"/>
  <c r="J41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J27" i="3"/>
  <c r="K26" i="3"/>
  <c r="J26" i="3"/>
  <c r="K25" i="3"/>
  <c r="J25" i="3"/>
  <c r="K24" i="3"/>
  <c r="J24" i="3"/>
  <c r="K23" i="3"/>
  <c r="J23" i="3"/>
  <c r="K20" i="3"/>
  <c r="J20" i="3"/>
  <c r="K18" i="3"/>
  <c r="J18" i="3"/>
  <c r="K17" i="3"/>
  <c r="J17" i="3"/>
  <c r="K14" i="3"/>
  <c r="J14" i="3"/>
  <c r="K11" i="3"/>
  <c r="J11" i="3"/>
  <c r="I41" i="3"/>
  <c r="H41" i="3"/>
  <c r="I32" i="3" l="1"/>
  <c r="I24" i="3"/>
  <c r="I18" i="3"/>
  <c r="I11" i="3"/>
  <c r="H32" i="3"/>
  <c r="H27" i="3"/>
  <c r="H24" i="3"/>
  <c r="H18" i="3"/>
  <c r="H11" i="3"/>
  <c r="E27" i="3"/>
  <c r="I27" i="3" l="1"/>
  <c r="K27" i="3"/>
  <c r="F7" i="2"/>
  <c r="E7" i="2"/>
  <c r="D7" i="2"/>
  <c r="C7" i="2"/>
</calcChain>
</file>

<file path=xl/sharedStrings.xml><?xml version="1.0" encoding="utf-8"?>
<sst xmlns="http://schemas.openxmlformats.org/spreadsheetml/2006/main" count="493" uniqueCount="314">
  <si>
    <t>количество мероприятий</t>
  </si>
  <si>
    <t>Библиотечное, библиографическое и информационное обслуживание пользователей библиотеки</t>
  </si>
  <si>
    <t>Публичный показ музейных предметов, музейных коллекций</t>
  </si>
  <si>
    <t>Число посетителей</t>
  </si>
  <si>
    <t>Численность граждан, получивших социальные услуги</t>
  </si>
  <si>
    <t>Паллиативная медицинская помощь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</si>
  <si>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</si>
  <si>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Ед. изм.</t>
  </si>
  <si>
    <t>Наименование государственной услуги (работы)</t>
  </si>
  <si>
    <t xml:space="preserve">Наименования показателя объема государственной услуги (работы) </t>
  </si>
  <si>
    <t>Спортивная подготовка по олимпийским видам спорта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</si>
  <si>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</si>
  <si>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</si>
  <si>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</si>
  <si>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</si>
  <si>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Спортивная подготовка по неолимпийским видам спорта</t>
  </si>
  <si>
    <t>км</t>
  </si>
  <si>
    <t xml:space="preserve">Осуществление лесовосстановления и лесоразведения  </t>
  </si>
  <si>
    <t>факт</t>
  </si>
  <si>
    <t xml:space="preserve">Факт </t>
  </si>
  <si>
    <t xml:space="preserve"> Государственная  программа Республики Алтай «Развитие образования»</t>
  </si>
  <si>
    <t>Государственная программа Республики Алтай  «Развитие культуры»</t>
  </si>
  <si>
    <t>Государственная программа Республики Алтай «Развитие здравоохранения»</t>
  </si>
  <si>
    <t>Государственная программа Республики Алтай «Обеспечение социальной защищенности и занятости населения»</t>
  </si>
  <si>
    <t xml:space="preserve">Государственная  программа Республики Алтай «Развитие  физической культуры и спорта»  </t>
  </si>
  <si>
    <t>Государственная программа  Республики Алтай  «Развитие сельского хозяйства и регулирование рынков    сельскохозяйственной продукции, сырья и продовольствия»</t>
  </si>
  <si>
    <t>Государственная 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</si>
  <si>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экономического потенциала и предпринимательства»</t>
  </si>
  <si>
    <t>Государственная  программа Республики Алтай «Управление государственными финансами»</t>
  </si>
  <si>
    <t xml:space="preserve">Планируемый объем оказания государственых услуг  (работ) государственными бюджетными и автономными  учреждениями </t>
  </si>
  <si>
    <t>Объем субсидий государственным и бюджетным и автономным учреждениям  на финансовое обеспечение государственных заданий на оказание государственных услуг (выполнение работ), тыс.руб.</t>
  </si>
  <si>
    <t xml:space="preserve"> </t>
  </si>
  <si>
    <t>оценка</t>
  </si>
  <si>
    <t>Оформление и выдача ветеринарных сопроводительных документов</t>
  </si>
  <si>
    <t>Штука</t>
  </si>
  <si>
    <t>Единица</t>
  </si>
  <si>
    <t/>
  </si>
  <si>
    <t>Количество отчетов</t>
  </si>
  <si>
    <t>Мониторинг инвестиций в основной капитал по Республике Алтай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</si>
  <si>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</si>
  <si>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Минимальное число обращений заявителей за получением государственных (муниципальных) услуг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</si>
  <si>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</si>
  <si>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Количество субъектов МСП получивших услугу</t>
  </si>
  <si>
    <t>Квадратный метр</t>
  </si>
  <si>
    <t>Предоставление информационной и консультационной поддержки субъектам малого и среднего предпринимательства</t>
  </si>
  <si>
    <t>Количество СМСП получивших услугу и граждан планирующих заниматься предпринимательской деятельностью</t>
  </si>
  <si>
    <t>Предоставление консультационной и информационной поддержки органам власти</t>
  </si>
  <si>
    <t>Количество юридических лиц</t>
  </si>
  <si>
    <t>Предоставление консультационной и информационной поддержки субъектам инвестиционной деятельности</t>
  </si>
  <si>
    <t>Количество юридических лиц, физических лиц обратившихся за услугой</t>
  </si>
  <si>
    <t>Предоставление услуг по организации и содействию в проведении семинаров, совещаний, «круглых столов», выставочных мероприятий и иных мероприятий</t>
  </si>
  <si>
    <t>Количество субъектов инвестиционной деятельности, обратившихся за услугой</t>
  </si>
  <si>
    <t>Разработка и реализация мероприятий по обучению сотрудников субъектов малого и среднего предпринимательства новым компетенциям в сфере ведения предпринимательской деятельности</t>
  </si>
  <si>
    <t>Количество сотрудников СМСП, граждан планирующих заниматься предпринимательской деятельностью получивших сертификаты, свидетельства, дипломы,  и др.</t>
  </si>
  <si>
    <t>Количество автоматизированных рабочих мест</t>
  </si>
  <si>
    <t>Условная единица</t>
  </si>
  <si>
    <t>Человек</t>
  </si>
  <si>
    <t>Предоставление социального обслуживания в стационарной форме</t>
  </si>
  <si>
    <t>Техническое сопровождение и эксплуатация, вывод из эксплуатации информационных систем и компонентов информационно-телекаммуникационной инфраструктуры</t>
  </si>
  <si>
    <t>Количество отчетов, подлежащих своду</t>
  </si>
  <si>
    <t>Формирование финансовой (бухгалтерской) отчетности бюджетных и автономных учреждений</t>
  </si>
  <si>
    <t>Количество объектов учета (регистров)</t>
  </si>
  <si>
    <t>Деятельность в области гидрометеорологии и смежных областях, мониторинга состояния окружающей среды, ее загрязнения</t>
  </si>
  <si>
    <t>Количество администрируемых экологических порталов</t>
  </si>
  <si>
    <t>Количество аналитических докладов, обзоров, записок</t>
  </si>
  <si>
    <t>Количество докладов о состоянии и об охране окружающей среды Республики Алтай</t>
  </si>
  <si>
    <t>Количество заключений, отзывов, рецензий</t>
  </si>
  <si>
    <t>Количество картографических материалов экологического содержания</t>
  </si>
  <si>
    <t>Количество консультаций</t>
  </si>
  <si>
    <t>Количество месяцев в году, в течение которых обеспечен охранный режим на территории ООПТ</t>
  </si>
  <si>
    <t>Месяц</t>
  </si>
  <si>
    <t>Реализация основных общеобразовательных программ основного общего образования</t>
  </si>
  <si>
    <t>Число обучающихся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</si>
  <si>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</si>
  <si>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</si>
  <si>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Количество человеко-часов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</si>
  <si>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</si>
  <si>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Организация и проведение спортивно-массовых мероприятий</t>
  </si>
  <si>
    <t>Численность детей, принявших участие в мероприятиях, направленных на пропаганду физической культуры, спорта и здорового образа жизни</t>
  </si>
  <si>
    <t>Количество проведенных мероприятий</t>
  </si>
  <si>
    <t>Количество отчетов в Федеральное бюро медико-социальной экспертизы по количеству ИПРА, поступивших на детей-инвалидов</t>
  </si>
  <si>
    <t>Предоставление методических услуг</t>
  </si>
  <si>
    <t>Предоставление питания</t>
  </si>
  <si>
    <t>Содержание детей</t>
  </si>
  <si>
    <t>Реализация дополнительных профессиональных программ повышения квалификации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</si>
  <si>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</si>
  <si>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</si>
  <si>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Число лиц, прошедших спортивную подготовку на этапах спортивной подготовки</t>
  </si>
  <si>
    <t>Реализация дополнительных предпрофессиональных программ в области физической культуры и спорта</t>
  </si>
  <si>
    <t>Количество посещений</t>
  </si>
  <si>
    <t>Организация и проведение мероприятий</t>
  </si>
  <si>
    <t>Количество публичных выступлений</t>
  </si>
  <si>
    <t>Показ (организация показа) концертных программ</t>
  </si>
  <si>
    <t>Число зрителей</t>
  </si>
  <si>
    <t>Количество выставок</t>
  </si>
  <si>
    <t>Машино-часы работы</t>
  </si>
  <si>
    <t>Вагоно (машино)-час</t>
  </si>
  <si>
    <t>Государственная программа Республики Алтай «Реализация государственной национальной политики»</t>
  </si>
  <si>
    <t>Осуществление издательской деятельности</t>
  </si>
  <si>
    <t>количество полос формата А3</t>
  </si>
  <si>
    <t>Содержание (эксплуатация) имущества, находящегося в государственной (муниципальной) собственности</t>
  </si>
  <si>
    <t>Эксплуатируемая площадь административных зданий</t>
  </si>
  <si>
    <t>Тысяча квадратных метров</t>
  </si>
  <si>
    <t>Обеспечение участия в официальных физкультурных (физкультурно-оздоровительных) мероприятиях</t>
  </si>
  <si>
    <t>Обеспечение участия спортивных сборных команд в официальных спортивных мероприятиях</t>
  </si>
  <si>
    <t>Организация и проведение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</si>
  <si>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</si>
  <si>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</si>
  <si>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</si>
  <si>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Осуществление спортивной подготовки в соответствии с федеральными стандартами спортивной подготовки</t>
  </si>
  <si>
    <t>Проведение тестирования выполнения нормативов испытаний (тестов) комплекса ГТО</t>
  </si>
  <si>
    <t>Спортивная подготовка по спорту глухих</t>
  </si>
  <si>
    <t>Спортивная подготовка по спорту лиц с поражением ОДА</t>
  </si>
  <si>
    <t>га.</t>
  </si>
  <si>
    <t>кг.</t>
  </si>
  <si>
    <t>площадь обустроенных/ эксплуатируемых посадочных площадок для самолетов, вертолетов, используемых в целях проведения авиационных работ по охране и защите лесов</t>
  </si>
  <si>
    <t>м2</t>
  </si>
  <si>
    <t>протяженность устраиваемых противопожарных минерализированных полос</t>
  </si>
  <si>
    <t>км.</t>
  </si>
  <si>
    <t>протяженность прочищаемых и обновляемых противопожарных минерализированных полос</t>
  </si>
  <si>
    <t>площадь лесного фонда, на территории которого осуществляется мониторинг пожарной опасности в лесах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</si>
  <si>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</si>
  <si>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Предоставление услуг в области животноводства</t>
  </si>
  <si>
    <t>Количество оказанных консультаций</t>
  </si>
  <si>
    <t>Создание лесных дорог предназначенных для охраны лесов от пожаров,км</t>
  </si>
  <si>
    <t>Благоустройство зон отдыха граждан, пребывающих в лесах</t>
  </si>
  <si>
    <t>Установка и размещение стендов и изготовление и распространение листовок, содержащих информацию о мерах пожарной безопасности в лесах</t>
  </si>
  <si>
    <t>Сохранение природных комплексов, уникальных и эталонных природных участков и объектов</t>
  </si>
  <si>
    <t>количество посещений</t>
  </si>
  <si>
    <t>условная единица</t>
  </si>
  <si>
    <t>количсетво обращений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</si>
  <si>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(круглосуточный стационар)</t>
  </si>
  <si>
    <t>случаи госпитализации</t>
  </si>
  <si>
    <t>койко день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</si>
  <si>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(дневной стационар)</t>
  </si>
  <si>
    <t>случаи лечения</t>
  </si>
  <si>
    <t>человек</t>
  </si>
  <si>
    <t xml:space="preserve">количество койко-дней </t>
  </si>
  <si>
    <t>человеко-час</t>
  </si>
  <si>
    <t>единица</t>
  </si>
  <si>
    <t xml:space="preserve">Медицинская помощь в рамках клинической апробации методов профилактики, диагностики, лечения и реабилитации </t>
  </si>
  <si>
    <t>количество пациентов</t>
  </si>
  <si>
    <t xml:space="preserve">количество посещений </t>
  </si>
  <si>
    <t xml:space="preserve">количество обслуживаемых лиц </t>
  </si>
  <si>
    <t>число пациентов-человек/количество вызовов</t>
  </si>
  <si>
    <t>человек/единица</t>
  </si>
  <si>
    <t>штука</t>
  </si>
  <si>
    <t xml:space="preserve">Количество вскрытий; Колическтво исследований </t>
  </si>
  <si>
    <t>ед.</t>
  </si>
  <si>
    <t>оформление документации</t>
  </si>
  <si>
    <t>шт.</t>
  </si>
  <si>
    <t>гол.</t>
  </si>
  <si>
    <t>Учет, хранение ветеринарных сопроводительных документов</t>
  </si>
  <si>
    <t>проведение мероприятий</t>
  </si>
  <si>
    <t xml:space="preserve">Предоставление социального обслуживания в полустационарной форме </t>
  </si>
  <si>
    <t>Профилактика обстоятельств, обуславливающих нуждаемость граждан в социальном обслуживании</t>
  </si>
  <si>
    <t xml:space="preserve">Количество проведенных  социально-значимых мероприятий </t>
  </si>
  <si>
    <t>Методическое обеспечение в сфере социального  обслуживания</t>
  </si>
  <si>
    <t xml:space="preserve">Количество проведенных   мероприятий </t>
  </si>
  <si>
    <t>количество автоматизированных рабочих мест</t>
  </si>
  <si>
    <t>Всего</t>
  </si>
  <si>
    <t>УД.ВЕС</t>
  </si>
  <si>
    <t>1100 раздел</t>
  </si>
  <si>
    <t>Тыс.руб.</t>
  </si>
  <si>
    <t>2020 закон</t>
  </si>
  <si>
    <t>2021 проект</t>
  </si>
  <si>
    <t>2022 проект</t>
  </si>
  <si>
    <t>2023 проект</t>
  </si>
  <si>
    <t>Расходы федерального бюджета</t>
  </si>
  <si>
    <t>Первичная медико-санитарная помощь, не включенная в базовую программу обязательного медицинского страхования</t>
  </si>
  <si>
    <t xml:space="preserve">Обеспечение лечебным и профилактическим питанием </t>
  </si>
  <si>
    <t xml:space="preserve">Патологическая анатомия </t>
  </si>
  <si>
    <t>Повышение эффективности предупреждения возникновения и распространения лесных пожаров, а также их тушения</t>
  </si>
  <si>
    <t>реконструикция лесных дорог предназначенных для охраны лесов от пожаров</t>
  </si>
  <si>
    <t xml:space="preserve">Мониторинг пожарной опасности в лесах и лесных пожаров путем наземного  патрулирования лесов </t>
  </si>
  <si>
    <t>Тушение  лесных пожаров</t>
  </si>
  <si>
    <t>Создание и содержание объектов лесного семеноводства</t>
  </si>
  <si>
    <t xml:space="preserve">Заготовка семян лесных растений на объектах лесного  семеноводства, а также в плюсовых и нормальных насаждениях </t>
  </si>
  <si>
    <t>Естественное лесовосстановление  (содействие естественному лесовостановлению)  путем  сохранения возбновившегося под пологом лесных насаждений жизнеспособного поколения главных лесных пород  лесных насаждений (подрост)</t>
  </si>
  <si>
    <t xml:space="preserve"> Искусственное лесовостановление путем посадки сеянцев с открытой корневой системой </t>
  </si>
  <si>
    <t xml:space="preserve">Естественное лесовосстановление  (содействие естественному лесовостановлению)  путем  ухода  за подростом   главных лесных древесных пород на площадях, не занятых лесными  насаждениями </t>
  </si>
  <si>
    <t>Естественное лесовосстановление  (содействие естественному лесовостановлению)  путем  минерализации поверхности почвы на местах  планируемых рубок спелых и перестойных насаждений и на  вырубках</t>
  </si>
  <si>
    <t>Естественное лесовосстановление  (содействие естественному лесовостановлению)  путем  оставление семенных деревьев, куртин и групп</t>
  </si>
  <si>
    <t xml:space="preserve">Агротехнический уход за лесными культурами путем рыхления почвы с одновременным уничтожением  травянистой и древесной растительности в рядах культур и междурядьях </t>
  </si>
  <si>
    <t xml:space="preserve">Агротехнический уход за лесными культурами путем дополнения лесных культур, подкормка минеральными удобрениями  и полив лесных культур </t>
  </si>
  <si>
    <t xml:space="preserve">Обработка почвы под лесные культуры на всем  участке (сплошная обработка)  или на его  части (частичная обработка) механическим, химическим или огневым  способами </t>
  </si>
  <si>
    <t>Поголовье племенных животных</t>
  </si>
  <si>
    <t xml:space="preserve">Предоставление консультационных услуг  в области сельского хозяйства </t>
  </si>
  <si>
    <t>Сбор, обработка, систематизация и накопление информации, необходимой для определения 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</t>
  </si>
  <si>
    <t>количество отчетов</t>
  </si>
  <si>
    <t>Сбор, обработка  информации,  полученной в государственных и муниципальных органах, в том числе в федеральном органе, осуществляющем ведение государственного  реестра  недвижимости , от юридических и физических лиц, проведение мероприятий по обследованию объектов в целях определения вида фактического использования зданий (строений, сооружений) и нежилых помещений</t>
  </si>
  <si>
    <t>количество  актов обследования по результатам работы</t>
  </si>
  <si>
    <t xml:space="preserve">Определение кадастровой стоимости объектов недвижимости в рамках  государственной  кадастровой оценки </t>
  </si>
  <si>
    <t xml:space="preserve">количество объектов недвижимости </t>
  </si>
  <si>
    <t>КОД</t>
  </si>
  <si>
    <t>Наименование программы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</si>
  <si>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                        и  продовольствия»</t>
  </si>
  <si>
    <t>Государственная программа Республики Алтай «Развитие                             жилищно-коммунального и транспортного комплекса»</t>
  </si>
  <si>
    <t>Государственная программа Республики Алтай «Комплексное развитие сельских территорий»</t>
  </si>
  <si>
    <t>Государственная программа Республики Алтай «Развитие экономического          потенциала и предпринимательства»</t>
  </si>
  <si>
    <t>Государственная программа Республики Алтай «Обеспечение социальной          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</si>
  <si>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</si>
  <si>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</si>
  <si>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</si>
  <si>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</si>
  <si>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«Управление государственными финансами»</t>
  </si>
  <si>
    <t>Государственная программ Республики Алтай «Повышение качества            водоснабжения в Республике Алтай»</t>
  </si>
  <si>
    <t>Государственная программа Республики Алтай «Формирование современной городской среды»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</si>
  <si>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</si>
  <si>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Непрограммные направления деятельности</t>
  </si>
  <si>
    <t>2020 год</t>
  </si>
  <si>
    <t>всего</t>
  </si>
  <si>
    <t>без учета инвестиций</t>
  </si>
  <si>
    <t>2021 год</t>
  </si>
  <si>
    <t>Отклонение</t>
  </si>
  <si>
    <t>в том числе:</t>
  </si>
  <si>
    <t>Страховые взносы на обязательное медицинское страхование неработающего населения</t>
  </si>
  <si>
    <t>Темп роста</t>
  </si>
  <si>
    <t>Лекарственное обеспечение</t>
  </si>
  <si>
    <t>спортивные мероприятия</t>
  </si>
  <si>
    <t>Образовательный стандарт</t>
  </si>
  <si>
    <t>социальная помощь на основании социального контракта</t>
  </si>
  <si>
    <t>Реализация НП</t>
  </si>
  <si>
    <t>содержание Ледового Дворца</t>
  </si>
  <si>
    <t>социальные выплаты безработным</t>
  </si>
  <si>
    <t>пособия детям безработных граждан до 1,5 лет</t>
  </si>
  <si>
    <t xml:space="preserve">ремонт </t>
  </si>
  <si>
    <t xml:space="preserve">Индивидуальная программа </t>
  </si>
  <si>
    <t>Информирование, консультирование субъектов  инвестиционной деятельности по вопросу реализации инвестиционного проекта на территории инвестиционной площадки "Жемчужина Алтая"</t>
  </si>
  <si>
    <t>Эксплуатируемая площадь зданий и сооружений</t>
  </si>
  <si>
    <t xml:space="preserve">Разработка инвестиционных предложений по инвестиционным проектам </t>
  </si>
  <si>
    <t>Количество  инвестиционных предложений, направленных потенциальным инвесторам, размещенных в средствах массовой информации, специализированных электронных площадках и интернет-сайтах</t>
  </si>
  <si>
    <t>Обеспечение участия лиц, проходящих спортивную подготовку, в спортивных соревнованиях</t>
  </si>
  <si>
    <t>Показ (организация показа) спектаклей</t>
  </si>
  <si>
    <t>Объем тирожа</t>
  </si>
  <si>
    <t>Содержание (эксплуатация) имущества, находящегося в государтсвенной (муниципальной) собственности</t>
  </si>
  <si>
    <t>машино-день</t>
  </si>
  <si>
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</t>
  </si>
  <si>
    <t>количество пользователей</t>
  </si>
  <si>
    <t>чел.</t>
  </si>
  <si>
    <t>количество учетных записей</t>
  </si>
  <si>
    <t>количество ИС обеспечения типовой деятельности</t>
  </si>
  <si>
    <t>количество автоматизированных мест</t>
  </si>
  <si>
    <t>количество программно-технических средств</t>
  </si>
  <si>
    <t>количество типовых компонентов</t>
  </si>
  <si>
    <t>количество ИС обеспечения специальной деятельности</t>
  </si>
  <si>
    <t>количество типовых компонентов ИТКИ</t>
  </si>
  <si>
    <t>количество ИС</t>
  </si>
  <si>
    <t>Число человеко-часов пребывания</t>
  </si>
  <si>
    <t>Реализация дополнительных общеобразовательных общеразвивающих программ, в том числе:</t>
  </si>
  <si>
    <t>Работы:</t>
  </si>
  <si>
    <t>кол-во мероприятий</t>
  </si>
  <si>
    <t>Организация мероприятий</t>
  </si>
  <si>
    <t>Обеспечение доступности дополнительного образования детей</t>
  </si>
  <si>
    <t>кол-во заочных школ</t>
  </si>
  <si>
    <t>Обеспечение функционирования целевой модели развития региональной системы дополнительного образования</t>
  </si>
  <si>
    <t>Работа:</t>
  </si>
  <si>
    <t xml:space="preserve">организация летнего отдыха детей </t>
  </si>
  <si>
    <t>численность детей учавствующих в программах отдыха и оздоровления</t>
  </si>
  <si>
    <t>чел./час</t>
  </si>
  <si>
    <t>кол-во структурных подразделений отдыха и оздоровления</t>
  </si>
  <si>
    <t>Ед.</t>
  </si>
  <si>
    <t>методическое обеспечение образовательной деятельности</t>
  </si>
  <si>
    <t>количество методических мероприятий регионального уровня</t>
  </si>
  <si>
    <t>организация и проведение массовых мероприятий</t>
  </si>
  <si>
    <t>численность граждан,принявших участие в мероприятиях</t>
  </si>
  <si>
    <t xml:space="preserve">Организационно - методическое обеспечение </t>
  </si>
  <si>
    <t xml:space="preserve">Количество курсов </t>
  </si>
  <si>
    <t>Оказание психолого-педагогической и медико социальной помощи</t>
  </si>
  <si>
    <t>Число обучающихся, их родителей(законных представителей) и педагогических работников которым оказана психолого-педагогическая и медико-социальная помощь</t>
  </si>
  <si>
    <t>челове</t>
  </si>
  <si>
    <t>Организация работы и осуществление полномочий психолого-медико-педагогической комиссии</t>
  </si>
  <si>
    <t>Число детей, прошедших психолого-медико-педагогическую комиссию</t>
  </si>
  <si>
    <t>Организация работы и контроля за исполнением мероприятий по реализации ИПРА ребенка инвалида</t>
  </si>
  <si>
    <t>Научно - методическое обеспечение аттестации педагогических работников</t>
  </si>
  <si>
    <t>Количество мероприятий</t>
  </si>
  <si>
    <t>Организационно-методическое и информационное сопровождение организаций системы образования Республики Алтай</t>
  </si>
  <si>
    <t>Работа в целом</t>
  </si>
  <si>
    <t xml:space="preserve">Оценка качества образования </t>
  </si>
  <si>
    <t>Количество проведенных мероприятий по оценке учебных достижений обучающихся общеобразовательных организаций</t>
  </si>
  <si>
    <t xml:space="preserve">Организационно-технологическое сопровождение государственной итоговой аттестации обучающихся по образовательным программам основного общего и среднего образования </t>
  </si>
  <si>
    <t>Количество записей</t>
  </si>
  <si>
    <t>численность обучающихся</t>
  </si>
  <si>
    <t>Количество человеко часов</t>
  </si>
  <si>
    <t xml:space="preserve">человеко час 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</si>
  <si>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</t>
  </si>
  <si>
    <t>количество проведенных мероприятий</t>
  </si>
  <si>
    <t>Организация и проведение мероприятий, направленных на вовлечение подростков и молодежи в добровольческую деятельность</t>
  </si>
  <si>
    <t>Число лиц, прошедших спортивную подготовку на этапах спортивной подготовки (Человек)</t>
  </si>
  <si>
    <t xml:space="preserve">          Сведения о планируемых на 2022 год и плановый период 2023 и 2024 годов объемах оказания  государственных услуг (работ)  государственными  учреждениями  Республики Алтай,</t>
  </si>
  <si>
    <t xml:space="preserve">                   а также о планируемых объемах  их  финансового обеспечения  в сравнеии с ожидаемым исполнением за 2021 год  и отчетом за 2020 год </t>
  </si>
  <si>
    <t>Очередной финансовый   год  (2022 год)</t>
  </si>
  <si>
    <t>Первый год  планового периода (2023 год)</t>
  </si>
  <si>
    <t>Второй  год  планового периода (2024 год)</t>
  </si>
  <si>
    <t>Темп роста 2022 года к 2020 году</t>
  </si>
  <si>
    <t>Темп роста 2022 года к 2021 году</t>
  </si>
  <si>
    <t>Проведение мероприятий по защите населения от болезней общих для человека и животных и пищевых отравлений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</si>
  <si>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</si>
  <si>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Оформление документации</t>
  </si>
  <si>
    <t>Проведение вакцинации</t>
  </si>
  <si>
    <t>Проведение диагностических мероприятий</t>
  </si>
  <si>
    <t>Проведение лабораторных исследований</t>
  </si>
  <si>
    <t>Проведение отбора проб</t>
  </si>
  <si>
    <t>количество экземпляров</t>
  </si>
  <si>
    <t>объем тиража</t>
  </si>
  <si>
    <t>Исполнение мероприятий в срок, представленный паспортом Регионального проекта в рамках реализации Национального проекта «Малое и среднее предпринимательство и поддержка индивидуальной предпринимательской инициативы»</t>
  </si>
  <si>
    <t>Комплексное сопровождение инвестиционных проектов на территории Республики Алтай  по принципу "одного окна"</t>
  </si>
  <si>
    <t>количество отчетов, составленных по результатам услуги</t>
  </si>
  <si>
    <t>Количество юридических лиц, индивидуальных предпринимателей, физических лиц обратившихся за услугой</t>
  </si>
  <si>
    <t>Содержание (эксплуатация) имущества и управление объектами инфраструктуры и иными объектами, находящимися в государственной собственности Республики Алтай</t>
  </si>
  <si>
    <t>Административное обеспечение деятельности организации</t>
  </si>
  <si>
    <t>Протокол заседания рабочей группы</t>
  </si>
  <si>
    <t>Организационное и методическое сопровождение ведения реестра</t>
  </si>
  <si>
    <t>Количество реестров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</si>
</sst>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##\ ###\ ###\ ###\ ##0.00"/>
    <numFmt numFmtId="165" formatCode="0.0%"/>
    <numFmt numFmtId="166" formatCode="#,##0.0"/>
    <numFmt numFmtId="167" formatCode="#,##0.000"/>
    <numFmt numFmtId="168" formatCode="0.0"/>
    <numFmt numFmtId="169" formatCode="_-* #,##0.00_-;\-* #,##0.00_-;_-* &quot;-&quot;??_-;_-@_-"/>
    <numFmt numFmtId="170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Lao UI"/>
      <family val="2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8" fillId="0" borderId="0">
      <alignment vertical="top" wrapText="1"/>
    </xf>
    <xf numFmtId="43" fontId="19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167" fontId="3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justify" vertical="center" wrapText="1"/>
    </xf>
    <xf numFmtId="4" fontId="15" fillId="0" borderId="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5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 indent="1"/>
    </xf>
    <xf numFmtId="165" fontId="0" fillId="0" borderId="0" xfId="0" applyNumberFormat="1"/>
    <xf numFmtId="0" fontId="16" fillId="0" borderId="0" xfId="0" applyFont="1" applyAlignment="1">
      <alignment horizontal="justify"/>
    </xf>
    <xf numFmtId="166" fontId="13" fillId="0" borderId="10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12" fillId="0" borderId="0" xfId="0" applyNumberFormat="1" applyFont="1"/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4" fontId="16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 wrapText="1"/>
    </xf>
    <xf numFmtId="166" fontId="13" fillId="0" borderId="12" xfId="0" applyNumberFormat="1" applyFont="1" applyFill="1" applyBorder="1" applyAlignment="1">
      <alignment horizontal="right" vertical="top" wrapText="1"/>
    </xf>
    <xf numFmtId="166" fontId="13" fillId="0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wrapText="1"/>
    </xf>
    <xf numFmtId="168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/>
    <xf numFmtId="1" fontId="3" fillId="2" borderId="1" xfId="0" applyNumberFormat="1" applyFont="1" applyFill="1" applyBorder="1" applyAlignment="1">
      <alignment horizontal="center" wrapText="1"/>
    </xf>
    <xf numFmtId="0" fontId="9" fillId="2" borderId="1" xfId="1" applyFont="1" applyFill="1" applyBorder="1" applyAlignment="1">
      <alignment wrapText="1"/>
    </xf>
    <xf numFmtId="0" fontId="9" fillId="2" borderId="1" xfId="1" applyFont="1" applyFill="1" applyBorder="1"/>
    <xf numFmtId="0" fontId="1" fillId="2" borderId="0" xfId="0" applyFont="1" applyFill="1"/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justify" vertical="center" wrapText="1"/>
    </xf>
    <xf numFmtId="0" fontId="20" fillId="2" borderId="1" xfId="2" applyFont="1" applyFill="1" applyBorder="1" applyAlignment="1">
      <alignment horizontal="justify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5" fillId="2" borderId="0" xfId="0" applyFont="1" applyFill="1"/>
    <xf numFmtId="0" fontId="2" fillId="0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/>
    </xf>
    <xf numFmtId="166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justify"/>
    </xf>
    <xf numFmtId="0" fontId="6" fillId="2" borderId="1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165" fontId="3" fillId="2" borderId="16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166" fontId="3" fillId="2" borderId="18" xfId="0" applyNumberFormat="1" applyFont="1" applyFill="1" applyBorder="1" applyAlignment="1">
      <alignment horizontal="left" wrapText="1"/>
    </xf>
    <xf numFmtId="165" fontId="3" fillId="2" borderId="18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13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4" xfId="0" applyFont="1" applyFill="1" applyBorder="1" applyAlignment="1">
      <alignment horizontal="justify"/>
    </xf>
    <xf numFmtId="0" fontId="2" fillId="0" borderId="14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6" fillId="2" borderId="2" xfId="0" applyFont="1" applyFill="1" applyBorder="1" applyAlignment="1">
      <alignment horizontal="justify"/>
    </xf>
    <xf numFmtId="0" fontId="6" fillId="2" borderId="1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justify" vertic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justify" vertical="center"/>
    </xf>
    <xf numFmtId="0" fontId="6" fillId="2" borderId="2" xfId="0" applyNumberFormat="1" applyFont="1" applyFill="1" applyBorder="1" applyAlignment="1">
      <alignment horizontal="justify" wrapText="1"/>
    </xf>
    <xf numFmtId="0" fontId="6" fillId="2" borderId="1" xfId="0" applyNumberFormat="1" applyFont="1" applyFill="1" applyBorder="1" applyAlignment="1">
      <alignment horizontal="justify" wrapText="1"/>
    </xf>
    <xf numFmtId="166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2" borderId="2" xfId="1" applyFont="1" applyFill="1" applyBorder="1" applyAlignment="1">
      <alignment wrapText="1"/>
    </xf>
    <xf numFmtId="0" fontId="9" fillId="2" borderId="2" xfId="1" applyFont="1" applyFill="1" applyBorder="1" applyAlignment="1">
      <alignment horizontal="justify" wrapText="1"/>
    </xf>
    <xf numFmtId="168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70" fontId="3" fillId="2" borderId="1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justify" vertical="center" wrapText="1"/>
    </xf>
    <xf numFmtId="169" fontId="3" fillId="2" borderId="1" xfId="3" applyNumberFormat="1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center" wrapText="1"/>
    </xf>
    <xf numFmtId="170" fontId="3" fillId="2" borderId="18" xfId="0" applyNumberFormat="1" applyFont="1" applyFill="1" applyBorder="1" applyAlignment="1">
      <alignment horizontal="center" wrapText="1"/>
    </xf>
    <xf numFmtId="166" fontId="3" fillId="2" borderId="18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/>
    </xf>
    <xf numFmtId="165" fontId="3" fillId="2" borderId="21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/>
    <xf numFmtId="165" fontId="3" fillId="2" borderId="22" xfId="0" applyNumberFormat="1" applyFont="1" applyFill="1" applyBorder="1" applyAlignment="1"/>
    <xf numFmtId="168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16" xfId="0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3"/>
  <sheetViews>
    <sheetView tabSelected="1" topLeftCell="C123" workbookViewId="0">
      <selection activeCell="F163" sqref="F163"/>
    </sheetView>
  </sheetViews>
  <sheetFormatPr defaultRowHeight="15.75" x14ac:dyDescent="0.25"/>
  <cols>
    <col min="2" max="2" width="49.7109375" style="1" customWidth="1"/>
    <col min="3" max="3" width="35" style="1" customWidth="1"/>
    <col min="4" max="4" width="9.7109375" style="1" customWidth="1"/>
    <col min="5" max="11" width="13.140625" customWidth="1"/>
    <col min="12" max="13" width="12.42578125" customWidth="1"/>
    <col min="14" max="14" width="14.140625" customWidth="1"/>
    <col min="15" max="15" width="14.7109375" customWidth="1"/>
    <col min="16" max="16" width="13.5703125" customWidth="1"/>
    <col min="17" max="17" width="13.7109375" customWidth="1"/>
    <col min="18" max="18" width="12.5703125" customWidth="1"/>
  </cols>
  <sheetData>
    <row r="2" spans="2:18" x14ac:dyDescent="0.25">
      <c r="B2" s="97" t="s">
        <v>289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5"/>
    </row>
    <row r="3" spans="2:18" x14ac:dyDescent="0.25">
      <c r="B3" s="97" t="s">
        <v>290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5"/>
    </row>
    <row r="4" spans="2:18" ht="16.5" thickBot="1" x14ac:dyDescent="0.3"/>
    <row r="5" spans="2:18" ht="120" customHeight="1" x14ac:dyDescent="0.25">
      <c r="B5" s="98" t="s">
        <v>8</v>
      </c>
      <c r="C5" s="100" t="s">
        <v>9</v>
      </c>
      <c r="D5" s="100" t="s">
        <v>7</v>
      </c>
      <c r="E5" s="79">
        <v>2020</v>
      </c>
      <c r="F5" s="79">
        <v>2021</v>
      </c>
      <c r="G5" s="102" t="s">
        <v>29</v>
      </c>
      <c r="H5" s="102"/>
      <c r="I5" s="102"/>
      <c r="J5" s="103" t="s">
        <v>294</v>
      </c>
      <c r="K5" s="103" t="s">
        <v>295</v>
      </c>
      <c r="L5" s="79">
        <v>2020</v>
      </c>
      <c r="M5" s="79">
        <v>2021</v>
      </c>
      <c r="N5" s="102" t="s">
        <v>30</v>
      </c>
      <c r="O5" s="102"/>
      <c r="P5" s="102"/>
      <c r="Q5" s="103" t="s">
        <v>294</v>
      </c>
      <c r="R5" s="107" t="s">
        <v>295</v>
      </c>
    </row>
    <row r="6" spans="2:18" ht="88.5" customHeight="1" x14ac:dyDescent="0.25">
      <c r="B6" s="99"/>
      <c r="C6" s="101"/>
      <c r="D6" s="101"/>
      <c r="E6" s="16" t="s">
        <v>18</v>
      </c>
      <c r="F6" s="16" t="s">
        <v>32</v>
      </c>
      <c r="G6" s="6" t="s">
        <v>291</v>
      </c>
      <c r="H6" s="74" t="s">
        <v>292</v>
      </c>
      <c r="I6" s="74" t="s">
        <v>293</v>
      </c>
      <c r="J6" s="104"/>
      <c r="K6" s="104"/>
      <c r="L6" s="16" t="s">
        <v>19</v>
      </c>
      <c r="M6" s="16" t="s">
        <v>32</v>
      </c>
      <c r="N6" s="6" t="s">
        <v>291</v>
      </c>
      <c r="O6" s="74" t="s">
        <v>292</v>
      </c>
      <c r="P6" s="74" t="s">
        <v>293</v>
      </c>
      <c r="Q6" s="104"/>
      <c r="R6" s="108"/>
    </row>
    <row r="7" spans="2:18" ht="46.5" customHeight="1" x14ac:dyDescent="0.25">
      <c r="B7" s="105" t="s">
        <v>25</v>
      </c>
      <c r="C7" s="106"/>
      <c r="D7" s="58"/>
      <c r="E7" s="58"/>
      <c r="F7" s="8"/>
      <c r="G7" s="8"/>
      <c r="H7" s="8"/>
      <c r="I7" s="8"/>
      <c r="J7" s="8"/>
      <c r="K7" s="8" t="s">
        <v>31</v>
      </c>
      <c r="L7" s="8"/>
      <c r="M7" s="8"/>
      <c r="N7" s="7"/>
      <c r="O7" s="7"/>
      <c r="P7" s="7"/>
      <c r="Q7" s="8"/>
      <c r="R7" s="80" t="s">
        <v>31</v>
      </c>
    </row>
    <row r="8" spans="2:18" ht="46.5" customHeight="1" x14ac:dyDescent="0.25">
      <c r="B8" s="81" t="s">
        <v>121</v>
      </c>
      <c r="C8" s="54" t="s">
        <v>95</v>
      </c>
      <c r="D8" s="77" t="s">
        <v>35</v>
      </c>
      <c r="E8" s="77">
        <v>3703</v>
      </c>
      <c r="F8" s="77">
        <v>3703</v>
      </c>
      <c r="G8" s="77">
        <v>5558</v>
      </c>
      <c r="H8" s="77">
        <v>3703</v>
      </c>
      <c r="I8" s="77">
        <v>3703</v>
      </c>
      <c r="J8" s="78">
        <v>1.5009999999999999</v>
      </c>
      <c r="K8" s="78">
        <v>1.5009999999999999</v>
      </c>
      <c r="L8" s="77">
        <v>4074.1</v>
      </c>
      <c r="M8" s="77">
        <v>4406.6000000000004</v>
      </c>
      <c r="N8" s="77">
        <v>5169.8</v>
      </c>
      <c r="O8" s="77">
        <v>5169.8</v>
      </c>
      <c r="P8" s="77">
        <v>5169.8</v>
      </c>
      <c r="Q8" s="78">
        <v>1.2689999999999999</v>
      </c>
      <c r="R8" s="82">
        <v>1.173</v>
      </c>
    </row>
    <row r="9" spans="2:18" ht="46.5" customHeight="1" x14ac:dyDescent="0.25">
      <c r="B9" s="88" t="s">
        <v>122</v>
      </c>
      <c r="C9" s="54" t="s">
        <v>186</v>
      </c>
      <c r="D9" s="77" t="s">
        <v>55</v>
      </c>
      <c r="E9" s="77">
        <v>6606</v>
      </c>
      <c r="F9" s="77">
        <v>6606</v>
      </c>
      <c r="G9" s="77">
        <v>6889</v>
      </c>
      <c r="H9" s="77">
        <v>6606</v>
      </c>
      <c r="I9" s="77">
        <v>6606</v>
      </c>
      <c r="J9" s="78"/>
      <c r="K9" s="78">
        <v>1.0429999999999999</v>
      </c>
      <c r="L9" s="77">
        <v>12908.5</v>
      </c>
      <c r="M9" s="77">
        <v>13145.9</v>
      </c>
      <c r="N9" s="77">
        <v>13506.3</v>
      </c>
      <c r="O9" s="77">
        <v>13506.3</v>
      </c>
      <c r="P9" s="77">
        <v>13506.3</v>
      </c>
      <c r="Q9" s="78"/>
      <c r="R9" s="82">
        <v>1.0269999999999999</v>
      </c>
    </row>
    <row r="10" spans="2:18" ht="46.5" customHeight="1" x14ac:dyDescent="0.25">
      <c r="B10" s="88" t="s">
        <v>187</v>
      </c>
      <c r="C10" s="54" t="s">
        <v>123</v>
      </c>
      <c r="D10" s="77" t="s">
        <v>35</v>
      </c>
      <c r="E10" s="77">
        <v>120</v>
      </c>
      <c r="F10" s="77">
        <v>120</v>
      </c>
      <c r="G10" s="77">
        <v>300</v>
      </c>
      <c r="H10" s="77">
        <v>120</v>
      </c>
      <c r="I10" s="77">
        <v>120</v>
      </c>
      <c r="J10" s="78"/>
      <c r="K10" s="78"/>
      <c r="L10" s="77">
        <v>1314.3</v>
      </c>
      <c r="M10" s="77">
        <v>1176</v>
      </c>
      <c r="N10" s="77">
        <v>737</v>
      </c>
      <c r="O10" s="77">
        <v>737</v>
      </c>
      <c r="P10" s="77">
        <v>737</v>
      </c>
      <c r="Q10" s="78"/>
      <c r="R10" s="82"/>
    </row>
    <row r="11" spans="2:18" ht="46.5" customHeight="1" x14ac:dyDescent="0.25">
      <c r="B11" s="81" t="s">
        <v>100</v>
      </c>
      <c r="C11" s="54" t="s">
        <v>101</v>
      </c>
      <c r="D11" s="77" t="s">
        <v>102</v>
      </c>
      <c r="E11" s="15">
        <v>0.89300000000000002</v>
      </c>
      <c r="F11" s="15">
        <v>0.89300000000000002</v>
      </c>
      <c r="G11" s="15">
        <v>0.89300000000000002</v>
      </c>
      <c r="H11" s="15">
        <v>0.89300000000000002</v>
      </c>
      <c r="I11" s="15">
        <v>0.89300000000000002</v>
      </c>
      <c r="J11" s="78">
        <v>1</v>
      </c>
      <c r="K11" s="78">
        <v>1</v>
      </c>
      <c r="L11" s="77">
        <v>5059.2</v>
      </c>
      <c r="M11" s="77">
        <v>6086</v>
      </c>
      <c r="N11" s="77">
        <v>6939.4</v>
      </c>
      <c r="O11" s="77">
        <v>6939.4</v>
      </c>
      <c r="P11" s="77">
        <v>6939.4</v>
      </c>
      <c r="Q11" s="78">
        <v>1.3720000000000001</v>
      </c>
      <c r="R11" s="82">
        <v>1.1399999999999999</v>
      </c>
    </row>
    <row r="12" spans="2:18" ht="30" x14ac:dyDescent="0.25">
      <c r="B12" s="127" t="s">
        <v>152</v>
      </c>
      <c r="C12" s="60" t="s">
        <v>153</v>
      </c>
      <c r="D12" s="61" t="s">
        <v>150</v>
      </c>
      <c r="E12" s="77">
        <v>610</v>
      </c>
      <c r="F12" s="77">
        <v>610</v>
      </c>
      <c r="G12" s="77">
        <v>605</v>
      </c>
      <c r="H12" s="77">
        <v>605</v>
      </c>
      <c r="I12" s="77">
        <v>605</v>
      </c>
      <c r="J12" s="78">
        <v>0.99199999999999999</v>
      </c>
      <c r="K12" s="78">
        <v>0.99199999999999999</v>
      </c>
      <c r="L12" s="77">
        <v>6861.5</v>
      </c>
      <c r="M12" s="77">
        <v>6749.1</v>
      </c>
      <c r="N12" s="77">
        <v>6959.7</v>
      </c>
      <c r="O12" s="77">
        <v>6959.7</v>
      </c>
      <c r="P12" s="77">
        <v>6959.7</v>
      </c>
      <c r="Q12" s="78">
        <v>1.014</v>
      </c>
      <c r="R12" s="82">
        <v>1.0309999999999999</v>
      </c>
    </row>
    <row r="13" spans="2:18" ht="15" x14ac:dyDescent="0.25">
      <c r="B13" s="128" t="s">
        <v>297</v>
      </c>
      <c r="C13" s="60" t="s">
        <v>298</v>
      </c>
      <c r="D13" s="61" t="s">
        <v>150</v>
      </c>
      <c r="E13" s="77">
        <v>26716</v>
      </c>
      <c r="F13" s="77">
        <v>24994</v>
      </c>
      <c r="G13" s="77">
        <v>27213</v>
      </c>
      <c r="H13" s="77">
        <v>27213</v>
      </c>
      <c r="I13" s="77">
        <v>27213</v>
      </c>
      <c r="J13" s="78">
        <v>1.0189999999999999</v>
      </c>
      <c r="K13" s="78">
        <v>1.089</v>
      </c>
      <c r="L13" s="77">
        <v>29029.599999999999</v>
      </c>
      <c r="M13" s="77">
        <v>28554.2</v>
      </c>
      <c r="N13" s="77">
        <v>34395.300000000003</v>
      </c>
      <c r="O13" s="77">
        <v>34395.300000000003</v>
      </c>
      <c r="P13" s="77">
        <v>34395.300000000003</v>
      </c>
      <c r="Q13" s="78">
        <v>1.1850000000000001</v>
      </c>
      <c r="R13" s="82">
        <v>1.2050000000000001</v>
      </c>
    </row>
    <row r="14" spans="2:18" ht="15" x14ac:dyDescent="0.25">
      <c r="B14" s="128"/>
      <c r="C14" s="60" t="s">
        <v>299</v>
      </c>
      <c r="D14" s="61" t="s">
        <v>151</v>
      </c>
      <c r="E14" s="77">
        <v>1660735</v>
      </c>
      <c r="F14" s="77">
        <v>1455214</v>
      </c>
      <c r="G14" s="77">
        <v>882558</v>
      </c>
      <c r="H14" s="77">
        <v>882558</v>
      </c>
      <c r="I14" s="77">
        <v>882558</v>
      </c>
      <c r="J14" s="78">
        <v>0.53100000000000003</v>
      </c>
      <c r="K14" s="78">
        <v>0.60599999999999998</v>
      </c>
      <c r="L14" s="77">
        <v>27050.3</v>
      </c>
      <c r="M14" s="77">
        <v>29032.1</v>
      </c>
      <c r="N14" s="77">
        <v>30683.4</v>
      </c>
      <c r="O14" s="77">
        <v>21120.5</v>
      </c>
      <c r="P14" s="77">
        <v>21120.5</v>
      </c>
      <c r="Q14" s="78">
        <v>1.1339999999999999</v>
      </c>
      <c r="R14" s="82">
        <v>1.0569999999999999</v>
      </c>
    </row>
    <row r="15" spans="2:18" ht="30" x14ac:dyDescent="0.25">
      <c r="B15" s="128"/>
      <c r="C15" s="60" t="s">
        <v>300</v>
      </c>
      <c r="D15" s="61" t="s">
        <v>151</v>
      </c>
      <c r="E15" s="77">
        <v>436814</v>
      </c>
      <c r="F15" s="77">
        <v>397664</v>
      </c>
      <c r="G15" s="77">
        <v>383658</v>
      </c>
      <c r="H15" s="77">
        <v>383658</v>
      </c>
      <c r="I15" s="77">
        <v>383658</v>
      </c>
      <c r="J15" s="78">
        <v>0.878</v>
      </c>
      <c r="K15" s="78">
        <v>0.96499999999999997</v>
      </c>
      <c r="L15" s="77">
        <v>15306.4</v>
      </c>
      <c r="M15" s="77">
        <v>15055.8</v>
      </c>
      <c r="N15" s="77">
        <v>14330.9</v>
      </c>
      <c r="O15" s="77">
        <v>14330.9</v>
      </c>
      <c r="P15" s="77">
        <v>14330.9</v>
      </c>
      <c r="Q15" s="78">
        <v>0.93600000000000005</v>
      </c>
      <c r="R15" s="82">
        <v>0.95199999999999996</v>
      </c>
    </row>
    <row r="16" spans="2:18" ht="30" x14ac:dyDescent="0.25">
      <c r="B16" s="128"/>
      <c r="C16" s="60" t="s">
        <v>301</v>
      </c>
      <c r="D16" s="61" t="s">
        <v>148</v>
      </c>
      <c r="E16" s="77">
        <v>420179</v>
      </c>
      <c r="F16" s="77">
        <v>400786</v>
      </c>
      <c r="G16" s="77">
        <v>489731</v>
      </c>
      <c r="H16" s="77">
        <v>489731</v>
      </c>
      <c r="I16" s="77">
        <v>489731</v>
      </c>
      <c r="J16" s="78">
        <v>1.1659999999999999</v>
      </c>
      <c r="K16" s="78">
        <v>1.222</v>
      </c>
      <c r="L16" s="77">
        <v>27710.1</v>
      </c>
      <c r="M16" s="77">
        <v>27256.2</v>
      </c>
      <c r="N16" s="77">
        <v>25313.599999999999</v>
      </c>
      <c r="O16" s="77">
        <v>25313.599999999999</v>
      </c>
      <c r="P16" s="77">
        <v>25313.599999999999</v>
      </c>
      <c r="Q16" s="78">
        <v>0.91400000000000003</v>
      </c>
      <c r="R16" s="82">
        <v>0.92900000000000005</v>
      </c>
    </row>
    <row r="17" spans="2:18" ht="15.75" customHeight="1" x14ac:dyDescent="0.25">
      <c r="B17" s="128"/>
      <c r="C17" s="60" t="s">
        <v>302</v>
      </c>
      <c r="D17" s="61" t="s">
        <v>150</v>
      </c>
      <c r="E17" s="77">
        <v>268734</v>
      </c>
      <c r="F17" s="77">
        <v>238088</v>
      </c>
      <c r="G17" s="77">
        <v>305294</v>
      </c>
      <c r="H17" s="77">
        <v>305294</v>
      </c>
      <c r="I17" s="77">
        <v>305294</v>
      </c>
      <c r="J17" s="78">
        <v>1.1359999999999999</v>
      </c>
      <c r="K17" s="78">
        <v>1.282</v>
      </c>
      <c r="L17" s="77">
        <v>6597.6</v>
      </c>
      <c r="M17" s="77">
        <v>6489.6</v>
      </c>
      <c r="N17" s="77">
        <v>8480.4</v>
      </c>
      <c r="O17" s="77">
        <v>8480.4</v>
      </c>
      <c r="P17" s="77">
        <v>8480.4</v>
      </c>
      <c r="Q17" s="78">
        <v>1.2849999999999999</v>
      </c>
      <c r="R17" s="82">
        <v>1.3069999999999999</v>
      </c>
    </row>
    <row r="18" spans="2:18" ht="38.25" customHeight="1" x14ac:dyDescent="0.25">
      <c r="B18" s="128" t="s">
        <v>296</v>
      </c>
      <c r="C18" s="60" t="s">
        <v>301</v>
      </c>
      <c r="D18" s="61"/>
      <c r="E18" s="77">
        <v>1815</v>
      </c>
      <c r="F18" s="77">
        <v>1815</v>
      </c>
      <c r="G18" s="77">
        <v>1815</v>
      </c>
      <c r="H18" s="77">
        <v>1815</v>
      </c>
      <c r="I18" s="77">
        <v>1815</v>
      </c>
      <c r="J18" s="78">
        <v>1</v>
      </c>
      <c r="K18" s="78">
        <v>1</v>
      </c>
      <c r="L18" s="77">
        <v>1979.3</v>
      </c>
      <c r="M18" s="77">
        <v>1946.8</v>
      </c>
      <c r="N18" s="77">
        <v>4391.1000000000004</v>
      </c>
      <c r="O18" s="77">
        <v>4391.1000000000004</v>
      </c>
      <c r="P18" s="77">
        <v>4391.1000000000004</v>
      </c>
      <c r="Q18" s="78">
        <v>2.2189999999999999</v>
      </c>
      <c r="R18" s="82">
        <v>2.2559999999999998</v>
      </c>
    </row>
    <row r="19" spans="2:18" ht="16.5" customHeight="1" x14ac:dyDescent="0.25">
      <c r="B19" s="128"/>
      <c r="C19" s="60" t="s">
        <v>302</v>
      </c>
      <c r="D19" s="61"/>
      <c r="E19" s="77">
        <v>1830</v>
      </c>
      <c r="F19" s="77">
        <v>1830</v>
      </c>
      <c r="G19" s="77">
        <v>1803</v>
      </c>
      <c r="H19" s="77">
        <v>1803</v>
      </c>
      <c r="I19" s="77">
        <v>1803</v>
      </c>
      <c r="J19" s="78">
        <v>0.98499999999999999</v>
      </c>
      <c r="K19" s="78">
        <v>0.98499999999999999</v>
      </c>
      <c r="L19" s="77">
        <v>5542.1</v>
      </c>
      <c r="M19" s="77">
        <v>5451.2</v>
      </c>
      <c r="N19" s="77">
        <v>1656.7</v>
      </c>
      <c r="O19" s="77">
        <v>1656.7</v>
      </c>
      <c r="P19" s="77">
        <v>1656.7</v>
      </c>
      <c r="Q19" s="78">
        <v>0.29899999999999999</v>
      </c>
      <c r="R19" s="82">
        <v>0.30399999999999999</v>
      </c>
    </row>
    <row r="20" spans="2:18" ht="30" x14ac:dyDescent="0.25">
      <c r="B20" s="127" t="s">
        <v>33</v>
      </c>
      <c r="C20" s="60" t="s">
        <v>149</v>
      </c>
      <c r="D20" s="61" t="s">
        <v>150</v>
      </c>
      <c r="E20" s="77">
        <v>30800</v>
      </c>
      <c r="F20" s="77">
        <v>30800</v>
      </c>
      <c r="G20" s="77">
        <v>29270</v>
      </c>
      <c r="H20" s="77">
        <v>29270</v>
      </c>
      <c r="I20" s="77">
        <v>29270</v>
      </c>
      <c r="J20" s="78">
        <v>0.95</v>
      </c>
      <c r="K20" s="78">
        <v>0.95</v>
      </c>
      <c r="L20" s="77">
        <v>11875.7</v>
      </c>
      <c r="M20" s="77">
        <v>11681.2</v>
      </c>
      <c r="N20" s="77">
        <v>11299.7</v>
      </c>
      <c r="O20" s="77">
        <v>11299.7</v>
      </c>
      <c r="P20" s="77">
        <v>11299.7</v>
      </c>
      <c r="Q20" s="78">
        <v>0.95099999999999996</v>
      </c>
      <c r="R20" s="82">
        <v>0.96699999999999997</v>
      </c>
    </row>
    <row r="21" spans="2:18" ht="48" customHeight="1" x14ac:dyDescent="0.25">
      <c r="B21" s="115" t="s">
        <v>27</v>
      </c>
      <c r="C21" s="116"/>
      <c r="D21" s="57"/>
      <c r="E21" s="9"/>
      <c r="F21" s="9"/>
      <c r="G21" s="9"/>
      <c r="H21" s="9"/>
      <c r="I21" s="9"/>
      <c r="J21" s="78"/>
      <c r="K21" s="78"/>
      <c r="L21" s="7"/>
      <c r="M21" s="7"/>
      <c r="N21" s="7"/>
      <c r="O21" s="7"/>
      <c r="P21" s="7"/>
      <c r="Q21" s="78"/>
      <c r="R21" s="82"/>
    </row>
    <row r="22" spans="2:18" ht="48" customHeight="1" x14ac:dyDescent="0.25">
      <c r="B22" s="81" t="s">
        <v>38</v>
      </c>
      <c r="C22" s="54" t="s">
        <v>37</v>
      </c>
      <c r="D22" s="13" t="s">
        <v>35</v>
      </c>
      <c r="E22" s="77">
        <v>24</v>
      </c>
      <c r="F22" s="77"/>
      <c r="G22" s="77"/>
      <c r="H22" s="77"/>
      <c r="I22" s="77"/>
      <c r="J22" s="78">
        <v>0</v>
      </c>
      <c r="K22" s="78"/>
      <c r="L22" s="77">
        <v>1531.6</v>
      </c>
      <c r="M22" s="77"/>
      <c r="N22" s="77"/>
      <c r="O22" s="77"/>
      <c r="P22" s="77"/>
      <c r="Q22" s="78">
        <v>0</v>
      </c>
      <c r="R22" s="82"/>
    </row>
    <row r="23" spans="2:18" ht="66.75" customHeight="1" x14ac:dyDescent="0.25">
      <c r="B23" s="81" t="s">
        <v>39</v>
      </c>
      <c r="C23" s="54" t="s">
        <v>40</v>
      </c>
      <c r="D23" s="13" t="s">
        <v>35</v>
      </c>
      <c r="E23" s="129">
        <v>490416</v>
      </c>
      <c r="F23" s="129">
        <v>514631</v>
      </c>
      <c r="G23" s="129">
        <v>536395</v>
      </c>
      <c r="H23" s="129">
        <v>536395</v>
      </c>
      <c r="I23" s="129">
        <v>536395</v>
      </c>
      <c r="J23" s="78">
        <v>1.0940000000000001</v>
      </c>
      <c r="K23" s="78">
        <v>1.042</v>
      </c>
      <c r="L23" s="77">
        <v>51458.1</v>
      </c>
      <c r="M23" s="77">
        <v>64723.9</v>
      </c>
      <c r="N23" s="77">
        <v>64700</v>
      </c>
      <c r="O23" s="77">
        <v>49555</v>
      </c>
      <c r="P23" s="77">
        <v>48205.9</v>
      </c>
      <c r="Q23" s="78">
        <v>1.2569999999999999</v>
      </c>
      <c r="R23" s="82">
        <v>1</v>
      </c>
    </row>
    <row r="24" spans="2:18" ht="41.25" customHeight="1" x14ac:dyDescent="0.25">
      <c r="B24" s="81" t="s">
        <v>41</v>
      </c>
      <c r="C24" s="54" t="s">
        <v>42</v>
      </c>
      <c r="D24" s="13" t="s">
        <v>35</v>
      </c>
      <c r="E24" s="77">
        <v>16</v>
      </c>
      <c r="F24" s="77">
        <v>18</v>
      </c>
      <c r="G24" s="77">
        <v>16</v>
      </c>
      <c r="H24" s="77">
        <v>16</v>
      </c>
      <c r="I24" s="77">
        <v>16</v>
      </c>
      <c r="J24" s="78">
        <v>1</v>
      </c>
      <c r="K24" s="78">
        <v>0.88900000000000001</v>
      </c>
      <c r="L24" s="77">
        <v>2074.8000000000002</v>
      </c>
      <c r="M24" s="77">
        <v>2074.8000000000002</v>
      </c>
      <c r="N24" s="77">
        <v>2204.9</v>
      </c>
      <c r="O24" s="77">
        <v>2204.9</v>
      </c>
      <c r="P24" s="77">
        <v>2204.9</v>
      </c>
      <c r="Q24" s="78">
        <v>1.0629999999999999</v>
      </c>
      <c r="R24" s="82">
        <v>1.0629999999999999</v>
      </c>
    </row>
    <row r="25" spans="2:18" ht="73.5" customHeight="1" x14ac:dyDescent="0.25">
      <c r="B25" s="81" t="s">
        <v>310</v>
      </c>
      <c r="C25" s="69" t="s">
        <v>311</v>
      </c>
      <c r="D25" s="69" t="s">
        <v>35</v>
      </c>
      <c r="E25" s="77"/>
      <c r="F25" s="77"/>
      <c r="G25" s="77">
        <v>12</v>
      </c>
      <c r="H25" s="77"/>
      <c r="I25" s="77"/>
      <c r="J25" s="78"/>
      <c r="K25" s="78"/>
      <c r="L25" s="77"/>
      <c r="M25" s="77"/>
      <c r="N25" s="130">
        <v>3313.4</v>
      </c>
      <c r="O25" s="77"/>
      <c r="P25" s="77"/>
      <c r="Q25" s="78"/>
      <c r="R25" s="82"/>
    </row>
    <row r="26" spans="2:18" ht="59.25" customHeight="1" x14ac:dyDescent="0.25">
      <c r="B26" s="81" t="s">
        <v>228</v>
      </c>
      <c r="C26" s="54" t="s">
        <v>51</v>
      </c>
      <c r="D26" s="13" t="s">
        <v>35</v>
      </c>
      <c r="E26" s="77">
        <v>30</v>
      </c>
      <c r="F26" s="77">
        <v>30</v>
      </c>
      <c r="G26" s="77"/>
      <c r="H26" s="77"/>
      <c r="I26" s="77"/>
      <c r="J26" s="78"/>
      <c r="K26" s="78">
        <v>0</v>
      </c>
      <c r="L26" s="77">
        <v>5520.1</v>
      </c>
      <c r="M26" s="77">
        <v>5123.7</v>
      </c>
      <c r="N26" s="77"/>
      <c r="O26" s="77"/>
      <c r="P26" s="77"/>
      <c r="Q26" s="78"/>
      <c r="R26" s="82">
        <v>0</v>
      </c>
    </row>
    <row r="27" spans="2:18" ht="64.5" customHeight="1" x14ac:dyDescent="0.25">
      <c r="B27" s="81" t="s">
        <v>309</v>
      </c>
      <c r="C27" s="54" t="s">
        <v>229</v>
      </c>
      <c r="D27" s="13" t="s">
        <v>43</v>
      </c>
      <c r="E27" s="77">
        <v>5152</v>
      </c>
      <c r="F27" s="77">
        <v>5152</v>
      </c>
      <c r="G27" s="129">
        <v>4980.8999999999996</v>
      </c>
      <c r="H27" s="129">
        <v>4980.8999999999996</v>
      </c>
      <c r="I27" s="129">
        <v>4980.8999999999996</v>
      </c>
      <c r="J27" s="78"/>
      <c r="K27" s="78">
        <v>0.96699999999999997</v>
      </c>
      <c r="L27" s="77">
        <v>21631.1</v>
      </c>
      <c r="M27" s="77">
        <v>17586.400000000001</v>
      </c>
      <c r="N27" s="130">
        <v>3745.4</v>
      </c>
      <c r="O27" s="130">
        <v>3745.4</v>
      </c>
      <c r="P27" s="130">
        <v>3745.4</v>
      </c>
      <c r="Q27" s="78"/>
      <c r="R27" s="82">
        <v>0.21299999999999999</v>
      </c>
    </row>
    <row r="28" spans="2:18" ht="101.25" customHeight="1" x14ac:dyDescent="0.25">
      <c r="B28" s="81" t="s">
        <v>230</v>
      </c>
      <c r="C28" s="54" t="s">
        <v>231</v>
      </c>
      <c r="D28" s="13" t="s">
        <v>35</v>
      </c>
      <c r="E28" s="77">
        <v>5</v>
      </c>
      <c r="F28" s="77">
        <v>5</v>
      </c>
      <c r="G28" s="77"/>
      <c r="H28" s="77"/>
      <c r="I28" s="77"/>
      <c r="J28" s="78"/>
      <c r="K28" s="78">
        <v>0</v>
      </c>
      <c r="L28" s="77">
        <v>300</v>
      </c>
      <c r="M28" s="77">
        <v>300</v>
      </c>
      <c r="N28" s="77"/>
      <c r="O28" s="77"/>
      <c r="P28" s="77"/>
      <c r="Q28" s="78"/>
      <c r="R28" s="82">
        <v>0</v>
      </c>
    </row>
    <row r="29" spans="2:18" ht="48" customHeight="1" x14ac:dyDescent="0.25">
      <c r="B29" s="81" t="s">
        <v>44</v>
      </c>
      <c r="C29" s="54" t="s">
        <v>45</v>
      </c>
      <c r="D29" s="13" t="s">
        <v>35</v>
      </c>
      <c r="E29" s="77">
        <v>480</v>
      </c>
      <c r="F29" s="77"/>
      <c r="G29" s="77"/>
      <c r="H29" s="77"/>
      <c r="I29" s="77"/>
      <c r="J29" s="78">
        <v>0</v>
      </c>
      <c r="K29" s="78"/>
      <c r="L29" s="77">
        <v>2518.3000000000002</v>
      </c>
      <c r="M29" s="77"/>
      <c r="N29" s="77"/>
      <c r="O29" s="77"/>
      <c r="P29" s="77"/>
      <c r="Q29" s="78">
        <v>0</v>
      </c>
      <c r="R29" s="82"/>
    </row>
    <row r="30" spans="2:18" ht="74.25" customHeight="1" x14ac:dyDescent="0.25">
      <c r="B30" s="131" t="s">
        <v>305</v>
      </c>
      <c r="C30" s="132" t="s">
        <v>307</v>
      </c>
      <c r="D30" s="132" t="s">
        <v>34</v>
      </c>
      <c r="E30" s="77"/>
      <c r="F30" s="77"/>
      <c r="G30" s="59">
        <v>12</v>
      </c>
      <c r="H30" s="59">
        <v>12</v>
      </c>
      <c r="I30" s="59">
        <v>12</v>
      </c>
      <c r="J30" s="78"/>
      <c r="K30" s="78"/>
      <c r="L30" s="77"/>
      <c r="M30" s="77"/>
      <c r="N30" s="130">
        <v>2197.5</v>
      </c>
      <c r="O30" s="130">
        <v>2197.5</v>
      </c>
      <c r="P30" s="130">
        <v>2197.5</v>
      </c>
      <c r="Q30" s="78"/>
      <c r="R30" s="82"/>
    </row>
    <row r="31" spans="2:18" ht="81" customHeight="1" x14ac:dyDescent="0.25">
      <c r="B31" s="131" t="s">
        <v>306</v>
      </c>
      <c r="C31" s="132" t="s">
        <v>308</v>
      </c>
      <c r="D31" s="132" t="s">
        <v>35</v>
      </c>
      <c r="E31" s="77"/>
      <c r="F31" s="77"/>
      <c r="G31" s="59">
        <v>44</v>
      </c>
      <c r="H31" s="59">
        <v>44</v>
      </c>
      <c r="I31" s="59">
        <v>44</v>
      </c>
      <c r="J31" s="78"/>
      <c r="K31" s="78"/>
      <c r="L31" s="77"/>
      <c r="M31" s="77"/>
      <c r="N31" s="130">
        <v>2197.5</v>
      </c>
      <c r="O31" s="130">
        <v>2197.5</v>
      </c>
      <c r="P31" s="130">
        <v>2197.5</v>
      </c>
      <c r="Q31" s="78"/>
      <c r="R31" s="82"/>
    </row>
    <row r="32" spans="2:18" ht="48" customHeight="1" x14ac:dyDescent="0.25">
      <c r="B32" s="81" t="s">
        <v>46</v>
      </c>
      <c r="C32" s="54" t="s">
        <v>47</v>
      </c>
      <c r="D32" s="13" t="s">
        <v>35</v>
      </c>
      <c r="E32" s="77">
        <v>10</v>
      </c>
      <c r="F32" s="77"/>
      <c r="G32" s="77"/>
      <c r="H32" s="77"/>
      <c r="I32" s="77"/>
      <c r="J32" s="78">
        <v>0</v>
      </c>
      <c r="K32" s="78"/>
      <c r="L32" s="77">
        <v>1531</v>
      </c>
      <c r="M32" s="77"/>
      <c r="N32" s="77"/>
      <c r="O32" s="77"/>
      <c r="P32" s="77"/>
      <c r="Q32" s="78">
        <v>0</v>
      </c>
      <c r="R32" s="82"/>
    </row>
    <row r="33" spans="2:18" ht="48" customHeight="1" x14ac:dyDescent="0.25">
      <c r="B33" s="81" t="s">
        <v>48</v>
      </c>
      <c r="C33" s="54" t="s">
        <v>49</v>
      </c>
      <c r="D33" s="13" t="s">
        <v>35</v>
      </c>
      <c r="E33" s="77">
        <v>99</v>
      </c>
      <c r="F33" s="77">
        <v>105</v>
      </c>
      <c r="G33" s="77"/>
      <c r="H33" s="77"/>
      <c r="I33" s="77"/>
      <c r="J33" s="78">
        <v>0</v>
      </c>
      <c r="K33" s="78">
        <v>0</v>
      </c>
      <c r="L33" s="77">
        <v>3539.9</v>
      </c>
      <c r="M33" s="77">
        <v>540</v>
      </c>
      <c r="N33" s="77"/>
      <c r="O33" s="77"/>
      <c r="P33" s="77"/>
      <c r="Q33" s="78">
        <v>0</v>
      </c>
      <c r="R33" s="82">
        <v>0</v>
      </c>
    </row>
    <row r="34" spans="2:18" ht="48" customHeight="1" x14ac:dyDescent="0.25">
      <c r="B34" s="81" t="s">
        <v>50</v>
      </c>
      <c r="C34" s="54" t="s">
        <v>45</v>
      </c>
      <c r="D34" s="13" t="s">
        <v>35</v>
      </c>
      <c r="E34" s="77">
        <v>200</v>
      </c>
      <c r="F34" s="77">
        <v>232</v>
      </c>
      <c r="G34" s="77">
        <v>500</v>
      </c>
      <c r="H34" s="77">
        <v>500</v>
      </c>
      <c r="I34" s="77">
        <v>500</v>
      </c>
      <c r="J34" s="78">
        <v>2.5</v>
      </c>
      <c r="K34" s="78">
        <v>2.1549999999999998</v>
      </c>
      <c r="L34" s="77">
        <v>2163.1</v>
      </c>
      <c r="M34" s="77">
        <v>2190</v>
      </c>
      <c r="N34" s="130">
        <v>3066.2</v>
      </c>
      <c r="O34" s="130">
        <v>3066.2</v>
      </c>
      <c r="P34" s="130">
        <v>3066.2</v>
      </c>
      <c r="Q34" s="78">
        <v>1.4179999999999999</v>
      </c>
      <c r="R34" s="82">
        <v>1.4</v>
      </c>
    </row>
    <row r="35" spans="2:18" ht="48" customHeight="1" x14ac:dyDescent="0.25">
      <c r="B35" s="81" t="s">
        <v>312</v>
      </c>
      <c r="C35" s="69" t="s">
        <v>313</v>
      </c>
      <c r="D35" s="69" t="s">
        <v>35</v>
      </c>
      <c r="E35" s="77"/>
      <c r="F35" s="77"/>
      <c r="G35" s="77">
        <v>1</v>
      </c>
      <c r="H35" s="77">
        <v>1</v>
      </c>
      <c r="I35" s="77">
        <v>1</v>
      </c>
      <c r="J35" s="78"/>
      <c r="K35" s="78"/>
      <c r="L35" s="77"/>
      <c r="M35" s="77"/>
      <c r="N35" s="130">
        <v>2162.8000000000002</v>
      </c>
      <c r="O35" s="130">
        <v>2162.8000000000002</v>
      </c>
      <c r="P35" s="130">
        <v>2162.8000000000002</v>
      </c>
      <c r="Q35" s="78"/>
      <c r="R35" s="82"/>
    </row>
    <row r="36" spans="2:18" ht="72.75" customHeight="1" x14ac:dyDescent="0.25">
      <c r="B36" s="81" t="s">
        <v>52</v>
      </c>
      <c r="C36" s="54" t="s">
        <v>53</v>
      </c>
      <c r="D36" s="13" t="s">
        <v>35</v>
      </c>
      <c r="E36" s="77">
        <v>120</v>
      </c>
      <c r="F36" s="77">
        <v>127</v>
      </c>
      <c r="G36" s="77">
        <v>150</v>
      </c>
      <c r="H36" s="77">
        <v>150</v>
      </c>
      <c r="I36" s="77">
        <v>150</v>
      </c>
      <c r="J36" s="78">
        <v>1.25</v>
      </c>
      <c r="K36" s="78">
        <v>1.181</v>
      </c>
      <c r="L36" s="77">
        <v>1486.1</v>
      </c>
      <c r="M36" s="130">
        <v>2746.9</v>
      </c>
      <c r="N36" s="130">
        <v>2746.9</v>
      </c>
      <c r="O36" s="130">
        <v>2746.9</v>
      </c>
      <c r="P36" s="130">
        <v>2746.9</v>
      </c>
      <c r="Q36" s="78">
        <v>1.8480000000000001</v>
      </c>
      <c r="R36" s="82">
        <v>1</v>
      </c>
    </row>
    <row r="37" spans="2:18" ht="92.25" customHeight="1" x14ac:dyDescent="0.25">
      <c r="B37" s="81" t="s">
        <v>188</v>
      </c>
      <c r="C37" s="54" t="s">
        <v>189</v>
      </c>
      <c r="D37" s="13" t="s">
        <v>146</v>
      </c>
      <c r="E37" s="77">
        <v>4</v>
      </c>
      <c r="F37" s="77">
        <v>4</v>
      </c>
      <c r="G37" s="77"/>
      <c r="H37" s="77"/>
      <c r="I37" s="77"/>
      <c r="J37" s="78"/>
      <c r="K37" s="78">
        <v>0</v>
      </c>
      <c r="L37" s="77">
        <v>2811.4</v>
      </c>
      <c r="M37" s="77">
        <v>2811.4</v>
      </c>
      <c r="N37" s="77"/>
      <c r="O37" s="77"/>
      <c r="P37" s="77"/>
      <c r="Q37" s="78"/>
      <c r="R37" s="82">
        <v>0</v>
      </c>
    </row>
    <row r="38" spans="2:18" ht="105.75" customHeight="1" x14ac:dyDescent="0.25">
      <c r="B38" s="81" t="s">
        <v>190</v>
      </c>
      <c r="C38" s="54" t="s">
        <v>191</v>
      </c>
      <c r="D38" s="13" t="s">
        <v>146</v>
      </c>
      <c r="E38" s="77">
        <v>10</v>
      </c>
      <c r="F38" s="77">
        <v>100</v>
      </c>
      <c r="G38" s="77">
        <v>100</v>
      </c>
      <c r="H38" s="77">
        <v>100</v>
      </c>
      <c r="I38" s="77">
        <v>100</v>
      </c>
      <c r="J38" s="78"/>
      <c r="K38" s="78">
        <v>1</v>
      </c>
      <c r="L38" s="77">
        <v>2906.3</v>
      </c>
      <c r="M38" s="77">
        <v>2907.5</v>
      </c>
      <c r="N38" s="77">
        <v>2943</v>
      </c>
      <c r="O38" s="77">
        <v>2943</v>
      </c>
      <c r="P38" s="77">
        <v>2943</v>
      </c>
      <c r="Q38" s="78"/>
      <c r="R38" s="82">
        <v>1.012</v>
      </c>
    </row>
    <row r="39" spans="2:18" ht="92.25" customHeight="1" x14ac:dyDescent="0.25">
      <c r="B39" s="81" t="s">
        <v>192</v>
      </c>
      <c r="C39" s="54" t="s">
        <v>193</v>
      </c>
      <c r="D39" s="13" t="s">
        <v>146</v>
      </c>
      <c r="E39" s="77">
        <v>3743</v>
      </c>
      <c r="F39" s="77">
        <v>294000</v>
      </c>
      <c r="G39" s="129">
        <v>185167</v>
      </c>
      <c r="H39" s="129">
        <v>185167</v>
      </c>
      <c r="I39" s="129">
        <v>185167</v>
      </c>
      <c r="J39" s="78"/>
      <c r="K39" s="78">
        <v>0.63</v>
      </c>
      <c r="L39" s="77">
        <v>2587.1</v>
      </c>
      <c r="M39" s="77">
        <v>3031.1</v>
      </c>
      <c r="N39" s="130">
        <v>2962.67</v>
      </c>
      <c r="O39" s="130">
        <v>2962.67</v>
      </c>
      <c r="P39" s="130">
        <v>2962.67</v>
      </c>
      <c r="Q39" s="78"/>
      <c r="R39" s="82">
        <v>0.97699999999999998</v>
      </c>
    </row>
    <row r="40" spans="2:18" ht="68.25" customHeight="1" x14ac:dyDescent="0.25">
      <c r="B40" s="131" t="s">
        <v>121</v>
      </c>
      <c r="C40" s="132" t="s">
        <v>95</v>
      </c>
      <c r="D40" s="132" t="s">
        <v>35</v>
      </c>
      <c r="E40" s="133" t="s">
        <v>36</v>
      </c>
      <c r="F40" s="129">
        <v>5184</v>
      </c>
      <c r="G40" s="129">
        <v>5184</v>
      </c>
      <c r="H40" s="129">
        <v>5184</v>
      </c>
      <c r="I40" s="129">
        <v>5184</v>
      </c>
      <c r="J40" s="78"/>
      <c r="K40" s="78">
        <v>1</v>
      </c>
      <c r="L40" s="77"/>
      <c r="M40" s="130">
        <v>4265.13</v>
      </c>
      <c r="N40" s="130">
        <v>4226.66</v>
      </c>
      <c r="O40" s="130">
        <v>4266.5600000000004</v>
      </c>
      <c r="P40" s="130">
        <v>4266.5600000000004</v>
      </c>
      <c r="Q40" s="78"/>
      <c r="R40" s="82">
        <v>0.99099999999999999</v>
      </c>
    </row>
    <row r="41" spans="2:18" ht="64.5" customHeight="1" x14ac:dyDescent="0.25">
      <c r="B41" s="81" t="s">
        <v>13</v>
      </c>
      <c r="C41" s="54" t="s">
        <v>54</v>
      </c>
      <c r="D41" s="13" t="s">
        <v>35</v>
      </c>
      <c r="E41" s="59">
        <v>310</v>
      </c>
      <c r="F41" s="59">
        <v>310</v>
      </c>
      <c r="G41" s="59">
        <v>310</v>
      </c>
      <c r="H41" s="59">
        <v>310</v>
      </c>
      <c r="I41" s="59">
        <v>310</v>
      </c>
      <c r="J41" s="78">
        <v>1</v>
      </c>
      <c r="K41" s="78">
        <v>1</v>
      </c>
      <c r="L41" s="77">
        <v>24552.7</v>
      </c>
      <c r="M41" s="77">
        <v>19566.400000000001</v>
      </c>
      <c r="N41" s="77">
        <v>35483.5</v>
      </c>
      <c r="O41" s="77">
        <v>9209.7999999999993</v>
      </c>
      <c r="P41" s="77">
        <v>11852.2</v>
      </c>
      <c r="Q41" s="78">
        <v>1.4450000000000001</v>
      </c>
      <c r="R41" s="82">
        <v>1.8129999999999999</v>
      </c>
    </row>
    <row r="42" spans="2:18" ht="48" customHeight="1" x14ac:dyDescent="0.25">
      <c r="B42" s="105" t="s">
        <v>23</v>
      </c>
      <c r="C42" s="106"/>
      <c r="D42" s="58"/>
      <c r="E42" s="8"/>
      <c r="F42" s="8"/>
      <c r="G42" s="8"/>
      <c r="H42" s="8"/>
      <c r="I42" s="8"/>
      <c r="J42" s="78"/>
      <c r="K42" s="78"/>
      <c r="L42" s="7"/>
      <c r="M42" s="7"/>
      <c r="N42" s="7"/>
      <c r="O42" s="7"/>
      <c r="P42" s="7"/>
      <c r="Q42" s="78"/>
      <c r="R42" s="82"/>
    </row>
    <row r="43" spans="2:18" ht="30" x14ac:dyDescent="0.25">
      <c r="B43" s="81" t="s">
        <v>154</v>
      </c>
      <c r="C43" s="54" t="s">
        <v>4</v>
      </c>
      <c r="D43" s="13" t="s">
        <v>56</v>
      </c>
      <c r="E43" s="11">
        <v>6260</v>
      </c>
      <c r="F43" s="11">
        <v>4480</v>
      </c>
      <c r="G43" s="11">
        <v>3910</v>
      </c>
      <c r="H43" s="11">
        <v>3910</v>
      </c>
      <c r="I43" s="11">
        <v>3910</v>
      </c>
      <c r="J43" s="78">
        <v>0.625</v>
      </c>
      <c r="K43" s="78">
        <v>0.873</v>
      </c>
      <c r="L43" s="77">
        <v>12640</v>
      </c>
      <c r="M43" s="77">
        <v>11891.8</v>
      </c>
      <c r="N43" s="77">
        <v>13729.9</v>
      </c>
      <c r="O43" s="77">
        <v>14500</v>
      </c>
      <c r="P43" s="77">
        <v>11503</v>
      </c>
      <c r="Q43" s="78">
        <v>1.0860000000000001</v>
      </c>
      <c r="R43" s="82">
        <v>1.155</v>
      </c>
    </row>
    <row r="44" spans="2:18" ht="30" x14ac:dyDescent="0.25">
      <c r="B44" s="81" t="s">
        <v>57</v>
      </c>
      <c r="C44" s="54" t="s">
        <v>4</v>
      </c>
      <c r="D44" s="13" t="s">
        <v>56</v>
      </c>
      <c r="E44" s="10">
        <v>530</v>
      </c>
      <c r="F44" s="10">
        <v>768</v>
      </c>
      <c r="G44" s="10">
        <v>832</v>
      </c>
      <c r="H44" s="10">
        <v>1032</v>
      </c>
      <c r="I44" s="10">
        <v>1032</v>
      </c>
      <c r="J44" s="78">
        <v>1.57</v>
      </c>
      <c r="K44" s="78">
        <v>1.083</v>
      </c>
      <c r="L44" s="77">
        <v>178395</v>
      </c>
      <c r="M44" s="77">
        <v>179531</v>
      </c>
      <c r="N44" s="77">
        <v>179531</v>
      </c>
      <c r="O44" s="77">
        <v>133903.20000000001</v>
      </c>
      <c r="P44" s="77">
        <v>133549.20000000001</v>
      </c>
      <c r="Q44" s="78">
        <v>1.006</v>
      </c>
      <c r="R44" s="82">
        <v>1</v>
      </c>
    </row>
    <row r="45" spans="2:18" ht="30" x14ac:dyDescent="0.25">
      <c r="B45" s="81" t="s">
        <v>155</v>
      </c>
      <c r="C45" s="54" t="s">
        <v>156</v>
      </c>
      <c r="D45" s="13" t="s">
        <v>146</v>
      </c>
      <c r="E45" s="77">
        <v>12</v>
      </c>
      <c r="F45" s="77">
        <v>12</v>
      </c>
      <c r="G45" s="77">
        <v>12</v>
      </c>
      <c r="H45" s="77">
        <v>12</v>
      </c>
      <c r="I45" s="77">
        <v>12</v>
      </c>
      <c r="J45" s="78">
        <v>1</v>
      </c>
      <c r="K45" s="78">
        <v>1</v>
      </c>
      <c r="L45" s="77">
        <v>480</v>
      </c>
      <c r="M45" s="77">
        <v>480</v>
      </c>
      <c r="N45" s="77">
        <v>480</v>
      </c>
      <c r="O45" s="77">
        <v>480</v>
      </c>
      <c r="P45" s="77">
        <v>480</v>
      </c>
      <c r="Q45" s="78">
        <v>1</v>
      </c>
      <c r="R45" s="82">
        <v>1</v>
      </c>
    </row>
    <row r="46" spans="2:18" ht="77.25" customHeight="1" x14ac:dyDescent="0.25">
      <c r="B46" s="81" t="s">
        <v>58</v>
      </c>
      <c r="C46" s="54" t="s">
        <v>159</v>
      </c>
      <c r="D46" s="13" t="s">
        <v>35</v>
      </c>
      <c r="E46" s="129">
        <v>126</v>
      </c>
      <c r="F46" s="129">
        <v>126</v>
      </c>
      <c r="G46" s="129">
        <v>126</v>
      </c>
      <c r="H46" s="129">
        <v>126</v>
      </c>
      <c r="I46" s="129">
        <v>126</v>
      </c>
      <c r="J46" s="78">
        <v>1</v>
      </c>
      <c r="K46" s="78">
        <v>1</v>
      </c>
      <c r="L46" s="77">
        <v>1596</v>
      </c>
      <c r="M46" s="77">
        <v>1830.5</v>
      </c>
      <c r="N46" s="77">
        <v>1820.1</v>
      </c>
      <c r="O46" s="77">
        <v>1250</v>
      </c>
      <c r="P46" s="77">
        <v>1250</v>
      </c>
      <c r="Q46" s="78">
        <v>1.1399999999999999</v>
      </c>
      <c r="R46" s="82">
        <v>0.99399999999999999</v>
      </c>
    </row>
    <row r="47" spans="2:18" ht="42" customHeight="1" x14ac:dyDescent="0.25">
      <c r="B47" s="81" t="s">
        <v>157</v>
      </c>
      <c r="C47" s="54" t="s">
        <v>158</v>
      </c>
      <c r="D47" s="13" t="s">
        <v>146</v>
      </c>
      <c r="E47" s="77">
        <v>4</v>
      </c>
      <c r="F47" s="77">
        <v>4</v>
      </c>
      <c r="G47" s="77"/>
      <c r="H47" s="77"/>
      <c r="I47" s="77"/>
      <c r="J47" s="78"/>
      <c r="K47" s="78">
        <v>0</v>
      </c>
      <c r="L47" s="77">
        <v>169.2</v>
      </c>
      <c r="M47" s="77">
        <v>169.2</v>
      </c>
      <c r="N47" s="77"/>
      <c r="O47" s="77"/>
      <c r="P47" s="77"/>
      <c r="Q47" s="78"/>
      <c r="R47" s="82">
        <v>0</v>
      </c>
    </row>
    <row r="48" spans="2:18" ht="59.25" customHeight="1" x14ac:dyDescent="0.25">
      <c r="B48" s="81" t="s">
        <v>11</v>
      </c>
      <c r="C48" s="54" t="s">
        <v>59</v>
      </c>
      <c r="D48" s="13" t="s">
        <v>35</v>
      </c>
      <c r="E48" s="129">
        <v>592</v>
      </c>
      <c r="F48" s="129">
        <v>640</v>
      </c>
      <c r="G48" s="129">
        <v>640</v>
      </c>
      <c r="H48" s="129">
        <v>640</v>
      </c>
      <c r="I48" s="129">
        <v>640</v>
      </c>
      <c r="J48" s="78">
        <v>1.081</v>
      </c>
      <c r="K48" s="78">
        <v>1</v>
      </c>
      <c r="L48" s="77">
        <v>7235</v>
      </c>
      <c r="M48" s="77">
        <v>7500</v>
      </c>
      <c r="N48" s="77">
        <v>7413.2</v>
      </c>
      <c r="O48" s="77">
        <v>6500</v>
      </c>
      <c r="P48" s="77">
        <v>6500</v>
      </c>
      <c r="Q48" s="78">
        <v>1.0249999999999999</v>
      </c>
      <c r="R48" s="82">
        <v>0.98799999999999999</v>
      </c>
    </row>
    <row r="49" spans="2:18" ht="48" customHeight="1" x14ac:dyDescent="0.25">
      <c r="B49" s="81" t="s">
        <v>60</v>
      </c>
      <c r="C49" s="54" t="s">
        <v>61</v>
      </c>
      <c r="D49" s="13" t="s">
        <v>35</v>
      </c>
      <c r="E49" s="129">
        <v>1302</v>
      </c>
      <c r="F49" s="129">
        <v>1308</v>
      </c>
      <c r="G49" s="129">
        <v>1308</v>
      </c>
      <c r="H49" s="129">
        <v>1308</v>
      </c>
      <c r="I49" s="129">
        <v>1308</v>
      </c>
      <c r="J49" s="78">
        <v>1.0049999999999999</v>
      </c>
      <c r="K49" s="78">
        <v>1</v>
      </c>
      <c r="L49" s="77">
        <v>13985.6</v>
      </c>
      <c r="M49" s="77">
        <v>14185</v>
      </c>
      <c r="N49" s="77">
        <v>14538.8</v>
      </c>
      <c r="O49" s="77">
        <v>11200</v>
      </c>
      <c r="P49" s="77">
        <v>11200</v>
      </c>
      <c r="Q49" s="78">
        <v>1.04</v>
      </c>
      <c r="R49" s="82">
        <v>1.0249999999999999</v>
      </c>
    </row>
    <row r="50" spans="2:18" ht="30.75" customHeight="1" x14ac:dyDescent="0.25">
      <c r="B50" s="105" t="s">
        <v>26</v>
      </c>
      <c r="C50" s="106"/>
      <c r="D50" s="106"/>
      <c r="E50" s="9"/>
      <c r="F50" s="9"/>
      <c r="G50" s="9"/>
      <c r="H50" s="9"/>
      <c r="I50" s="9"/>
      <c r="J50" s="78"/>
      <c r="K50" s="78"/>
      <c r="L50" s="7"/>
      <c r="M50" s="7"/>
      <c r="N50" s="7"/>
      <c r="O50" s="7"/>
      <c r="P50" s="7"/>
      <c r="Q50" s="78"/>
      <c r="R50" s="82"/>
    </row>
    <row r="51" spans="2:18" ht="48.75" customHeight="1" x14ac:dyDescent="0.25">
      <c r="B51" s="111" t="s">
        <v>62</v>
      </c>
      <c r="C51" s="54" t="s">
        <v>63</v>
      </c>
      <c r="D51" s="13" t="s">
        <v>34</v>
      </c>
      <c r="E51" s="77">
        <v>1</v>
      </c>
      <c r="F51" s="77">
        <v>1</v>
      </c>
      <c r="G51" s="129">
        <v>1</v>
      </c>
      <c r="H51" s="129">
        <v>1</v>
      </c>
      <c r="I51" s="129">
        <v>1</v>
      </c>
      <c r="J51" s="78">
        <v>1</v>
      </c>
      <c r="K51" s="78">
        <v>1</v>
      </c>
      <c r="L51" s="117">
        <v>1498.2</v>
      </c>
      <c r="M51" s="117">
        <v>1531.7</v>
      </c>
      <c r="N51" s="130">
        <v>792.08</v>
      </c>
      <c r="O51" s="130">
        <v>792.08</v>
      </c>
      <c r="P51" s="130">
        <v>79.08</v>
      </c>
      <c r="Q51" s="109">
        <v>0.52900000000000003</v>
      </c>
      <c r="R51" s="110">
        <v>0.51700000000000002</v>
      </c>
    </row>
    <row r="52" spans="2:18" ht="36" customHeight="1" x14ac:dyDescent="0.25">
      <c r="B52" s="111"/>
      <c r="C52" s="54" t="s">
        <v>64</v>
      </c>
      <c r="D52" s="13" t="s">
        <v>34</v>
      </c>
      <c r="E52" s="77">
        <v>4</v>
      </c>
      <c r="F52" s="77">
        <v>4</v>
      </c>
      <c r="G52" s="129">
        <v>4</v>
      </c>
      <c r="H52" s="129">
        <v>4</v>
      </c>
      <c r="I52" s="129">
        <v>4</v>
      </c>
      <c r="J52" s="78">
        <v>1</v>
      </c>
      <c r="K52" s="78">
        <v>1</v>
      </c>
      <c r="L52" s="117"/>
      <c r="M52" s="117"/>
      <c r="N52" s="130">
        <v>42.36</v>
      </c>
      <c r="O52" s="130">
        <v>42.36</v>
      </c>
      <c r="P52" s="130">
        <v>42.36</v>
      </c>
      <c r="Q52" s="109"/>
      <c r="R52" s="110"/>
    </row>
    <row r="53" spans="2:18" ht="49.5" customHeight="1" x14ac:dyDescent="0.25">
      <c r="B53" s="111"/>
      <c r="C53" s="54" t="s">
        <v>65</v>
      </c>
      <c r="D53" s="13" t="s">
        <v>34</v>
      </c>
      <c r="E53" s="77">
        <v>1</v>
      </c>
      <c r="F53" s="77">
        <v>1</v>
      </c>
      <c r="G53" s="129">
        <v>1</v>
      </c>
      <c r="H53" s="129">
        <v>1</v>
      </c>
      <c r="I53" s="129">
        <v>1</v>
      </c>
      <c r="J53" s="78">
        <v>1</v>
      </c>
      <c r="K53" s="78">
        <v>1</v>
      </c>
      <c r="L53" s="117"/>
      <c r="M53" s="117"/>
      <c r="N53" s="130">
        <v>501.67</v>
      </c>
      <c r="O53" s="130">
        <v>501.67</v>
      </c>
      <c r="P53" s="130">
        <v>501.67</v>
      </c>
      <c r="Q53" s="109"/>
      <c r="R53" s="110"/>
    </row>
    <row r="54" spans="2:18" ht="32.25" customHeight="1" x14ac:dyDescent="0.25">
      <c r="B54" s="111"/>
      <c r="C54" s="54" t="s">
        <v>66</v>
      </c>
      <c r="D54" s="13" t="s">
        <v>34</v>
      </c>
      <c r="E54" s="77">
        <v>20</v>
      </c>
      <c r="F54" s="77">
        <v>20</v>
      </c>
      <c r="G54" s="129">
        <v>20</v>
      </c>
      <c r="H54" s="129">
        <v>20</v>
      </c>
      <c r="I54" s="129">
        <v>20</v>
      </c>
      <c r="J54" s="78">
        <v>1</v>
      </c>
      <c r="K54" s="78">
        <v>1</v>
      </c>
      <c r="L54" s="117"/>
      <c r="M54" s="117"/>
      <c r="N54" s="130">
        <v>518.95000000000005</v>
      </c>
      <c r="O54" s="130">
        <v>518.95000000000005</v>
      </c>
      <c r="P54" s="130">
        <v>518.95000000000005</v>
      </c>
      <c r="Q54" s="109"/>
      <c r="R54" s="110"/>
    </row>
    <row r="55" spans="2:18" ht="48" customHeight="1" x14ac:dyDescent="0.25">
      <c r="B55" s="111"/>
      <c r="C55" s="54" t="s">
        <v>67</v>
      </c>
      <c r="D55" s="13" t="s">
        <v>34</v>
      </c>
      <c r="E55" s="77">
        <v>15</v>
      </c>
      <c r="F55" s="77">
        <v>14</v>
      </c>
      <c r="G55" s="129">
        <v>15</v>
      </c>
      <c r="H55" s="129">
        <v>15</v>
      </c>
      <c r="I55" s="129">
        <v>15</v>
      </c>
      <c r="J55" s="78">
        <v>1</v>
      </c>
      <c r="K55" s="78">
        <v>1.071</v>
      </c>
      <c r="L55" s="117"/>
      <c r="M55" s="117"/>
      <c r="N55" s="130">
        <v>335.54</v>
      </c>
      <c r="O55" s="130">
        <v>335.54</v>
      </c>
      <c r="P55" s="130">
        <v>335.54</v>
      </c>
      <c r="Q55" s="109"/>
      <c r="R55" s="110"/>
    </row>
    <row r="56" spans="2:18" ht="24.75" customHeight="1" x14ac:dyDescent="0.25">
      <c r="B56" s="111"/>
      <c r="C56" s="54" t="s">
        <v>68</v>
      </c>
      <c r="D56" s="13" t="s">
        <v>34</v>
      </c>
      <c r="E56" s="77">
        <v>70</v>
      </c>
      <c r="F56" s="77">
        <v>63</v>
      </c>
      <c r="G56" s="129">
        <v>77</v>
      </c>
      <c r="H56" s="129">
        <v>77</v>
      </c>
      <c r="I56" s="129">
        <v>77</v>
      </c>
      <c r="J56" s="78">
        <v>1.1000000000000001</v>
      </c>
      <c r="K56" s="78">
        <v>1.222</v>
      </c>
      <c r="L56" s="117"/>
      <c r="M56" s="117"/>
      <c r="N56" s="130">
        <v>967.81</v>
      </c>
      <c r="O56" s="130">
        <v>967.81</v>
      </c>
      <c r="P56" s="130">
        <v>967.81</v>
      </c>
      <c r="Q56" s="109"/>
      <c r="R56" s="110"/>
    </row>
    <row r="57" spans="2:18" ht="63.75" customHeight="1" x14ac:dyDescent="0.25">
      <c r="B57" s="81" t="s">
        <v>127</v>
      </c>
      <c r="C57" s="54" t="s">
        <v>69</v>
      </c>
      <c r="D57" s="13" t="s">
        <v>70</v>
      </c>
      <c r="E57" s="77">
        <v>12</v>
      </c>
      <c r="F57" s="77">
        <v>12</v>
      </c>
      <c r="G57" s="77">
        <v>12</v>
      </c>
      <c r="H57" s="77">
        <v>12</v>
      </c>
      <c r="I57" s="77">
        <v>12</v>
      </c>
      <c r="J57" s="78">
        <v>1</v>
      </c>
      <c r="K57" s="78">
        <v>1</v>
      </c>
      <c r="L57" s="77">
        <v>5550.8</v>
      </c>
      <c r="M57" s="77">
        <v>4740</v>
      </c>
      <c r="N57" s="77"/>
      <c r="O57" s="77"/>
      <c r="P57" s="77"/>
      <c r="Q57" s="78">
        <v>0</v>
      </c>
      <c r="R57" s="82">
        <v>0</v>
      </c>
    </row>
    <row r="58" spans="2:18" ht="45.75" customHeight="1" x14ac:dyDescent="0.25">
      <c r="B58" s="134" t="s">
        <v>17</v>
      </c>
      <c r="C58" s="54" t="s">
        <v>179</v>
      </c>
      <c r="D58" s="54" t="s">
        <v>113</v>
      </c>
      <c r="E58" s="10">
        <v>55</v>
      </c>
      <c r="F58" s="10">
        <v>55</v>
      </c>
      <c r="G58" s="10"/>
      <c r="H58" s="10"/>
      <c r="I58" s="10"/>
      <c r="J58" s="78">
        <v>0</v>
      </c>
      <c r="K58" s="78">
        <v>0</v>
      </c>
      <c r="L58" s="77">
        <v>3417.8</v>
      </c>
      <c r="M58" s="77">
        <v>28956.6</v>
      </c>
      <c r="N58" s="77"/>
      <c r="O58" s="77"/>
      <c r="P58" s="77"/>
      <c r="Q58" s="78">
        <v>0</v>
      </c>
      <c r="R58" s="82">
        <v>0</v>
      </c>
    </row>
    <row r="59" spans="2:18" ht="126" customHeight="1" x14ac:dyDescent="0.25">
      <c r="B59" s="134"/>
      <c r="C59" s="22" t="s">
        <v>178</v>
      </c>
      <c r="D59" s="54" t="s">
        <v>113</v>
      </c>
      <c r="E59" s="10">
        <v>10000</v>
      </c>
      <c r="F59" s="10">
        <v>10000</v>
      </c>
      <c r="G59" s="10"/>
      <c r="H59" s="10"/>
      <c r="I59" s="10"/>
      <c r="J59" s="78">
        <v>0</v>
      </c>
      <c r="K59" s="78">
        <v>0</v>
      </c>
      <c r="L59" s="77">
        <v>133.69999999999999</v>
      </c>
      <c r="M59" s="77">
        <v>133.69999999999999</v>
      </c>
      <c r="N59" s="77"/>
      <c r="O59" s="77"/>
      <c r="P59" s="77"/>
      <c r="Q59" s="78">
        <v>0</v>
      </c>
      <c r="R59" s="82">
        <v>0</v>
      </c>
    </row>
    <row r="60" spans="2:18" ht="102" customHeight="1" x14ac:dyDescent="0.25">
      <c r="B60" s="134"/>
      <c r="C60" s="22" t="s">
        <v>180</v>
      </c>
      <c r="D60" s="54" t="s">
        <v>113</v>
      </c>
      <c r="E60" s="10">
        <v>37</v>
      </c>
      <c r="F60" s="10">
        <v>37</v>
      </c>
      <c r="G60" s="10"/>
      <c r="H60" s="10"/>
      <c r="I60" s="10"/>
      <c r="J60" s="78">
        <v>0</v>
      </c>
      <c r="K60" s="78">
        <v>0</v>
      </c>
      <c r="L60" s="77">
        <v>152.1</v>
      </c>
      <c r="M60" s="77">
        <v>152.1</v>
      </c>
      <c r="N60" s="77"/>
      <c r="O60" s="77"/>
      <c r="P60" s="77"/>
      <c r="Q60" s="78">
        <v>0</v>
      </c>
      <c r="R60" s="82">
        <v>0</v>
      </c>
    </row>
    <row r="61" spans="2:18" ht="103.5" customHeight="1" x14ac:dyDescent="0.25">
      <c r="B61" s="134"/>
      <c r="C61" s="22" t="s">
        <v>181</v>
      </c>
      <c r="D61" s="54" t="s">
        <v>113</v>
      </c>
      <c r="E61" s="59">
        <v>74</v>
      </c>
      <c r="F61" s="59">
        <v>74</v>
      </c>
      <c r="G61" s="59"/>
      <c r="H61" s="59"/>
      <c r="I61" s="59"/>
      <c r="J61" s="78">
        <v>0</v>
      </c>
      <c r="K61" s="78">
        <v>0</v>
      </c>
      <c r="L61" s="77">
        <v>182.7</v>
      </c>
      <c r="M61" s="77">
        <v>182.7</v>
      </c>
      <c r="N61" s="77"/>
      <c r="O61" s="77"/>
      <c r="P61" s="77"/>
      <c r="Q61" s="78">
        <v>0</v>
      </c>
      <c r="R61" s="82">
        <v>0</v>
      </c>
    </row>
    <row r="62" spans="2:18" ht="78.75" customHeight="1" x14ac:dyDescent="0.25">
      <c r="B62" s="134"/>
      <c r="C62" s="22" t="s">
        <v>182</v>
      </c>
      <c r="D62" s="54" t="s">
        <v>113</v>
      </c>
      <c r="E62" s="59">
        <v>25</v>
      </c>
      <c r="F62" s="59">
        <v>25</v>
      </c>
      <c r="G62" s="59"/>
      <c r="H62" s="59"/>
      <c r="I62" s="59"/>
      <c r="J62" s="78">
        <v>0</v>
      </c>
      <c r="K62" s="78">
        <v>0</v>
      </c>
      <c r="L62" s="77">
        <v>320.60000000000002</v>
      </c>
      <c r="M62" s="77">
        <v>320.60000000000002</v>
      </c>
      <c r="N62" s="77"/>
      <c r="O62" s="77"/>
      <c r="P62" s="77"/>
      <c r="Q62" s="78">
        <v>0</v>
      </c>
      <c r="R62" s="82">
        <v>0</v>
      </c>
    </row>
    <row r="63" spans="2:18" ht="86.25" customHeight="1" x14ac:dyDescent="0.25">
      <c r="B63" s="134"/>
      <c r="C63" s="54" t="s">
        <v>183</v>
      </c>
      <c r="D63" s="54" t="s">
        <v>113</v>
      </c>
      <c r="E63" s="59">
        <v>217</v>
      </c>
      <c r="F63" s="59">
        <v>217</v>
      </c>
      <c r="G63" s="59"/>
      <c r="H63" s="59"/>
      <c r="I63" s="59"/>
      <c r="J63" s="78">
        <v>0</v>
      </c>
      <c r="K63" s="78">
        <v>0</v>
      </c>
      <c r="L63" s="77">
        <v>2337.8000000000002</v>
      </c>
      <c r="M63" s="77">
        <v>2337.8000000000002</v>
      </c>
      <c r="N63" s="77"/>
      <c r="O63" s="77"/>
      <c r="P63" s="77"/>
      <c r="Q63" s="78">
        <v>0</v>
      </c>
      <c r="R63" s="82">
        <v>0</v>
      </c>
    </row>
    <row r="64" spans="2:18" ht="63.75" customHeight="1" x14ac:dyDescent="0.25">
      <c r="B64" s="134"/>
      <c r="C64" s="54" t="s">
        <v>184</v>
      </c>
      <c r="D64" s="54" t="s">
        <v>113</v>
      </c>
      <c r="E64" s="10">
        <v>3519100</v>
      </c>
      <c r="F64" s="10">
        <v>3519100</v>
      </c>
      <c r="G64" s="10"/>
      <c r="H64" s="10"/>
      <c r="I64" s="10"/>
      <c r="J64" s="78">
        <v>0</v>
      </c>
      <c r="K64" s="78">
        <v>0</v>
      </c>
      <c r="L64" s="77">
        <v>632.20000000000005</v>
      </c>
      <c r="M64" s="77">
        <v>632.20000000000005</v>
      </c>
      <c r="N64" s="77"/>
      <c r="O64" s="77"/>
      <c r="P64" s="77"/>
      <c r="Q64" s="78">
        <v>0</v>
      </c>
      <c r="R64" s="82">
        <v>0</v>
      </c>
    </row>
    <row r="65" spans="2:18" ht="94.5" customHeight="1" x14ac:dyDescent="0.25">
      <c r="B65" s="134"/>
      <c r="C65" s="54" t="s">
        <v>185</v>
      </c>
      <c r="D65" s="54" t="s">
        <v>113</v>
      </c>
      <c r="E65" s="10">
        <v>1129749</v>
      </c>
      <c r="F65" s="10">
        <v>1129749</v>
      </c>
      <c r="G65" s="10"/>
      <c r="H65" s="10"/>
      <c r="I65" s="10"/>
      <c r="J65" s="78">
        <v>0</v>
      </c>
      <c r="K65" s="78">
        <v>0</v>
      </c>
      <c r="L65" s="77">
        <v>950.7</v>
      </c>
      <c r="M65" s="77">
        <v>950.7</v>
      </c>
      <c r="N65" s="77"/>
      <c r="O65" s="77"/>
      <c r="P65" s="77"/>
      <c r="Q65" s="78"/>
      <c r="R65" s="82">
        <v>0</v>
      </c>
    </row>
    <row r="66" spans="2:18" ht="61.5" customHeight="1" x14ac:dyDescent="0.25">
      <c r="B66" s="83" t="s">
        <v>176</v>
      </c>
      <c r="C66" s="54" t="s">
        <v>177</v>
      </c>
      <c r="D66" s="54" t="s">
        <v>114</v>
      </c>
      <c r="E66" s="10">
        <v>2950.1</v>
      </c>
      <c r="F66" s="10">
        <v>2950.1</v>
      </c>
      <c r="G66" s="10"/>
      <c r="H66" s="10"/>
      <c r="I66" s="10"/>
      <c r="J66" s="78">
        <v>0</v>
      </c>
      <c r="K66" s="78">
        <v>0</v>
      </c>
      <c r="L66" s="77">
        <v>563</v>
      </c>
      <c r="M66" s="77">
        <v>430.3</v>
      </c>
      <c r="N66" s="77"/>
      <c r="O66" s="77"/>
      <c r="P66" s="77"/>
      <c r="Q66" s="78">
        <v>0</v>
      </c>
      <c r="R66" s="82">
        <v>0</v>
      </c>
    </row>
    <row r="67" spans="2:18" ht="30" customHeight="1" x14ac:dyDescent="0.25">
      <c r="B67" s="114" t="s">
        <v>172</v>
      </c>
      <c r="C67" s="54" t="s">
        <v>124</v>
      </c>
      <c r="D67" s="54" t="s">
        <v>118</v>
      </c>
      <c r="E67" s="10"/>
      <c r="F67" s="10">
        <v>25</v>
      </c>
      <c r="G67" s="10"/>
      <c r="H67" s="10"/>
      <c r="I67" s="10"/>
      <c r="J67" s="78"/>
      <c r="K67" s="78"/>
      <c r="L67" s="77"/>
      <c r="M67" s="77">
        <v>3838.8</v>
      </c>
      <c r="N67" s="77"/>
      <c r="O67" s="77"/>
      <c r="P67" s="77"/>
      <c r="Q67" s="78"/>
      <c r="R67" s="82"/>
    </row>
    <row r="68" spans="2:18" ht="48.75" customHeight="1" x14ac:dyDescent="0.25">
      <c r="B68" s="114"/>
      <c r="C68" s="54" t="s">
        <v>173</v>
      </c>
      <c r="D68" s="14" t="s">
        <v>16</v>
      </c>
      <c r="E68" s="7"/>
      <c r="F68" s="7">
        <v>55</v>
      </c>
      <c r="G68" s="7"/>
      <c r="H68" s="7"/>
      <c r="I68" s="7"/>
      <c r="J68" s="78"/>
      <c r="K68" s="78"/>
      <c r="L68" s="77"/>
      <c r="M68" s="77">
        <v>2129.9</v>
      </c>
      <c r="N68" s="77"/>
      <c r="O68" s="77"/>
      <c r="P68" s="77"/>
      <c r="Q68" s="78"/>
      <c r="R68" s="82"/>
    </row>
    <row r="69" spans="2:18" ht="87.75" customHeight="1" x14ac:dyDescent="0.25">
      <c r="B69" s="114"/>
      <c r="C69" s="54" t="s">
        <v>115</v>
      </c>
      <c r="D69" s="54" t="s">
        <v>116</v>
      </c>
      <c r="E69" s="10"/>
      <c r="F69" s="10">
        <v>10000</v>
      </c>
      <c r="G69" s="10"/>
      <c r="H69" s="10"/>
      <c r="I69" s="10"/>
      <c r="J69" s="78"/>
      <c r="K69" s="78"/>
      <c r="L69" s="77"/>
      <c r="M69" s="77">
        <v>14.3</v>
      </c>
      <c r="N69" s="77"/>
      <c r="O69" s="77"/>
      <c r="P69" s="77"/>
      <c r="Q69" s="78"/>
      <c r="R69" s="82"/>
    </row>
    <row r="70" spans="2:18" ht="51.75" customHeight="1" x14ac:dyDescent="0.25">
      <c r="B70" s="114"/>
      <c r="C70" s="54" t="s">
        <v>117</v>
      </c>
      <c r="D70" s="54" t="s">
        <v>118</v>
      </c>
      <c r="E70" s="10"/>
      <c r="F70" s="10">
        <v>37</v>
      </c>
      <c r="G70" s="10"/>
      <c r="H70" s="10"/>
      <c r="I70" s="10"/>
      <c r="J70" s="78"/>
      <c r="K70" s="78"/>
      <c r="L70" s="77"/>
      <c r="M70" s="77">
        <v>312.10000000000002</v>
      </c>
      <c r="N70" s="77"/>
      <c r="O70" s="77"/>
      <c r="P70" s="77"/>
      <c r="Q70" s="78"/>
      <c r="R70" s="82"/>
    </row>
    <row r="71" spans="2:18" ht="46.5" customHeight="1" x14ac:dyDescent="0.25">
      <c r="B71" s="114"/>
      <c r="C71" s="54" t="s">
        <v>119</v>
      </c>
      <c r="D71" s="54" t="s">
        <v>118</v>
      </c>
      <c r="E71" s="10"/>
      <c r="F71" s="10">
        <v>74</v>
      </c>
      <c r="G71" s="10"/>
      <c r="H71" s="10"/>
      <c r="I71" s="10"/>
      <c r="J71" s="78"/>
      <c r="K71" s="78"/>
      <c r="L71" s="77"/>
      <c r="M71" s="77">
        <v>591.29999999999995</v>
      </c>
      <c r="N71" s="77"/>
      <c r="O71" s="77"/>
      <c r="P71" s="77"/>
      <c r="Q71" s="78"/>
      <c r="R71" s="82"/>
    </row>
    <row r="72" spans="2:18" ht="63.75" customHeight="1" x14ac:dyDescent="0.25">
      <c r="B72" s="114"/>
      <c r="C72" s="54" t="s">
        <v>120</v>
      </c>
      <c r="D72" s="54" t="s">
        <v>113</v>
      </c>
      <c r="E72" s="10">
        <v>3519100</v>
      </c>
      <c r="F72" s="10">
        <v>3519100</v>
      </c>
      <c r="G72" s="10"/>
      <c r="H72" s="10"/>
      <c r="I72" s="10"/>
      <c r="J72" s="78">
        <v>0</v>
      </c>
      <c r="K72" s="78">
        <v>0</v>
      </c>
      <c r="L72" s="77">
        <v>37031.699999999997</v>
      </c>
      <c r="M72" s="77">
        <v>51004</v>
      </c>
      <c r="N72" s="77"/>
      <c r="O72" s="77"/>
      <c r="P72" s="77"/>
      <c r="Q72" s="78">
        <v>0</v>
      </c>
      <c r="R72" s="82">
        <v>0</v>
      </c>
    </row>
    <row r="73" spans="2:18" ht="60.75" customHeight="1" x14ac:dyDescent="0.25">
      <c r="B73" s="114"/>
      <c r="C73" s="54" t="s">
        <v>126</v>
      </c>
      <c r="D73" s="54" t="s">
        <v>34</v>
      </c>
      <c r="E73" s="10"/>
      <c r="F73" s="10">
        <v>217</v>
      </c>
      <c r="G73" s="10"/>
      <c r="H73" s="10"/>
      <c r="I73" s="10"/>
      <c r="J73" s="78"/>
      <c r="K73" s="78"/>
      <c r="L73" s="77"/>
      <c r="M73" s="77">
        <v>700.7</v>
      </c>
      <c r="N73" s="77"/>
      <c r="O73" s="77"/>
      <c r="P73" s="77"/>
      <c r="Q73" s="78"/>
      <c r="R73" s="82"/>
    </row>
    <row r="74" spans="2:18" ht="45.75" customHeight="1" x14ac:dyDescent="0.25">
      <c r="B74" s="114"/>
      <c r="C74" s="54" t="s">
        <v>125</v>
      </c>
      <c r="D74" s="54" t="s">
        <v>118</v>
      </c>
      <c r="E74" s="10"/>
      <c r="F74" s="10">
        <v>25</v>
      </c>
      <c r="G74" s="10"/>
      <c r="H74" s="10"/>
      <c r="I74" s="10"/>
      <c r="J74" s="78"/>
      <c r="K74" s="78"/>
      <c r="L74" s="77"/>
      <c r="M74" s="77">
        <v>486.3</v>
      </c>
      <c r="N74" s="77"/>
      <c r="O74" s="77"/>
      <c r="P74" s="77"/>
      <c r="Q74" s="78"/>
      <c r="R74" s="82"/>
    </row>
    <row r="75" spans="2:18" ht="45.75" customHeight="1" x14ac:dyDescent="0.25">
      <c r="B75" s="114"/>
      <c r="C75" s="54" t="s">
        <v>174</v>
      </c>
      <c r="D75" s="54" t="s">
        <v>113</v>
      </c>
      <c r="E75" s="10">
        <v>1129749</v>
      </c>
      <c r="F75" s="10">
        <v>1129749</v>
      </c>
      <c r="G75" s="10"/>
      <c r="H75" s="10"/>
      <c r="I75" s="10"/>
      <c r="J75" s="78"/>
      <c r="K75" s="78">
        <v>0</v>
      </c>
      <c r="L75" s="77">
        <v>85589.7</v>
      </c>
      <c r="M75" s="77">
        <v>53718.9</v>
      </c>
      <c r="N75" s="77"/>
      <c r="O75" s="77"/>
      <c r="P75" s="77"/>
      <c r="Q75" s="78"/>
      <c r="R75" s="82">
        <v>0</v>
      </c>
    </row>
    <row r="76" spans="2:18" ht="37.5" customHeight="1" x14ac:dyDescent="0.25">
      <c r="B76" s="114"/>
      <c r="C76" s="54" t="s">
        <v>175</v>
      </c>
      <c r="D76" s="54" t="s">
        <v>113</v>
      </c>
      <c r="E76" s="10">
        <v>576</v>
      </c>
      <c r="F76" s="10">
        <v>696.6</v>
      </c>
      <c r="G76" s="10"/>
      <c r="H76" s="10"/>
      <c r="I76" s="10"/>
      <c r="J76" s="78">
        <v>0</v>
      </c>
      <c r="K76" s="78">
        <v>0</v>
      </c>
      <c r="L76" s="77">
        <v>29438.400000000001</v>
      </c>
      <c r="M76" s="77">
        <v>30000</v>
      </c>
      <c r="N76" s="77"/>
      <c r="O76" s="77"/>
      <c r="P76" s="77"/>
      <c r="Q76" s="78">
        <v>0</v>
      </c>
      <c r="R76" s="82">
        <v>0</v>
      </c>
    </row>
    <row r="77" spans="2:18" ht="15" x14ac:dyDescent="0.25">
      <c r="B77" s="112" t="s">
        <v>20</v>
      </c>
      <c r="C77" s="113"/>
      <c r="D77" s="113"/>
      <c r="E77" s="7"/>
      <c r="F77" s="7"/>
      <c r="G77" s="7"/>
      <c r="H77" s="7"/>
      <c r="I77" s="7"/>
      <c r="J77" s="78"/>
      <c r="K77" s="78"/>
      <c r="L77" s="7"/>
      <c r="M77" s="7"/>
      <c r="N77" s="7"/>
      <c r="O77" s="7"/>
      <c r="P77" s="7"/>
      <c r="Q77" s="78"/>
      <c r="R77" s="82"/>
    </row>
    <row r="78" spans="2:18" ht="30" x14ac:dyDescent="0.25">
      <c r="B78" s="84" t="s">
        <v>73</v>
      </c>
      <c r="C78" s="70" t="s">
        <v>72</v>
      </c>
      <c r="D78" s="70" t="s">
        <v>239</v>
      </c>
      <c r="E78" s="7">
        <v>334</v>
      </c>
      <c r="F78" s="7">
        <v>334</v>
      </c>
      <c r="G78" s="7">
        <v>334</v>
      </c>
      <c r="H78" s="7">
        <v>334</v>
      </c>
      <c r="I78" s="7">
        <v>334</v>
      </c>
      <c r="J78" s="78">
        <v>1</v>
      </c>
      <c r="K78" s="78">
        <v>1</v>
      </c>
      <c r="L78" s="7">
        <v>28931.3</v>
      </c>
      <c r="M78" s="7">
        <v>38931.300000000003</v>
      </c>
      <c r="N78" s="7">
        <v>47144.5</v>
      </c>
      <c r="O78" s="7">
        <v>40237.4</v>
      </c>
      <c r="P78" s="7">
        <v>39771.300000000003</v>
      </c>
      <c r="Q78" s="78">
        <v>1.63</v>
      </c>
      <c r="R78" s="82">
        <v>1.2110000000000001</v>
      </c>
    </row>
    <row r="79" spans="2:18" ht="30" x14ac:dyDescent="0.25">
      <c r="B79" s="84" t="s">
        <v>71</v>
      </c>
      <c r="C79" s="70" t="s">
        <v>72</v>
      </c>
      <c r="D79" s="70" t="s">
        <v>239</v>
      </c>
      <c r="E79" s="7">
        <v>640</v>
      </c>
      <c r="F79" s="7">
        <v>640</v>
      </c>
      <c r="G79" s="7">
        <v>640</v>
      </c>
      <c r="H79" s="7">
        <v>640</v>
      </c>
      <c r="I79" s="7">
        <v>640</v>
      </c>
      <c r="J79" s="78">
        <v>1</v>
      </c>
      <c r="K79" s="78">
        <v>1</v>
      </c>
      <c r="L79" s="55">
        <v>36308.9</v>
      </c>
      <c r="M79" s="55">
        <v>36308.9</v>
      </c>
      <c r="N79" s="55">
        <v>46308.9</v>
      </c>
      <c r="O79" s="55">
        <v>46308.9</v>
      </c>
      <c r="P79" s="55">
        <v>40148.9</v>
      </c>
      <c r="Q79" s="78">
        <v>1.2749999999999999</v>
      </c>
      <c r="R79" s="82">
        <v>1.2749999999999999</v>
      </c>
    </row>
    <row r="80" spans="2:18" ht="30" x14ac:dyDescent="0.25">
      <c r="B80" s="84" t="s">
        <v>74</v>
      </c>
      <c r="C80" s="69" t="s">
        <v>248</v>
      </c>
      <c r="D80" s="69" t="s">
        <v>138</v>
      </c>
      <c r="E80" s="7">
        <v>452768</v>
      </c>
      <c r="F80" s="7">
        <v>452768</v>
      </c>
      <c r="G80" s="7">
        <v>452768</v>
      </c>
      <c r="H80" s="7">
        <v>452768</v>
      </c>
      <c r="I80" s="7">
        <v>452768</v>
      </c>
      <c r="J80" s="78">
        <v>1</v>
      </c>
      <c r="K80" s="78">
        <v>1</v>
      </c>
      <c r="L80" s="7">
        <v>7812.5</v>
      </c>
      <c r="M80" s="7">
        <v>7812.5</v>
      </c>
      <c r="N80" s="7">
        <v>7812.5</v>
      </c>
      <c r="O80" s="7">
        <v>7812.5</v>
      </c>
      <c r="P80" s="7">
        <v>7812.5</v>
      </c>
      <c r="Q80" s="78">
        <v>1</v>
      </c>
      <c r="R80" s="82">
        <v>1</v>
      </c>
    </row>
    <row r="81" spans="2:20" ht="15" x14ac:dyDescent="0.25">
      <c r="B81" s="85" t="s">
        <v>83</v>
      </c>
      <c r="C81" s="70" t="s">
        <v>72</v>
      </c>
      <c r="D81" s="70" t="s">
        <v>239</v>
      </c>
      <c r="E81" s="7">
        <v>271</v>
      </c>
      <c r="F81" s="7">
        <v>271</v>
      </c>
      <c r="G81" s="7">
        <v>271</v>
      </c>
      <c r="H81" s="7">
        <v>271</v>
      </c>
      <c r="I81" s="7">
        <v>271</v>
      </c>
      <c r="J81" s="78">
        <v>1</v>
      </c>
      <c r="K81" s="78">
        <v>1</v>
      </c>
      <c r="L81" s="7">
        <v>8423.1</v>
      </c>
      <c r="M81" s="7">
        <v>8423.1</v>
      </c>
      <c r="N81" s="7">
        <v>8423.1</v>
      </c>
      <c r="O81" s="7">
        <v>8423.1</v>
      </c>
      <c r="P81" s="7">
        <v>8423.1</v>
      </c>
      <c r="Q81" s="78">
        <v>1</v>
      </c>
      <c r="R81" s="82">
        <v>1</v>
      </c>
    </row>
    <row r="82" spans="2:20" ht="15" x14ac:dyDescent="0.25">
      <c r="B82" s="85" t="s">
        <v>82</v>
      </c>
      <c r="C82" s="70" t="s">
        <v>72</v>
      </c>
      <c r="D82" s="70" t="s">
        <v>239</v>
      </c>
      <c r="E82" s="7">
        <v>512</v>
      </c>
      <c r="F82" s="7">
        <v>512</v>
      </c>
      <c r="G82" s="7">
        <v>512</v>
      </c>
      <c r="H82" s="7">
        <v>512</v>
      </c>
      <c r="I82" s="7">
        <v>512</v>
      </c>
      <c r="J82" s="78">
        <v>1</v>
      </c>
      <c r="K82" s="78">
        <v>1</v>
      </c>
      <c r="L82" s="7">
        <v>16200.3</v>
      </c>
      <c r="M82" s="7">
        <v>16200.3</v>
      </c>
      <c r="N82" s="7">
        <v>16200.3</v>
      </c>
      <c r="O82" s="7">
        <v>16200.3</v>
      </c>
      <c r="P82" s="7">
        <v>16200.3</v>
      </c>
      <c r="Q82" s="78">
        <v>1</v>
      </c>
      <c r="R82" s="82">
        <v>1</v>
      </c>
    </row>
    <row r="83" spans="2:20" ht="120" x14ac:dyDescent="0.25">
      <c r="B83" s="84" t="s">
        <v>76</v>
      </c>
      <c r="C83" s="70" t="s">
        <v>72</v>
      </c>
      <c r="D83" s="70" t="s">
        <v>239</v>
      </c>
      <c r="E83" s="7">
        <v>290</v>
      </c>
      <c r="F83" s="7">
        <v>290</v>
      </c>
      <c r="G83" s="7">
        <v>290</v>
      </c>
      <c r="H83" s="7">
        <v>290</v>
      </c>
      <c r="I83" s="7">
        <v>290</v>
      </c>
      <c r="J83" s="78">
        <v>1</v>
      </c>
      <c r="K83" s="78">
        <v>1</v>
      </c>
      <c r="L83" s="7">
        <v>4662.2</v>
      </c>
      <c r="M83" s="7">
        <v>4662.2</v>
      </c>
      <c r="N83" s="7">
        <v>4662.2</v>
      </c>
      <c r="O83" s="7">
        <v>4662.2</v>
      </c>
      <c r="P83" s="7">
        <v>4805.1000000000004</v>
      </c>
      <c r="Q83" s="78">
        <v>1</v>
      </c>
      <c r="R83" s="82">
        <v>1</v>
      </c>
    </row>
    <row r="84" spans="2:20" ht="30" x14ac:dyDescent="0.25">
      <c r="B84" s="84" t="s">
        <v>249</v>
      </c>
      <c r="C84" s="70"/>
      <c r="D84" s="70"/>
      <c r="E84" s="7">
        <v>262351</v>
      </c>
      <c r="F84" s="7">
        <v>288292</v>
      </c>
      <c r="G84" s="7">
        <v>288292</v>
      </c>
      <c r="H84" s="7">
        <v>288292</v>
      </c>
      <c r="I84" s="7">
        <v>290795</v>
      </c>
      <c r="J84" s="78">
        <v>1.099</v>
      </c>
      <c r="K84" s="78">
        <v>1</v>
      </c>
      <c r="L84" s="7">
        <v>26805.9</v>
      </c>
      <c r="M84" s="7">
        <v>26805.9</v>
      </c>
      <c r="N84" s="7">
        <v>26805.9</v>
      </c>
      <c r="O84" s="7">
        <v>26805.9</v>
      </c>
      <c r="P84" s="7">
        <v>26805.9</v>
      </c>
      <c r="Q84" s="78">
        <v>1</v>
      </c>
      <c r="R84" s="82">
        <v>1</v>
      </c>
    </row>
    <row r="85" spans="2:20" ht="15" x14ac:dyDescent="0.25">
      <c r="B85" s="85" t="s">
        <v>250</v>
      </c>
      <c r="C85" s="70"/>
      <c r="D85" s="70"/>
      <c r="E85" s="7"/>
      <c r="F85" s="7"/>
      <c r="G85" s="7"/>
      <c r="H85" s="7"/>
      <c r="I85" s="7"/>
      <c r="J85" s="78"/>
      <c r="K85" s="78"/>
      <c r="L85" s="7"/>
      <c r="M85" s="7"/>
      <c r="N85" s="7"/>
      <c r="O85" s="7"/>
      <c r="P85" s="7"/>
      <c r="Q85" s="78"/>
      <c r="R85" s="82"/>
    </row>
    <row r="86" spans="2:20" ht="15" x14ac:dyDescent="0.25">
      <c r="B86" s="84" t="s">
        <v>81</v>
      </c>
      <c r="C86" s="70" t="s">
        <v>251</v>
      </c>
      <c r="D86" s="70"/>
      <c r="E86" s="7">
        <v>6</v>
      </c>
      <c r="F86" s="7">
        <v>6</v>
      </c>
      <c r="G86" s="7">
        <v>6</v>
      </c>
      <c r="H86" s="7">
        <v>6</v>
      </c>
      <c r="I86" s="7">
        <v>6</v>
      </c>
      <c r="J86" s="78">
        <v>1</v>
      </c>
      <c r="K86" s="78">
        <v>1</v>
      </c>
      <c r="L86" s="7">
        <v>2112.5</v>
      </c>
      <c r="M86" s="7">
        <v>2112.5</v>
      </c>
      <c r="N86" s="7">
        <v>2112.5</v>
      </c>
      <c r="O86" s="7">
        <v>2112.5</v>
      </c>
      <c r="P86" s="7">
        <v>2112.5</v>
      </c>
      <c r="Q86" s="78">
        <v>1</v>
      </c>
      <c r="R86" s="82">
        <v>1</v>
      </c>
    </row>
    <row r="87" spans="2:20" ht="15" x14ac:dyDescent="0.25">
      <c r="B87" s="84" t="s">
        <v>252</v>
      </c>
      <c r="C87" s="70" t="s">
        <v>251</v>
      </c>
      <c r="D87" s="70"/>
      <c r="E87" s="7">
        <v>63</v>
      </c>
      <c r="F87" s="7">
        <v>63</v>
      </c>
      <c r="G87" s="7">
        <v>63</v>
      </c>
      <c r="H87" s="7">
        <v>63</v>
      </c>
      <c r="I87" s="7">
        <v>63</v>
      </c>
      <c r="J87" s="78">
        <v>1</v>
      </c>
      <c r="K87" s="78">
        <v>1</v>
      </c>
      <c r="L87" s="7">
        <v>5255.1</v>
      </c>
      <c r="M87" s="7">
        <v>5255.1</v>
      </c>
      <c r="N87" s="7">
        <v>5255.1</v>
      </c>
      <c r="O87" s="7">
        <v>5255.1</v>
      </c>
      <c r="P87" s="7">
        <v>5255.1</v>
      </c>
      <c r="Q87" s="78">
        <v>1</v>
      </c>
      <c r="R87" s="82">
        <v>1</v>
      </c>
    </row>
    <row r="88" spans="2:20" ht="30" x14ac:dyDescent="0.25">
      <c r="B88" s="84" t="s">
        <v>253</v>
      </c>
      <c r="C88" s="70" t="s">
        <v>254</v>
      </c>
      <c r="D88" s="70"/>
      <c r="E88" s="7">
        <v>2</v>
      </c>
      <c r="F88" s="7">
        <v>2</v>
      </c>
      <c r="G88" s="7">
        <v>2</v>
      </c>
      <c r="H88" s="7">
        <v>2</v>
      </c>
      <c r="I88" s="7">
        <v>2</v>
      </c>
      <c r="J88" s="78">
        <v>1</v>
      </c>
      <c r="K88" s="78">
        <v>1</v>
      </c>
      <c r="L88" s="7">
        <v>937.4</v>
      </c>
      <c r="M88" s="7">
        <v>937.4</v>
      </c>
      <c r="N88" s="7">
        <v>937.4</v>
      </c>
      <c r="O88" s="7">
        <v>937.4</v>
      </c>
      <c r="P88" s="7">
        <v>937.4</v>
      </c>
      <c r="Q88" s="78">
        <v>1</v>
      </c>
      <c r="R88" s="82">
        <v>1</v>
      </c>
    </row>
    <row r="89" spans="2:20" ht="45" x14ac:dyDescent="0.25">
      <c r="B89" s="84" t="s">
        <v>255</v>
      </c>
      <c r="C89" s="70"/>
      <c r="D89" s="70"/>
      <c r="E89" s="7">
        <v>49</v>
      </c>
      <c r="F89" s="7">
        <v>49</v>
      </c>
      <c r="G89" s="7">
        <v>49</v>
      </c>
      <c r="H89" s="7">
        <v>49</v>
      </c>
      <c r="I89" s="7">
        <v>49</v>
      </c>
      <c r="J89" s="78">
        <v>1</v>
      </c>
      <c r="K89" s="78">
        <v>1</v>
      </c>
      <c r="L89" s="7">
        <v>4380.3</v>
      </c>
      <c r="M89" s="7">
        <v>4380.3</v>
      </c>
      <c r="N89" s="7">
        <v>4380.3</v>
      </c>
      <c r="O89" s="7">
        <v>4380.3</v>
      </c>
      <c r="P89" s="7">
        <v>4380.3</v>
      </c>
      <c r="Q89" s="78">
        <v>1</v>
      </c>
      <c r="R89" s="82">
        <v>1</v>
      </c>
    </row>
    <row r="90" spans="2:20" ht="15" x14ac:dyDescent="0.25">
      <c r="B90" s="86" t="s">
        <v>256</v>
      </c>
      <c r="C90" s="75"/>
      <c r="D90" s="75"/>
      <c r="E90" s="10"/>
      <c r="F90" s="10"/>
      <c r="G90" s="10"/>
      <c r="H90" s="10"/>
      <c r="I90" s="10"/>
      <c r="J90" s="78"/>
      <c r="K90" s="78"/>
      <c r="L90" s="10"/>
      <c r="M90" s="10"/>
      <c r="N90" s="10"/>
      <c r="O90" s="10"/>
      <c r="P90" s="10"/>
      <c r="Q90" s="78"/>
      <c r="R90" s="82"/>
    </row>
    <row r="91" spans="2:20" ht="30" x14ac:dyDescent="0.25">
      <c r="B91" s="86" t="s">
        <v>257</v>
      </c>
      <c r="C91" s="75" t="s">
        <v>258</v>
      </c>
      <c r="D91" s="75" t="s">
        <v>259</v>
      </c>
      <c r="E91" s="10"/>
      <c r="F91" s="10">
        <v>700</v>
      </c>
      <c r="G91" s="10">
        <v>700</v>
      </c>
      <c r="H91" s="10">
        <v>700</v>
      </c>
      <c r="I91" s="10">
        <v>700</v>
      </c>
      <c r="J91" s="78"/>
      <c r="K91" s="78"/>
      <c r="L91" s="139">
        <v>2404.3000000000002</v>
      </c>
      <c r="M91" s="139">
        <v>2404.3000000000002</v>
      </c>
      <c r="N91" s="139">
        <v>2404.3000000000002</v>
      </c>
      <c r="O91" s="139">
        <v>2404.3000000000002</v>
      </c>
      <c r="P91" s="139">
        <v>2404.3000000000002</v>
      </c>
      <c r="Q91" s="78">
        <v>1</v>
      </c>
      <c r="R91" s="82">
        <v>1</v>
      </c>
    </row>
    <row r="92" spans="2:20" ht="30" x14ac:dyDescent="0.25">
      <c r="B92" s="86" t="s">
        <v>257</v>
      </c>
      <c r="C92" s="75" t="s">
        <v>260</v>
      </c>
      <c r="D92" s="75" t="s">
        <v>261</v>
      </c>
      <c r="E92" s="10">
        <v>2</v>
      </c>
      <c r="F92" s="10">
        <v>2</v>
      </c>
      <c r="G92" s="10">
        <v>2</v>
      </c>
      <c r="H92" s="10">
        <v>2</v>
      </c>
      <c r="I92" s="10">
        <v>2</v>
      </c>
      <c r="J92" s="78">
        <v>1</v>
      </c>
      <c r="K92" s="78">
        <v>1</v>
      </c>
      <c r="L92" s="139"/>
      <c r="M92" s="139"/>
      <c r="N92" s="139"/>
      <c r="O92" s="139"/>
      <c r="P92" s="139"/>
      <c r="Q92" s="78"/>
      <c r="R92" s="82"/>
    </row>
    <row r="93" spans="2:20" ht="30" x14ac:dyDescent="0.25">
      <c r="B93" s="86" t="s">
        <v>262</v>
      </c>
      <c r="C93" s="75" t="s">
        <v>263</v>
      </c>
      <c r="D93" s="75" t="s">
        <v>261</v>
      </c>
      <c r="E93" s="10">
        <v>4</v>
      </c>
      <c r="F93" s="10">
        <v>4</v>
      </c>
      <c r="G93" s="10">
        <v>4</v>
      </c>
      <c r="H93" s="10">
        <v>4</v>
      </c>
      <c r="I93" s="10">
        <v>4</v>
      </c>
      <c r="J93" s="78">
        <v>1</v>
      </c>
      <c r="K93" s="78">
        <v>1</v>
      </c>
      <c r="L93" s="135">
        <v>764</v>
      </c>
      <c r="M93" s="135">
        <v>764</v>
      </c>
      <c r="N93" s="135">
        <v>764</v>
      </c>
      <c r="O93" s="135">
        <v>764</v>
      </c>
      <c r="P93" s="135">
        <v>764</v>
      </c>
      <c r="Q93" s="78">
        <v>1</v>
      </c>
      <c r="R93" s="82">
        <v>1</v>
      </c>
    </row>
    <row r="94" spans="2:20" ht="30" x14ac:dyDescent="0.25">
      <c r="B94" s="86" t="s">
        <v>264</v>
      </c>
      <c r="C94" s="75" t="s">
        <v>265</v>
      </c>
      <c r="D94" s="75" t="s">
        <v>261</v>
      </c>
      <c r="E94" s="10">
        <v>1200</v>
      </c>
      <c r="F94" s="10">
        <v>1200</v>
      </c>
      <c r="G94" s="10">
        <v>1200</v>
      </c>
      <c r="H94" s="10">
        <v>1200</v>
      </c>
      <c r="I94" s="10">
        <v>1200</v>
      </c>
      <c r="J94" s="78">
        <v>1</v>
      </c>
      <c r="K94" s="78">
        <v>1</v>
      </c>
      <c r="L94" s="10">
        <v>1410.2</v>
      </c>
      <c r="M94" s="10">
        <v>1410.2</v>
      </c>
      <c r="N94" s="10">
        <v>1410.2</v>
      </c>
      <c r="O94" s="10">
        <v>1410.2</v>
      </c>
      <c r="P94" s="10">
        <v>1410.2</v>
      </c>
      <c r="Q94" s="78">
        <v>1</v>
      </c>
      <c r="R94" s="82">
        <v>1</v>
      </c>
    </row>
    <row r="95" spans="2:20" ht="30" x14ac:dyDescent="0.25">
      <c r="B95" s="84" t="s">
        <v>74</v>
      </c>
      <c r="C95" s="69" t="s">
        <v>248</v>
      </c>
      <c r="D95" s="69" t="s">
        <v>138</v>
      </c>
      <c r="E95" s="7">
        <v>20040</v>
      </c>
      <c r="F95" s="7">
        <v>20040</v>
      </c>
      <c r="G95" s="7">
        <v>20040</v>
      </c>
      <c r="H95" s="7">
        <v>20040</v>
      </c>
      <c r="I95" s="7">
        <v>20040</v>
      </c>
      <c r="J95" s="78">
        <v>1</v>
      </c>
      <c r="K95" s="78">
        <v>1</v>
      </c>
      <c r="L95" s="55">
        <v>8073.9</v>
      </c>
      <c r="M95" s="55">
        <v>8123.9</v>
      </c>
      <c r="N95" s="55">
        <v>8123.9</v>
      </c>
      <c r="O95" s="55">
        <v>8123.9</v>
      </c>
      <c r="P95" s="55">
        <v>8123.9</v>
      </c>
      <c r="Q95" s="78">
        <v>1.006</v>
      </c>
      <c r="R95" s="82">
        <v>1</v>
      </c>
      <c r="T95">
        <v>1000</v>
      </c>
    </row>
    <row r="96" spans="2:20" s="56" customFormat="1" ht="30" x14ac:dyDescent="0.25">
      <c r="B96" s="84" t="s">
        <v>84</v>
      </c>
      <c r="C96" s="69" t="s">
        <v>75</v>
      </c>
      <c r="D96" s="69" t="s">
        <v>138</v>
      </c>
      <c r="E96" s="7">
        <v>157732</v>
      </c>
      <c r="F96" s="7">
        <v>157732</v>
      </c>
      <c r="G96" s="7">
        <v>157732</v>
      </c>
      <c r="H96" s="7">
        <v>157732</v>
      </c>
      <c r="I96" s="7">
        <v>274372</v>
      </c>
      <c r="J96" s="78">
        <v>1</v>
      </c>
      <c r="K96" s="78">
        <v>1</v>
      </c>
      <c r="L96" s="55">
        <v>16254.2</v>
      </c>
      <c r="M96" s="55">
        <v>7389.1</v>
      </c>
      <c r="N96" s="55">
        <v>7380.2</v>
      </c>
      <c r="O96" s="55">
        <v>14704</v>
      </c>
      <c r="P96" s="55">
        <v>22027.8</v>
      </c>
      <c r="Q96" s="78">
        <v>0.45400000000000001</v>
      </c>
      <c r="R96" s="82">
        <v>0.999</v>
      </c>
    </row>
    <row r="97" spans="2:18" ht="15" x14ac:dyDescent="0.25">
      <c r="B97" s="84" t="s">
        <v>266</v>
      </c>
      <c r="C97" s="70" t="s">
        <v>267</v>
      </c>
      <c r="D97" s="69" t="s">
        <v>139</v>
      </c>
      <c r="E97" s="7">
        <v>40</v>
      </c>
      <c r="F97" s="7">
        <v>40</v>
      </c>
      <c r="G97" s="7">
        <v>40</v>
      </c>
      <c r="H97" s="7">
        <v>40</v>
      </c>
      <c r="I97" s="7">
        <v>40</v>
      </c>
      <c r="J97" s="78"/>
      <c r="K97" s="78">
        <v>1</v>
      </c>
      <c r="L97" s="55">
        <v>1368.2</v>
      </c>
      <c r="M97" s="55">
        <v>51.4</v>
      </c>
      <c r="N97" s="55">
        <v>50.1</v>
      </c>
      <c r="O97" s="55">
        <v>50.1</v>
      </c>
      <c r="P97" s="55">
        <v>50.1</v>
      </c>
      <c r="Q97" s="78"/>
      <c r="R97" s="82">
        <v>0.97499999999999998</v>
      </c>
    </row>
    <row r="98" spans="2:18" ht="90" x14ac:dyDescent="0.25">
      <c r="B98" s="84" t="s">
        <v>268</v>
      </c>
      <c r="C98" s="69" t="s">
        <v>269</v>
      </c>
      <c r="D98" s="69" t="s">
        <v>270</v>
      </c>
      <c r="E98" s="7">
        <v>2155</v>
      </c>
      <c r="F98" s="7">
        <v>2310</v>
      </c>
      <c r="G98" s="7">
        <v>2310</v>
      </c>
      <c r="H98" s="7">
        <v>2310</v>
      </c>
      <c r="I98" s="7">
        <v>2310</v>
      </c>
      <c r="J98" s="78">
        <v>1.0720000000000001</v>
      </c>
      <c r="K98" s="78">
        <v>1</v>
      </c>
      <c r="L98" s="55">
        <v>2910.8</v>
      </c>
      <c r="M98" s="55">
        <v>18.3</v>
      </c>
      <c r="N98" s="55">
        <v>15.4</v>
      </c>
      <c r="O98" s="55">
        <v>15.4</v>
      </c>
      <c r="P98" s="55">
        <v>15.4</v>
      </c>
      <c r="Q98" s="78">
        <v>5.0000000000000001E-3</v>
      </c>
      <c r="R98" s="82">
        <v>0.84199999999999997</v>
      </c>
    </row>
    <row r="99" spans="2:18" ht="30" x14ac:dyDescent="0.25">
      <c r="B99" s="84" t="s">
        <v>271</v>
      </c>
      <c r="C99" s="69" t="s">
        <v>272</v>
      </c>
      <c r="D99" s="69" t="s">
        <v>136</v>
      </c>
      <c r="E99" s="7">
        <v>1100</v>
      </c>
      <c r="F99" s="7">
        <v>1100</v>
      </c>
      <c r="G99" s="7">
        <v>1100</v>
      </c>
      <c r="H99" s="7">
        <v>1100</v>
      </c>
      <c r="I99" s="7">
        <v>1100</v>
      </c>
      <c r="J99" s="78">
        <v>1</v>
      </c>
      <c r="K99" s="78">
        <v>1</v>
      </c>
      <c r="L99" s="55">
        <v>3348.6</v>
      </c>
      <c r="M99" s="55">
        <v>3.3</v>
      </c>
      <c r="N99" s="55">
        <v>0</v>
      </c>
      <c r="O99" s="55">
        <v>0</v>
      </c>
      <c r="P99" s="55">
        <v>0</v>
      </c>
      <c r="Q99" s="78">
        <v>0</v>
      </c>
      <c r="R99" s="82">
        <v>0</v>
      </c>
    </row>
    <row r="100" spans="2:18" ht="31.5" customHeight="1" x14ac:dyDescent="0.25">
      <c r="B100" s="84" t="s">
        <v>273</v>
      </c>
      <c r="C100" s="69" t="s">
        <v>80</v>
      </c>
      <c r="D100" s="70" t="s">
        <v>34</v>
      </c>
      <c r="E100" s="7">
        <v>350</v>
      </c>
      <c r="F100" s="7">
        <v>350</v>
      </c>
      <c r="G100" s="7">
        <v>350</v>
      </c>
      <c r="H100" s="7">
        <v>350</v>
      </c>
      <c r="I100" s="7">
        <v>350</v>
      </c>
      <c r="J100" s="78">
        <v>1</v>
      </c>
      <c r="K100" s="78">
        <v>1</v>
      </c>
      <c r="L100" s="55">
        <v>402.9</v>
      </c>
      <c r="M100" s="55">
        <v>0.4</v>
      </c>
      <c r="N100" s="55">
        <v>0</v>
      </c>
      <c r="O100" s="55">
        <v>0</v>
      </c>
      <c r="P100" s="55">
        <v>0</v>
      </c>
      <c r="Q100" s="78">
        <v>0</v>
      </c>
      <c r="R100" s="82">
        <v>0</v>
      </c>
    </row>
    <row r="101" spans="2:18" ht="45.75" customHeight="1" x14ac:dyDescent="0.25">
      <c r="B101" s="84" t="s">
        <v>274</v>
      </c>
      <c r="C101" s="70" t="s">
        <v>275</v>
      </c>
      <c r="D101" s="70" t="s">
        <v>146</v>
      </c>
      <c r="E101" s="7">
        <v>10</v>
      </c>
      <c r="F101" s="7">
        <v>10</v>
      </c>
      <c r="G101" s="7">
        <v>10</v>
      </c>
      <c r="H101" s="7">
        <v>10</v>
      </c>
      <c r="I101" s="7">
        <v>10</v>
      </c>
      <c r="J101" s="78">
        <v>1</v>
      </c>
      <c r="K101" s="78">
        <v>1</v>
      </c>
      <c r="L101" s="55">
        <v>3804.2</v>
      </c>
      <c r="M101" s="55">
        <v>3.8</v>
      </c>
      <c r="N101" s="55">
        <v>0</v>
      </c>
      <c r="O101" s="55">
        <v>0</v>
      </c>
      <c r="P101" s="55">
        <v>0</v>
      </c>
      <c r="Q101" s="78">
        <v>0</v>
      </c>
      <c r="R101" s="82">
        <v>0</v>
      </c>
    </row>
    <row r="102" spans="2:18" ht="56.25" customHeight="1" x14ac:dyDescent="0.25">
      <c r="B102" s="84" t="s">
        <v>276</v>
      </c>
      <c r="C102" s="70" t="s">
        <v>277</v>
      </c>
      <c r="D102" s="70" t="s">
        <v>139</v>
      </c>
      <c r="E102" s="7">
        <v>2</v>
      </c>
      <c r="F102" s="7">
        <v>2</v>
      </c>
      <c r="G102" s="7">
        <v>2</v>
      </c>
      <c r="H102" s="7">
        <v>2</v>
      </c>
      <c r="I102" s="7">
        <v>2</v>
      </c>
      <c r="J102" s="78"/>
      <c r="K102" s="78">
        <v>1</v>
      </c>
      <c r="L102" s="55">
        <v>8697</v>
      </c>
      <c r="M102" s="55">
        <v>8697</v>
      </c>
      <c r="N102" s="55">
        <v>8697</v>
      </c>
      <c r="O102" s="55">
        <v>8697</v>
      </c>
      <c r="P102" s="55">
        <v>8697</v>
      </c>
      <c r="Q102" s="78"/>
      <c r="R102" s="82">
        <v>1</v>
      </c>
    </row>
    <row r="103" spans="2:18" ht="45.75" customHeight="1" x14ac:dyDescent="0.25">
      <c r="B103" s="85" t="s">
        <v>278</v>
      </c>
      <c r="C103" s="69" t="s">
        <v>279</v>
      </c>
      <c r="D103" s="70" t="s">
        <v>146</v>
      </c>
      <c r="E103" s="7">
        <v>4</v>
      </c>
      <c r="F103" s="7">
        <v>4</v>
      </c>
      <c r="G103" s="7">
        <v>4</v>
      </c>
      <c r="H103" s="7">
        <v>4</v>
      </c>
      <c r="I103" s="7">
        <v>4</v>
      </c>
      <c r="J103" s="78">
        <v>1</v>
      </c>
      <c r="K103" s="78">
        <v>1</v>
      </c>
      <c r="L103" s="55">
        <v>3428.3</v>
      </c>
      <c r="M103" s="55">
        <v>3428.3</v>
      </c>
      <c r="N103" s="55">
        <v>3428.3</v>
      </c>
      <c r="O103" s="55">
        <v>3428.3</v>
      </c>
      <c r="P103" s="55">
        <v>3428.3</v>
      </c>
      <c r="Q103" s="78">
        <v>1</v>
      </c>
      <c r="R103" s="82">
        <v>1</v>
      </c>
    </row>
    <row r="104" spans="2:18" ht="79.5" customHeight="1" x14ac:dyDescent="0.25">
      <c r="B104" s="84" t="s">
        <v>280</v>
      </c>
      <c r="C104" s="70" t="s">
        <v>281</v>
      </c>
      <c r="D104" s="70" t="s">
        <v>146</v>
      </c>
      <c r="E104" s="7">
        <v>12482</v>
      </c>
      <c r="F104" s="7">
        <v>12482</v>
      </c>
      <c r="G104" s="7">
        <v>12482</v>
      </c>
      <c r="H104" s="7">
        <v>12482</v>
      </c>
      <c r="I104" s="7">
        <v>12482</v>
      </c>
      <c r="J104" s="78">
        <v>1</v>
      </c>
      <c r="K104" s="78">
        <v>1</v>
      </c>
      <c r="L104" s="55">
        <v>14038.5</v>
      </c>
      <c r="M104" s="55">
        <v>11593.4</v>
      </c>
      <c r="N104" s="55">
        <v>11593.4</v>
      </c>
      <c r="O104" s="55">
        <v>11593.4</v>
      </c>
      <c r="P104" s="55">
        <v>11593.4</v>
      </c>
      <c r="Q104" s="78">
        <v>0.82599999999999996</v>
      </c>
      <c r="R104" s="82">
        <v>1</v>
      </c>
    </row>
    <row r="105" spans="2:18" ht="79.5" customHeight="1" x14ac:dyDescent="0.25">
      <c r="B105" s="87" t="s">
        <v>85</v>
      </c>
      <c r="C105" s="69" t="s">
        <v>282</v>
      </c>
      <c r="D105" s="70" t="s">
        <v>136</v>
      </c>
      <c r="E105" s="7">
        <v>3505</v>
      </c>
      <c r="F105" s="7">
        <v>3551</v>
      </c>
      <c r="G105" s="7">
        <v>3551</v>
      </c>
      <c r="H105" s="7">
        <v>3551</v>
      </c>
      <c r="I105" s="7">
        <v>3551</v>
      </c>
      <c r="J105" s="78">
        <v>1.0129999999999999</v>
      </c>
      <c r="K105" s="78">
        <v>1</v>
      </c>
      <c r="L105" s="55">
        <v>261574.9</v>
      </c>
      <c r="M105" s="55">
        <v>261500.7</v>
      </c>
      <c r="N105" s="55">
        <v>314250.8</v>
      </c>
      <c r="O105" s="55">
        <v>310272.2</v>
      </c>
      <c r="P105" s="55">
        <v>311271.59999999998</v>
      </c>
      <c r="Q105" s="78">
        <v>1.2010000000000001</v>
      </c>
      <c r="R105" s="82">
        <v>1.202</v>
      </c>
    </row>
    <row r="106" spans="2:18" ht="45" x14ac:dyDescent="0.25">
      <c r="B106" s="87" t="s">
        <v>14</v>
      </c>
      <c r="C106" s="69" t="s">
        <v>282</v>
      </c>
      <c r="D106" s="70" t="s">
        <v>136</v>
      </c>
      <c r="E106" s="7">
        <v>1245</v>
      </c>
      <c r="F106" s="7">
        <v>1312</v>
      </c>
      <c r="G106" s="7">
        <v>1312</v>
      </c>
      <c r="H106" s="7">
        <v>1365</v>
      </c>
      <c r="I106" s="7">
        <v>1475</v>
      </c>
      <c r="J106" s="78">
        <v>1.054</v>
      </c>
      <c r="K106" s="78">
        <v>1</v>
      </c>
      <c r="L106" s="55">
        <v>18244.7</v>
      </c>
      <c r="M106" s="55">
        <v>18244.7</v>
      </c>
      <c r="N106" s="55">
        <v>18244.7</v>
      </c>
      <c r="O106" s="55">
        <v>18244.7</v>
      </c>
      <c r="P106" s="55">
        <v>18244.7</v>
      </c>
      <c r="Q106" s="78">
        <v>1</v>
      </c>
      <c r="R106" s="82">
        <v>1</v>
      </c>
    </row>
    <row r="107" spans="2:18" ht="60" x14ac:dyDescent="0.25">
      <c r="B107" s="87" t="s">
        <v>86</v>
      </c>
      <c r="C107" s="69" t="s">
        <v>283</v>
      </c>
      <c r="D107" s="76" t="s">
        <v>284</v>
      </c>
      <c r="E107" s="7">
        <v>96420</v>
      </c>
      <c r="F107" s="7">
        <v>103980</v>
      </c>
      <c r="G107" s="7">
        <v>103980</v>
      </c>
      <c r="H107" s="7">
        <v>103980</v>
      </c>
      <c r="I107" s="7">
        <v>103980</v>
      </c>
      <c r="J107" s="78">
        <v>1.0780000000000001</v>
      </c>
      <c r="K107" s="78">
        <v>1</v>
      </c>
      <c r="L107" s="55">
        <v>5130.6000000000004</v>
      </c>
      <c r="M107" s="7">
        <v>5130.6000000000004</v>
      </c>
      <c r="N107" s="7">
        <v>5130.6000000000004</v>
      </c>
      <c r="O107" s="7">
        <v>5130.6000000000004</v>
      </c>
      <c r="P107" s="7">
        <v>5130.6000000000004</v>
      </c>
      <c r="Q107" s="78">
        <v>1</v>
      </c>
      <c r="R107" s="82">
        <v>1</v>
      </c>
    </row>
    <row r="108" spans="2:18" ht="90" x14ac:dyDescent="0.25">
      <c r="B108" s="87" t="s">
        <v>285</v>
      </c>
      <c r="C108" s="69" t="s">
        <v>286</v>
      </c>
      <c r="D108" s="70" t="s">
        <v>150</v>
      </c>
      <c r="E108" s="7">
        <v>80</v>
      </c>
      <c r="F108" s="7">
        <v>80</v>
      </c>
      <c r="G108" s="7">
        <v>80</v>
      </c>
      <c r="H108" s="7">
        <v>80</v>
      </c>
      <c r="I108" s="7">
        <v>80</v>
      </c>
      <c r="J108" s="78">
        <v>1</v>
      </c>
      <c r="K108" s="78">
        <v>1</v>
      </c>
      <c r="L108" s="7">
        <v>8731.1</v>
      </c>
      <c r="M108" s="7">
        <v>9071.5</v>
      </c>
      <c r="N108" s="7">
        <v>9071.5</v>
      </c>
      <c r="O108" s="7">
        <v>8731.1</v>
      </c>
      <c r="P108" s="7">
        <v>8731.1</v>
      </c>
      <c r="Q108" s="78">
        <v>1.0389999999999999</v>
      </c>
      <c r="R108" s="82">
        <v>1</v>
      </c>
    </row>
    <row r="109" spans="2:18" ht="45" x14ac:dyDescent="0.25">
      <c r="B109" s="84" t="s">
        <v>287</v>
      </c>
      <c r="C109" s="70" t="s">
        <v>286</v>
      </c>
      <c r="D109" s="70" t="s">
        <v>150</v>
      </c>
      <c r="E109" s="7">
        <v>20</v>
      </c>
      <c r="F109" s="7">
        <v>20</v>
      </c>
      <c r="G109" s="7">
        <v>20</v>
      </c>
      <c r="H109" s="7">
        <v>20</v>
      </c>
      <c r="I109" s="7">
        <v>20</v>
      </c>
      <c r="J109" s="78"/>
      <c r="K109" s="78">
        <v>1</v>
      </c>
      <c r="L109" s="7">
        <v>1876.7</v>
      </c>
      <c r="M109" s="7">
        <v>1953</v>
      </c>
      <c r="N109" s="7">
        <v>1953</v>
      </c>
      <c r="O109" s="7">
        <v>1876.7</v>
      </c>
      <c r="P109" s="7">
        <v>1876.7</v>
      </c>
      <c r="Q109" s="78"/>
      <c r="R109" s="82">
        <v>1</v>
      </c>
    </row>
    <row r="110" spans="2:18" ht="17.25" customHeight="1" x14ac:dyDescent="0.25">
      <c r="B110" s="112" t="s">
        <v>21</v>
      </c>
      <c r="C110" s="113"/>
      <c r="D110" s="14"/>
      <c r="E110" s="7"/>
      <c r="F110" s="7"/>
      <c r="G110" s="7"/>
      <c r="H110" s="7"/>
      <c r="I110" s="7"/>
      <c r="J110" s="78"/>
      <c r="K110" s="78"/>
      <c r="L110" s="7"/>
      <c r="M110" s="7"/>
      <c r="N110" s="7"/>
      <c r="O110" s="7"/>
      <c r="P110" s="7"/>
      <c r="Q110" s="78"/>
      <c r="R110" s="82"/>
    </row>
    <row r="111" spans="2:18" ht="38.25" customHeight="1" x14ac:dyDescent="0.25">
      <c r="B111" s="81" t="s">
        <v>1</v>
      </c>
      <c r="C111" s="54" t="s">
        <v>89</v>
      </c>
      <c r="D111" s="13" t="s">
        <v>35</v>
      </c>
      <c r="E111" s="10">
        <v>146940</v>
      </c>
      <c r="F111" s="10">
        <v>148150</v>
      </c>
      <c r="G111" s="10">
        <v>149360</v>
      </c>
      <c r="H111" s="10">
        <v>150570</v>
      </c>
      <c r="I111" s="10">
        <v>151780</v>
      </c>
      <c r="J111" s="78">
        <v>1.016</v>
      </c>
      <c r="K111" s="78">
        <v>1.008</v>
      </c>
      <c r="L111" s="77">
        <v>44108.1</v>
      </c>
      <c r="M111" s="77">
        <v>38886.6</v>
      </c>
      <c r="N111" s="77">
        <v>43456.7</v>
      </c>
      <c r="O111" s="77">
        <v>36630.400000000001</v>
      </c>
      <c r="P111" s="77">
        <v>35639.4</v>
      </c>
      <c r="Q111" s="78">
        <v>0.82</v>
      </c>
      <c r="R111" s="82">
        <v>0.97299999999999998</v>
      </c>
    </row>
    <row r="112" spans="2:18" ht="30" x14ac:dyDescent="0.25">
      <c r="B112" s="89" t="s">
        <v>90</v>
      </c>
      <c r="C112" s="54" t="s">
        <v>79</v>
      </c>
      <c r="D112" s="13" t="s">
        <v>35</v>
      </c>
      <c r="E112" s="77">
        <v>29</v>
      </c>
      <c r="F112" s="77">
        <v>30</v>
      </c>
      <c r="G112" s="77">
        <v>31</v>
      </c>
      <c r="H112" s="77">
        <v>32</v>
      </c>
      <c r="I112" s="77">
        <v>33</v>
      </c>
      <c r="J112" s="78">
        <v>1.069</v>
      </c>
      <c r="K112" s="78">
        <v>1.0329999999999999</v>
      </c>
      <c r="L112" s="77">
        <v>9933.4</v>
      </c>
      <c r="M112" s="77">
        <v>9732.4</v>
      </c>
      <c r="N112" s="77">
        <v>10500.2</v>
      </c>
      <c r="O112" s="77">
        <v>7917.1</v>
      </c>
      <c r="P112" s="77">
        <v>7913.1</v>
      </c>
      <c r="Q112" s="78">
        <v>0.754</v>
      </c>
      <c r="R112" s="82">
        <v>0.999</v>
      </c>
    </row>
    <row r="113" spans="2:20" ht="17.25" customHeight="1" x14ac:dyDescent="0.25">
      <c r="B113" s="111" t="s">
        <v>92</v>
      </c>
      <c r="C113" s="54" t="s">
        <v>91</v>
      </c>
      <c r="D113" s="13" t="s">
        <v>35</v>
      </c>
      <c r="E113" s="59">
        <v>159</v>
      </c>
      <c r="F113" s="59">
        <v>168</v>
      </c>
      <c r="G113" s="59">
        <v>177</v>
      </c>
      <c r="H113" s="59">
        <v>186</v>
      </c>
      <c r="I113" s="59">
        <v>195</v>
      </c>
      <c r="J113" s="78">
        <v>1.113</v>
      </c>
      <c r="K113" s="78">
        <v>1.054</v>
      </c>
      <c r="L113" s="136">
        <v>123605.6</v>
      </c>
      <c r="M113" s="136">
        <v>106611.6</v>
      </c>
      <c r="N113" s="136">
        <v>118713.5</v>
      </c>
      <c r="O113" s="136">
        <v>67998.2</v>
      </c>
      <c r="P113" s="136">
        <v>67003.199999999997</v>
      </c>
      <c r="Q113" s="140">
        <f>N113/L113</f>
        <v>0.96</v>
      </c>
      <c r="R113" s="142">
        <f>N113/M113</f>
        <v>1.1140000000000001</v>
      </c>
    </row>
    <row r="114" spans="2:20" ht="17.25" customHeight="1" x14ac:dyDescent="0.25">
      <c r="B114" s="111"/>
      <c r="C114" s="54" t="s">
        <v>93</v>
      </c>
      <c r="D114" s="13" t="s">
        <v>56</v>
      </c>
      <c r="E114" s="10">
        <v>48815</v>
      </c>
      <c r="F114" s="10">
        <v>50145</v>
      </c>
      <c r="G114" s="10">
        <v>51465</v>
      </c>
      <c r="H114" s="10">
        <v>52785</v>
      </c>
      <c r="I114" s="10">
        <v>54105</v>
      </c>
      <c r="J114" s="78">
        <v>1.054</v>
      </c>
      <c r="K114" s="78">
        <v>1.026</v>
      </c>
      <c r="L114" s="136"/>
      <c r="M114" s="136"/>
      <c r="N114" s="136"/>
      <c r="O114" s="136"/>
      <c r="P114" s="136"/>
      <c r="Q114" s="141"/>
      <c r="R114" s="143"/>
    </row>
    <row r="115" spans="2:20" ht="17.25" customHeight="1" x14ac:dyDescent="0.25">
      <c r="B115" s="118" t="s">
        <v>233</v>
      </c>
      <c r="C115" s="54" t="s">
        <v>91</v>
      </c>
      <c r="D115" s="13" t="s">
        <v>35</v>
      </c>
      <c r="E115" s="77">
        <v>37</v>
      </c>
      <c r="F115" s="77">
        <v>41</v>
      </c>
      <c r="G115" s="77">
        <v>45</v>
      </c>
      <c r="H115" s="77">
        <v>49</v>
      </c>
      <c r="I115" s="77">
        <v>53</v>
      </c>
      <c r="J115" s="78">
        <v>1.216</v>
      </c>
      <c r="K115" s="78">
        <v>1.0980000000000001</v>
      </c>
      <c r="L115" s="136">
        <v>21375</v>
      </c>
      <c r="M115" s="136">
        <v>23330</v>
      </c>
      <c r="N115" s="136">
        <v>25030</v>
      </c>
      <c r="O115" s="136">
        <v>19227</v>
      </c>
      <c r="P115" s="136">
        <v>19227</v>
      </c>
      <c r="Q115" s="140">
        <f>N115/L115</f>
        <v>1.171</v>
      </c>
      <c r="R115" s="142">
        <f>N115/M115</f>
        <v>1.073</v>
      </c>
    </row>
    <row r="116" spans="2:20" ht="17.25" customHeight="1" x14ac:dyDescent="0.25">
      <c r="B116" s="118"/>
      <c r="C116" s="54" t="s">
        <v>93</v>
      </c>
      <c r="D116" s="13" t="s">
        <v>56</v>
      </c>
      <c r="E116" s="11">
        <v>11370</v>
      </c>
      <c r="F116" s="11">
        <v>11880</v>
      </c>
      <c r="G116" s="11">
        <v>12390</v>
      </c>
      <c r="H116" s="11">
        <v>12900</v>
      </c>
      <c r="I116" s="11">
        <v>13410</v>
      </c>
      <c r="J116" s="78">
        <v>1.0900000000000001</v>
      </c>
      <c r="K116" s="78">
        <v>1.0429999999999999</v>
      </c>
      <c r="L116" s="136"/>
      <c r="M116" s="136"/>
      <c r="N116" s="136"/>
      <c r="O116" s="136"/>
      <c r="P116" s="136"/>
      <c r="Q116" s="141"/>
      <c r="R116" s="143"/>
    </row>
    <row r="117" spans="2:20" ht="17.25" customHeight="1" x14ac:dyDescent="0.25">
      <c r="B117" s="118" t="s">
        <v>2</v>
      </c>
      <c r="C117" s="54" t="s">
        <v>94</v>
      </c>
      <c r="D117" s="13"/>
      <c r="E117" s="59">
        <v>3000</v>
      </c>
      <c r="F117" s="59">
        <v>3100</v>
      </c>
      <c r="G117" s="59">
        <v>3200</v>
      </c>
      <c r="H117" s="59">
        <v>3300</v>
      </c>
      <c r="I117" s="59">
        <v>3400</v>
      </c>
      <c r="J117" s="78">
        <v>1.0669999999999999</v>
      </c>
      <c r="K117" s="78">
        <v>1.032</v>
      </c>
      <c r="L117" s="77">
        <v>3838.6</v>
      </c>
      <c r="M117" s="77">
        <v>3838.6</v>
      </c>
      <c r="N117" s="77">
        <v>3838.6</v>
      </c>
      <c r="O117" s="77">
        <v>3838.6</v>
      </c>
      <c r="P117" s="77">
        <v>3838.6</v>
      </c>
      <c r="Q117" s="144">
        <f>N117/L117</f>
        <v>1</v>
      </c>
      <c r="R117" s="145">
        <f t="shared" ref="R117:R120" si="0">N117/M117</f>
        <v>1</v>
      </c>
    </row>
    <row r="118" spans="2:20" ht="17.25" customHeight="1" x14ac:dyDescent="0.25">
      <c r="B118" s="118"/>
      <c r="C118" s="54" t="s">
        <v>3</v>
      </c>
      <c r="D118" s="13" t="s">
        <v>56</v>
      </c>
      <c r="E118" s="11">
        <v>55000</v>
      </c>
      <c r="F118" s="11">
        <v>55200</v>
      </c>
      <c r="G118" s="11">
        <v>55400</v>
      </c>
      <c r="H118" s="11">
        <v>55600</v>
      </c>
      <c r="I118" s="11">
        <v>55800</v>
      </c>
      <c r="J118" s="78">
        <v>1.0069999999999999</v>
      </c>
      <c r="K118" s="78">
        <v>1.004</v>
      </c>
      <c r="L118" s="77">
        <v>65781.2</v>
      </c>
      <c r="M118" s="77">
        <v>62820.4</v>
      </c>
      <c r="N118" s="77">
        <v>66455.100000000006</v>
      </c>
      <c r="O118" s="77">
        <v>47415.7</v>
      </c>
      <c r="P118" s="77">
        <v>48415.7</v>
      </c>
      <c r="Q118" s="144">
        <f t="shared" ref="Q118:Q120" si="1">N118/L118</f>
        <v>1.01</v>
      </c>
      <c r="R118" s="145">
        <f t="shared" ref="R118:R120" si="2">N118/M118</f>
        <v>1.0580000000000001</v>
      </c>
    </row>
    <row r="119" spans="2:20" ht="36.75" customHeight="1" x14ac:dyDescent="0.25">
      <c r="B119" s="81" t="s">
        <v>98</v>
      </c>
      <c r="C119" s="54" t="s">
        <v>234</v>
      </c>
      <c r="D119" s="13" t="s">
        <v>34</v>
      </c>
      <c r="E119" s="77">
        <v>4</v>
      </c>
      <c r="F119" s="77">
        <v>4</v>
      </c>
      <c r="G119" s="77">
        <v>4</v>
      </c>
      <c r="H119" s="77">
        <v>4</v>
      </c>
      <c r="I119" s="77">
        <v>4</v>
      </c>
      <c r="J119" s="78">
        <v>1</v>
      </c>
      <c r="K119" s="78">
        <v>1</v>
      </c>
      <c r="L119" s="77">
        <v>338.7</v>
      </c>
      <c r="M119" s="77">
        <v>1370.1</v>
      </c>
      <c r="N119" s="77">
        <v>1297.5999999999999</v>
      </c>
      <c r="O119" s="77">
        <v>1354.9</v>
      </c>
      <c r="P119" s="77">
        <v>1131</v>
      </c>
      <c r="Q119" s="144">
        <f t="shared" si="1"/>
        <v>3.831</v>
      </c>
      <c r="R119" s="145">
        <f t="shared" si="2"/>
        <v>0.94699999999999995</v>
      </c>
    </row>
    <row r="120" spans="2:20" ht="54.75" customHeight="1" x14ac:dyDescent="0.25">
      <c r="B120" s="89" t="s">
        <v>235</v>
      </c>
      <c r="C120" s="63" t="s">
        <v>101</v>
      </c>
      <c r="D120" s="63" t="s">
        <v>102</v>
      </c>
      <c r="E120" s="77">
        <v>9.4</v>
      </c>
      <c r="F120" s="77">
        <v>9.4</v>
      </c>
      <c r="G120" s="77">
        <v>9.4</v>
      </c>
      <c r="H120" s="77">
        <v>9.4</v>
      </c>
      <c r="I120" s="77">
        <v>9.4</v>
      </c>
      <c r="J120" s="9">
        <v>100</v>
      </c>
      <c r="K120" s="9">
        <v>100</v>
      </c>
      <c r="L120" s="9">
        <v>4581.5</v>
      </c>
      <c r="M120" s="9">
        <v>42056.2</v>
      </c>
      <c r="N120" s="9">
        <v>42840.5</v>
      </c>
      <c r="O120" s="9">
        <v>43066.1</v>
      </c>
      <c r="P120" s="9">
        <v>33466.400000000001</v>
      </c>
      <c r="Q120" s="144">
        <f t="shared" si="1"/>
        <v>9.3510000000000009</v>
      </c>
      <c r="R120" s="145">
        <f t="shared" si="2"/>
        <v>1.0189999999999999</v>
      </c>
    </row>
    <row r="121" spans="2:20" ht="30" customHeight="1" x14ac:dyDescent="0.25">
      <c r="B121" s="81" t="s">
        <v>98</v>
      </c>
      <c r="C121" s="54" t="s">
        <v>99</v>
      </c>
      <c r="D121" s="13" t="s">
        <v>34</v>
      </c>
      <c r="E121" s="77">
        <v>1711</v>
      </c>
      <c r="F121" s="77">
        <v>1818</v>
      </c>
      <c r="G121" s="77">
        <v>1624</v>
      </c>
      <c r="H121" s="77">
        <v>1119</v>
      </c>
      <c r="I121" s="77">
        <v>1119</v>
      </c>
      <c r="J121" s="78">
        <v>0.94899999999999995</v>
      </c>
      <c r="K121" s="78">
        <v>0.89300000000000002</v>
      </c>
      <c r="L121" s="77">
        <v>17069.3</v>
      </c>
      <c r="M121" s="77">
        <v>17124.8</v>
      </c>
      <c r="N121" s="77">
        <v>18950.099999999999</v>
      </c>
      <c r="O121" s="77">
        <v>13109.7</v>
      </c>
      <c r="P121" s="77">
        <v>13109.7</v>
      </c>
      <c r="Q121" s="78">
        <v>1.1100000000000001</v>
      </c>
      <c r="R121" s="82">
        <v>1.107</v>
      </c>
    </row>
    <row r="122" spans="2:20" ht="15" x14ac:dyDescent="0.25">
      <c r="B122" s="112" t="s">
        <v>24</v>
      </c>
      <c r="C122" s="113"/>
      <c r="D122" s="113"/>
      <c r="E122" s="7"/>
      <c r="F122" s="7"/>
      <c r="G122" s="7"/>
      <c r="H122" s="7"/>
      <c r="I122" s="7"/>
      <c r="J122" s="78"/>
      <c r="K122" s="78"/>
      <c r="L122" s="7"/>
      <c r="M122" s="7"/>
      <c r="N122" s="7"/>
      <c r="O122" s="7"/>
      <c r="P122" s="7"/>
      <c r="Q122" s="78"/>
      <c r="R122" s="82"/>
    </row>
    <row r="123" spans="2:20" ht="45" x14ac:dyDescent="0.25">
      <c r="B123" s="90" t="s">
        <v>10</v>
      </c>
      <c r="C123" s="65" t="s">
        <v>87</v>
      </c>
      <c r="D123" s="66" t="s">
        <v>56</v>
      </c>
      <c r="E123" s="9">
        <v>637</v>
      </c>
      <c r="F123" s="9">
        <v>787</v>
      </c>
      <c r="G123" s="9">
        <v>633</v>
      </c>
      <c r="H123" s="9">
        <v>633</v>
      </c>
      <c r="I123" s="9">
        <v>633</v>
      </c>
      <c r="J123" s="78">
        <v>0.99399999999999999</v>
      </c>
      <c r="K123" s="78">
        <v>0.80400000000000005</v>
      </c>
      <c r="L123" s="9">
        <v>34454.800000000003</v>
      </c>
      <c r="M123" s="9">
        <v>60323</v>
      </c>
      <c r="N123" s="129">
        <v>64253.599999999999</v>
      </c>
      <c r="O123" s="129">
        <v>32763.4</v>
      </c>
      <c r="P123" s="129">
        <v>27111.5</v>
      </c>
      <c r="Q123" s="78">
        <v>1.865</v>
      </c>
      <c r="R123" s="82">
        <v>1.0649999999999999</v>
      </c>
      <c r="T123">
        <v>1000</v>
      </c>
    </row>
    <row r="124" spans="2:20" ht="45" x14ac:dyDescent="0.25">
      <c r="B124" s="88" t="s">
        <v>15</v>
      </c>
      <c r="C124" s="65" t="s">
        <v>87</v>
      </c>
      <c r="D124" s="66" t="s">
        <v>56</v>
      </c>
      <c r="E124" s="9">
        <v>286</v>
      </c>
      <c r="F124" s="9">
        <v>421</v>
      </c>
      <c r="G124" s="9">
        <v>421</v>
      </c>
      <c r="H124" s="9">
        <v>421</v>
      </c>
      <c r="I124" s="9">
        <v>421</v>
      </c>
      <c r="J124" s="78">
        <v>1.472</v>
      </c>
      <c r="K124" s="78">
        <v>1</v>
      </c>
      <c r="L124" s="9">
        <v>40259.699999999997</v>
      </c>
      <c r="M124" s="9">
        <v>36382.1</v>
      </c>
      <c r="N124" s="129">
        <v>27587.5</v>
      </c>
      <c r="O124" s="129">
        <v>12827.4</v>
      </c>
      <c r="P124" s="129">
        <v>11827.4</v>
      </c>
      <c r="Q124" s="78">
        <v>0.68500000000000005</v>
      </c>
      <c r="R124" s="82">
        <v>0.75800000000000001</v>
      </c>
    </row>
    <row r="125" spans="2:20" ht="45" x14ac:dyDescent="0.25">
      <c r="B125" s="90" t="s">
        <v>112</v>
      </c>
      <c r="C125" s="65" t="s">
        <v>87</v>
      </c>
      <c r="D125" s="66" t="s">
        <v>56</v>
      </c>
      <c r="E125" s="9">
        <v>106</v>
      </c>
      <c r="F125" s="9">
        <v>106</v>
      </c>
      <c r="G125" s="9">
        <v>106</v>
      </c>
      <c r="H125" s="9"/>
      <c r="I125" s="9"/>
      <c r="J125" s="78">
        <v>1</v>
      </c>
      <c r="K125" s="78">
        <v>1</v>
      </c>
      <c r="L125" s="9">
        <v>2980.1</v>
      </c>
      <c r="M125" s="9">
        <v>1158.9000000000001</v>
      </c>
      <c r="N125" s="9">
        <v>1158.9000000000001</v>
      </c>
      <c r="O125" s="9"/>
      <c r="P125" s="9"/>
      <c r="Q125" s="78">
        <v>0.38900000000000001</v>
      </c>
      <c r="R125" s="82">
        <v>1</v>
      </c>
    </row>
    <row r="126" spans="2:20" ht="45" x14ac:dyDescent="0.25">
      <c r="B126" s="90" t="s">
        <v>111</v>
      </c>
      <c r="C126" s="65" t="s">
        <v>87</v>
      </c>
      <c r="D126" s="66" t="s">
        <v>56</v>
      </c>
      <c r="E126" s="9">
        <v>30</v>
      </c>
      <c r="F126" s="9">
        <v>30</v>
      </c>
      <c r="G126" s="9">
        <v>80</v>
      </c>
      <c r="H126" s="9">
        <v>30</v>
      </c>
      <c r="I126" s="9">
        <v>30</v>
      </c>
      <c r="J126" s="78">
        <v>2.6669999999999998</v>
      </c>
      <c r="K126" s="78">
        <v>2.6669999999999998</v>
      </c>
      <c r="L126" s="9">
        <v>8077.8</v>
      </c>
      <c r="M126" s="9">
        <v>3141.3</v>
      </c>
      <c r="N126" s="9">
        <v>6800</v>
      </c>
      <c r="O126" s="9">
        <v>3141.3</v>
      </c>
      <c r="P126" s="9">
        <v>1141.3</v>
      </c>
      <c r="Q126" s="78">
        <v>0.84199999999999997</v>
      </c>
      <c r="R126" s="82">
        <v>2.165</v>
      </c>
    </row>
    <row r="127" spans="2:20" ht="45" x14ac:dyDescent="0.25">
      <c r="B127" s="88" t="s">
        <v>103</v>
      </c>
      <c r="C127" s="65" t="s">
        <v>0</v>
      </c>
      <c r="D127" s="66" t="s">
        <v>34</v>
      </c>
      <c r="E127" s="9">
        <v>5</v>
      </c>
      <c r="F127" s="9">
        <v>3</v>
      </c>
      <c r="G127" s="9">
        <v>3</v>
      </c>
      <c r="H127" s="9">
        <v>3</v>
      </c>
      <c r="I127" s="9">
        <v>3</v>
      </c>
      <c r="J127" s="78">
        <v>0.6</v>
      </c>
      <c r="K127" s="78">
        <v>1</v>
      </c>
      <c r="L127" s="9">
        <v>1518.5</v>
      </c>
      <c r="M127" s="9">
        <v>493.6</v>
      </c>
      <c r="N127" s="9">
        <v>493.6</v>
      </c>
      <c r="O127" s="9">
        <v>493.6</v>
      </c>
      <c r="P127" s="9">
        <v>493.6</v>
      </c>
      <c r="Q127" s="78">
        <v>0.32500000000000001</v>
      </c>
      <c r="R127" s="82">
        <v>1</v>
      </c>
    </row>
    <row r="128" spans="2:20" ht="45" x14ac:dyDescent="0.25">
      <c r="B128" s="88" t="s">
        <v>106</v>
      </c>
      <c r="C128" s="65" t="s">
        <v>0</v>
      </c>
      <c r="D128" s="66" t="s">
        <v>34</v>
      </c>
      <c r="E128" s="9">
        <v>24</v>
      </c>
      <c r="F128" s="9"/>
      <c r="G128" s="9"/>
      <c r="H128" s="9"/>
      <c r="I128" s="9"/>
      <c r="J128" s="78"/>
      <c r="K128" s="78"/>
      <c r="L128" s="9">
        <v>681.5</v>
      </c>
      <c r="M128" s="9"/>
      <c r="N128" s="9"/>
      <c r="O128" s="9"/>
      <c r="P128" s="9"/>
      <c r="Q128" s="78"/>
      <c r="R128" s="82"/>
    </row>
    <row r="129" spans="2:18" ht="30" x14ac:dyDescent="0.25">
      <c r="B129" s="88" t="s">
        <v>105</v>
      </c>
      <c r="C129" s="65" t="s">
        <v>0</v>
      </c>
      <c r="D129" s="66" t="s">
        <v>34</v>
      </c>
      <c r="E129" s="9">
        <v>64</v>
      </c>
      <c r="F129" s="9"/>
      <c r="G129" s="9"/>
      <c r="H129" s="9"/>
      <c r="I129" s="9"/>
      <c r="J129" s="78"/>
      <c r="K129" s="78"/>
      <c r="L129" s="9">
        <v>2786.5</v>
      </c>
      <c r="M129" s="9"/>
      <c r="N129" s="9"/>
      <c r="O129" s="9"/>
      <c r="P129" s="9"/>
      <c r="Q129" s="78"/>
      <c r="R129" s="82"/>
    </row>
    <row r="130" spans="2:18" ht="30" x14ac:dyDescent="0.25">
      <c r="B130" s="88" t="s">
        <v>104</v>
      </c>
      <c r="C130" s="65" t="s">
        <v>0</v>
      </c>
      <c r="D130" s="66" t="s">
        <v>34</v>
      </c>
      <c r="E130" s="9">
        <v>0</v>
      </c>
      <c r="F130" s="9"/>
      <c r="G130" s="9"/>
      <c r="H130" s="9"/>
      <c r="I130" s="9"/>
      <c r="J130" s="78"/>
      <c r="K130" s="78"/>
      <c r="L130" s="9">
        <v>3670.5</v>
      </c>
      <c r="M130" s="9"/>
      <c r="N130" s="9"/>
      <c r="O130" s="9"/>
      <c r="P130" s="9"/>
      <c r="Q130" s="78"/>
      <c r="R130" s="82"/>
    </row>
    <row r="131" spans="2:18" ht="30" x14ac:dyDescent="0.25">
      <c r="B131" s="88" t="s">
        <v>232</v>
      </c>
      <c r="C131" s="65" t="s">
        <v>0</v>
      </c>
      <c r="D131" s="66" t="s">
        <v>34</v>
      </c>
      <c r="E131" s="9">
        <v>64</v>
      </c>
      <c r="F131" s="9">
        <v>88</v>
      </c>
      <c r="G131" s="9"/>
      <c r="H131" s="9"/>
      <c r="I131" s="9"/>
      <c r="J131" s="78"/>
      <c r="K131" s="78"/>
      <c r="L131" s="9">
        <v>60.6</v>
      </c>
      <c r="M131" s="9">
        <v>7712.4</v>
      </c>
      <c r="N131" s="9"/>
      <c r="O131" s="9"/>
      <c r="P131" s="9"/>
      <c r="Q131" s="78"/>
      <c r="R131" s="82"/>
    </row>
    <row r="132" spans="2:18" ht="30" x14ac:dyDescent="0.25">
      <c r="B132" s="88" t="s">
        <v>110</v>
      </c>
      <c r="C132" s="65" t="s">
        <v>0</v>
      </c>
      <c r="D132" s="66" t="s">
        <v>34</v>
      </c>
      <c r="E132" s="9">
        <v>26</v>
      </c>
      <c r="F132" s="9">
        <v>26</v>
      </c>
      <c r="G132" s="9"/>
      <c r="H132" s="9"/>
      <c r="I132" s="9"/>
      <c r="J132" s="78"/>
      <c r="K132" s="78"/>
      <c r="L132" s="9">
        <v>300</v>
      </c>
      <c r="M132" s="9">
        <v>300</v>
      </c>
      <c r="N132" s="9"/>
      <c r="O132" s="9"/>
      <c r="P132" s="9"/>
      <c r="Q132" s="78"/>
      <c r="R132" s="82"/>
    </row>
    <row r="133" spans="2:18" ht="90" x14ac:dyDescent="0.25">
      <c r="B133" s="88" t="s">
        <v>108</v>
      </c>
      <c r="C133" s="65" t="s">
        <v>0</v>
      </c>
      <c r="D133" s="66" t="s">
        <v>34</v>
      </c>
      <c r="E133" s="9">
        <v>13</v>
      </c>
      <c r="F133" s="9">
        <v>13</v>
      </c>
      <c r="G133" s="9"/>
      <c r="H133" s="9"/>
      <c r="I133" s="9"/>
      <c r="J133" s="78"/>
      <c r="K133" s="78"/>
      <c r="L133" s="9">
        <v>400</v>
      </c>
      <c r="M133" s="9">
        <v>400</v>
      </c>
      <c r="N133" s="9"/>
      <c r="O133" s="9"/>
      <c r="P133" s="9"/>
      <c r="Q133" s="78"/>
      <c r="R133" s="82"/>
    </row>
    <row r="134" spans="2:18" ht="45" x14ac:dyDescent="0.25">
      <c r="B134" s="88" t="s">
        <v>109</v>
      </c>
      <c r="C134" s="65" t="s">
        <v>0</v>
      </c>
      <c r="D134" s="66" t="s">
        <v>34</v>
      </c>
      <c r="E134" s="9">
        <v>94</v>
      </c>
      <c r="F134" s="9">
        <v>0</v>
      </c>
      <c r="G134" s="9"/>
      <c r="H134" s="9"/>
      <c r="I134" s="9"/>
      <c r="J134" s="78"/>
      <c r="K134" s="78"/>
      <c r="L134" s="9">
        <v>0</v>
      </c>
      <c r="M134" s="9">
        <v>0</v>
      </c>
      <c r="N134" s="9"/>
      <c r="O134" s="9"/>
      <c r="P134" s="9"/>
      <c r="Q134" s="78"/>
      <c r="R134" s="82"/>
    </row>
    <row r="135" spans="2:18" ht="45" x14ac:dyDescent="0.25">
      <c r="B135" s="88" t="s">
        <v>107</v>
      </c>
      <c r="C135" s="64" t="s">
        <v>89</v>
      </c>
      <c r="D135" s="68" t="s">
        <v>56</v>
      </c>
      <c r="E135" s="9">
        <v>7402</v>
      </c>
      <c r="F135" s="9">
        <v>22267</v>
      </c>
      <c r="G135" s="9">
        <v>22267</v>
      </c>
      <c r="H135" s="9">
        <v>22267</v>
      </c>
      <c r="I135" s="9">
        <v>22267</v>
      </c>
      <c r="J135" s="78">
        <v>3.008</v>
      </c>
      <c r="K135" s="78">
        <v>1</v>
      </c>
      <c r="L135" s="9">
        <v>9500</v>
      </c>
      <c r="M135" s="9">
        <v>5876.3</v>
      </c>
      <c r="N135" s="9">
        <v>5876.3</v>
      </c>
      <c r="O135" s="9">
        <v>5876.3</v>
      </c>
      <c r="P135" s="9">
        <v>5876.3</v>
      </c>
      <c r="Q135" s="78">
        <v>0.61899999999999999</v>
      </c>
      <c r="R135" s="82">
        <v>1</v>
      </c>
    </row>
    <row r="136" spans="2:18" ht="30" x14ac:dyDescent="0.25">
      <c r="B136" s="84" t="s">
        <v>88</v>
      </c>
      <c r="C136" s="69" t="s">
        <v>248</v>
      </c>
      <c r="D136" s="69" t="s">
        <v>138</v>
      </c>
      <c r="E136" s="9">
        <v>85092</v>
      </c>
      <c r="F136" s="9">
        <v>85092</v>
      </c>
      <c r="G136" s="9">
        <v>112720</v>
      </c>
      <c r="H136" s="9">
        <v>112720</v>
      </c>
      <c r="I136" s="9">
        <v>112720</v>
      </c>
      <c r="J136" s="78">
        <v>1.325</v>
      </c>
      <c r="K136" s="78">
        <v>1.325</v>
      </c>
      <c r="L136" s="55">
        <v>9855.9</v>
      </c>
      <c r="M136" s="55">
        <v>9902.7999999999993</v>
      </c>
      <c r="N136" s="55">
        <v>21149.3</v>
      </c>
      <c r="O136" s="55">
        <v>21149.3</v>
      </c>
      <c r="P136" s="55">
        <v>21149.3</v>
      </c>
      <c r="Q136" s="78">
        <v>2.1459999999999999</v>
      </c>
      <c r="R136" s="82">
        <v>2.1360000000000001</v>
      </c>
    </row>
    <row r="137" spans="2:18" ht="45" x14ac:dyDescent="0.25">
      <c r="B137" s="84" t="s">
        <v>10</v>
      </c>
      <c r="C137" s="69" t="s">
        <v>288</v>
      </c>
      <c r="D137" s="70" t="s">
        <v>136</v>
      </c>
      <c r="E137" s="9">
        <v>145</v>
      </c>
      <c r="F137" s="9">
        <v>145</v>
      </c>
      <c r="G137" s="9">
        <v>181</v>
      </c>
      <c r="H137" s="9">
        <v>181</v>
      </c>
      <c r="I137" s="9">
        <v>181</v>
      </c>
      <c r="J137" s="78">
        <v>1.248</v>
      </c>
      <c r="K137" s="78">
        <v>1.248</v>
      </c>
      <c r="L137" s="55">
        <v>10817.9</v>
      </c>
      <c r="M137" s="55">
        <v>11005.9</v>
      </c>
      <c r="N137" s="55">
        <v>5304.4</v>
      </c>
      <c r="O137" s="55">
        <v>5304.4</v>
      </c>
      <c r="P137" s="55">
        <v>5304.4</v>
      </c>
      <c r="Q137" s="78">
        <v>0.49</v>
      </c>
      <c r="R137" s="82">
        <v>0.48199999999999998</v>
      </c>
    </row>
    <row r="138" spans="2:18" ht="45" x14ac:dyDescent="0.25">
      <c r="B138" s="84" t="s">
        <v>15</v>
      </c>
      <c r="C138" s="69" t="s">
        <v>288</v>
      </c>
      <c r="D138" s="70" t="s">
        <v>136</v>
      </c>
      <c r="E138" s="9">
        <v>14</v>
      </c>
      <c r="F138" s="9">
        <v>14</v>
      </c>
      <c r="G138" s="9">
        <v>13</v>
      </c>
      <c r="H138" s="9">
        <v>13</v>
      </c>
      <c r="I138" s="9">
        <v>13</v>
      </c>
      <c r="J138" s="78"/>
      <c r="K138" s="78">
        <v>0.92900000000000005</v>
      </c>
      <c r="L138" s="55">
        <v>1480.8</v>
      </c>
      <c r="M138" s="55">
        <v>1496.3</v>
      </c>
      <c r="N138" s="55">
        <v>380.9</v>
      </c>
      <c r="O138" s="55">
        <v>380.9</v>
      </c>
      <c r="P138" s="55">
        <v>380.9</v>
      </c>
      <c r="Q138" s="78"/>
      <c r="R138" s="82">
        <v>0.255</v>
      </c>
    </row>
    <row r="139" spans="2:18" ht="75" x14ac:dyDescent="0.25">
      <c r="B139" s="84" t="s">
        <v>77</v>
      </c>
      <c r="C139" s="69" t="s">
        <v>78</v>
      </c>
      <c r="D139" s="70" t="s">
        <v>136</v>
      </c>
      <c r="E139" s="9">
        <v>100</v>
      </c>
      <c r="F139" s="9">
        <v>100</v>
      </c>
      <c r="G139" s="9">
        <v>100</v>
      </c>
      <c r="H139" s="9">
        <v>100</v>
      </c>
      <c r="I139" s="9">
        <v>100</v>
      </c>
      <c r="J139" s="78">
        <v>1</v>
      </c>
      <c r="K139" s="78">
        <v>1</v>
      </c>
      <c r="L139" s="55">
        <v>99.3</v>
      </c>
      <c r="M139" s="55">
        <v>99.3</v>
      </c>
      <c r="N139" s="55">
        <v>43.5</v>
      </c>
      <c r="O139" s="55">
        <v>43.5</v>
      </c>
      <c r="P139" s="55">
        <v>43.5</v>
      </c>
      <c r="Q139" s="78">
        <v>0.438</v>
      </c>
      <c r="R139" s="82">
        <v>0.438</v>
      </c>
    </row>
    <row r="140" spans="2:18" ht="15" x14ac:dyDescent="0.25">
      <c r="B140" s="91" t="s">
        <v>22</v>
      </c>
      <c r="C140" s="14"/>
      <c r="D140" s="14"/>
      <c r="E140" s="7"/>
      <c r="F140" s="7"/>
      <c r="G140" s="7"/>
      <c r="H140" s="7"/>
      <c r="I140" s="7"/>
      <c r="J140" s="78"/>
      <c r="K140" s="78"/>
      <c r="L140" s="7"/>
      <c r="M140" s="7"/>
      <c r="N140" s="7"/>
      <c r="O140" s="7"/>
      <c r="P140" s="7"/>
      <c r="Q140" s="78"/>
      <c r="R140" s="82"/>
    </row>
    <row r="141" spans="2:18" ht="45" x14ac:dyDescent="0.25">
      <c r="B141" s="88" t="s">
        <v>169</v>
      </c>
      <c r="C141" s="67" t="s">
        <v>128</v>
      </c>
      <c r="D141" s="71" t="s">
        <v>129</v>
      </c>
      <c r="E141" s="11">
        <v>97443</v>
      </c>
      <c r="F141" s="11">
        <v>144818</v>
      </c>
      <c r="G141" s="11">
        <v>144818</v>
      </c>
      <c r="H141" s="11">
        <v>144818</v>
      </c>
      <c r="I141" s="11">
        <v>144818</v>
      </c>
      <c r="J141" s="78">
        <v>1.486</v>
      </c>
      <c r="K141" s="78">
        <v>1</v>
      </c>
      <c r="L141" s="77">
        <v>20690.3</v>
      </c>
      <c r="M141" s="77">
        <v>20690.3</v>
      </c>
      <c r="N141" s="77">
        <v>20690.3</v>
      </c>
      <c r="O141" s="77">
        <v>20690.3</v>
      </c>
      <c r="P141" s="77">
        <v>20690.3</v>
      </c>
      <c r="Q141" s="78">
        <v>1</v>
      </c>
      <c r="R141" s="82">
        <v>1</v>
      </c>
    </row>
    <row r="142" spans="2:18" ht="45" x14ac:dyDescent="0.25">
      <c r="B142" s="88" t="s">
        <v>169</v>
      </c>
      <c r="C142" s="67" t="s">
        <v>130</v>
      </c>
      <c r="D142" s="71" t="s">
        <v>129</v>
      </c>
      <c r="E142" s="11">
        <v>13842</v>
      </c>
      <c r="F142" s="11">
        <v>28567</v>
      </c>
      <c r="G142" s="11">
        <v>28567</v>
      </c>
      <c r="H142" s="11">
        <v>28567</v>
      </c>
      <c r="I142" s="11">
        <v>28567</v>
      </c>
      <c r="J142" s="78">
        <v>2.0640000000000001</v>
      </c>
      <c r="K142" s="78">
        <v>1</v>
      </c>
      <c r="L142" s="77">
        <v>10300</v>
      </c>
      <c r="M142" s="77">
        <v>10300</v>
      </c>
      <c r="N142" s="77">
        <v>10300</v>
      </c>
      <c r="O142" s="77">
        <v>10300</v>
      </c>
      <c r="P142" s="77">
        <v>10300</v>
      </c>
      <c r="Q142" s="78">
        <v>1</v>
      </c>
      <c r="R142" s="82">
        <v>1</v>
      </c>
    </row>
    <row r="143" spans="2:18" ht="75" x14ac:dyDescent="0.25">
      <c r="B143" s="88" t="s">
        <v>131</v>
      </c>
      <c r="C143" s="72" t="s">
        <v>132</v>
      </c>
      <c r="D143" s="71" t="s">
        <v>129</v>
      </c>
      <c r="E143" s="11">
        <v>226</v>
      </c>
      <c r="F143" s="11">
        <v>226</v>
      </c>
      <c r="G143" s="11">
        <v>226</v>
      </c>
      <c r="H143" s="11">
        <v>226</v>
      </c>
      <c r="I143" s="11">
        <v>226</v>
      </c>
      <c r="J143" s="78">
        <v>1</v>
      </c>
      <c r="K143" s="78">
        <v>1</v>
      </c>
      <c r="L143" s="77">
        <v>7349.4</v>
      </c>
      <c r="M143" s="77">
        <v>7349.4</v>
      </c>
      <c r="N143" s="77">
        <v>7349.4</v>
      </c>
      <c r="O143" s="77">
        <v>7349.4</v>
      </c>
      <c r="P143" s="77">
        <v>7349.4</v>
      </c>
      <c r="Q143" s="78">
        <v>1</v>
      </c>
      <c r="R143" s="82">
        <v>1</v>
      </c>
    </row>
    <row r="144" spans="2:18" ht="75" x14ac:dyDescent="0.25">
      <c r="B144" s="88" t="s">
        <v>134</v>
      </c>
      <c r="C144" s="72" t="s">
        <v>135</v>
      </c>
      <c r="D144" s="71" t="s">
        <v>136</v>
      </c>
      <c r="E144" s="11">
        <v>79</v>
      </c>
      <c r="F144" s="11">
        <v>79</v>
      </c>
      <c r="G144" s="11">
        <v>79</v>
      </c>
      <c r="H144" s="11">
        <v>79</v>
      </c>
      <c r="I144" s="11">
        <v>79</v>
      </c>
      <c r="J144" s="78">
        <v>1</v>
      </c>
      <c r="K144" s="78">
        <v>1</v>
      </c>
      <c r="L144" s="77">
        <v>514.29999999999995</v>
      </c>
      <c r="M144" s="77">
        <v>514.29999999999995</v>
      </c>
      <c r="N144" s="77">
        <v>514.29999999999995</v>
      </c>
      <c r="O144" s="77">
        <v>514.29999999999995</v>
      </c>
      <c r="P144" s="77">
        <v>514.29999999999995</v>
      </c>
      <c r="Q144" s="78">
        <v>1</v>
      </c>
      <c r="R144" s="82">
        <v>1</v>
      </c>
    </row>
    <row r="145" spans="2:18" ht="45" x14ac:dyDescent="0.25">
      <c r="B145" s="88" t="s">
        <v>140</v>
      </c>
      <c r="C145" s="67" t="s">
        <v>141</v>
      </c>
      <c r="D145" s="71" t="s">
        <v>129</v>
      </c>
      <c r="E145" s="11">
        <v>2000</v>
      </c>
      <c r="F145" s="11">
        <v>2000</v>
      </c>
      <c r="G145" s="11">
        <v>2000</v>
      </c>
      <c r="H145" s="11">
        <v>2000</v>
      </c>
      <c r="I145" s="11">
        <v>2000</v>
      </c>
      <c r="J145" s="78">
        <v>1</v>
      </c>
      <c r="K145" s="78">
        <v>1</v>
      </c>
      <c r="L145" s="77">
        <v>4812.6000000000004</v>
      </c>
      <c r="M145" s="77">
        <v>4100.5</v>
      </c>
      <c r="N145" s="77">
        <v>4100.5</v>
      </c>
      <c r="O145" s="77">
        <v>4100.5</v>
      </c>
      <c r="P145" s="77">
        <v>4100.5</v>
      </c>
      <c r="Q145" s="78">
        <v>0.85199999999999998</v>
      </c>
      <c r="R145" s="82">
        <v>1</v>
      </c>
    </row>
    <row r="146" spans="2:18" ht="30" x14ac:dyDescent="0.25">
      <c r="B146" s="88" t="s">
        <v>5</v>
      </c>
      <c r="C146" s="67" t="s">
        <v>142</v>
      </c>
      <c r="D146" s="71" t="s">
        <v>129</v>
      </c>
      <c r="E146" s="11">
        <v>1489</v>
      </c>
      <c r="F146" s="11">
        <v>1489</v>
      </c>
      <c r="G146" s="11">
        <v>1489</v>
      </c>
      <c r="H146" s="11">
        <v>1489</v>
      </c>
      <c r="I146" s="11">
        <v>1489</v>
      </c>
      <c r="J146" s="78">
        <v>1</v>
      </c>
      <c r="K146" s="78">
        <v>1</v>
      </c>
      <c r="L146" s="77">
        <v>1600</v>
      </c>
      <c r="M146" s="77">
        <v>1600</v>
      </c>
      <c r="N146" s="77">
        <v>1600</v>
      </c>
      <c r="O146" s="77">
        <v>1600</v>
      </c>
      <c r="P146" s="77">
        <v>1600</v>
      </c>
      <c r="Q146" s="78">
        <v>1</v>
      </c>
      <c r="R146" s="82">
        <v>1</v>
      </c>
    </row>
    <row r="147" spans="2:18" ht="30" x14ac:dyDescent="0.25">
      <c r="B147" s="88" t="s">
        <v>5</v>
      </c>
      <c r="C147" s="67" t="s">
        <v>137</v>
      </c>
      <c r="D147" s="71" t="s">
        <v>133</v>
      </c>
      <c r="E147" s="11">
        <v>4759</v>
      </c>
      <c r="F147" s="11">
        <v>4759</v>
      </c>
      <c r="G147" s="11">
        <v>4759</v>
      </c>
      <c r="H147" s="11">
        <v>4759</v>
      </c>
      <c r="I147" s="11">
        <v>4759</v>
      </c>
      <c r="J147" s="78">
        <v>1</v>
      </c>
      <c r="K147" s="78">
        <v>1</v>
      </c>
      <c r="L147" s="77">
        <v>13884.1</v>
      </c>
      <c r="M147" s="77">
        <v>2200</v>
      </c>
      <c r="N147" s="77">
        <v>2200</v>
      </c>
      <c r="O147" s="77">
        <v>2200</v>
      </c>
      <c r="P147" s="77">
        <v>2200</v>
      </c>
      <c r="Q147" s="78">
        <v>0.158</v>
      </c>
      <c r="R147" s="82">
        <v>1</v>
      </c>
    </row>
    <row r="148" spans="2:18" ht="30" x14ac:dyDescent="0.25">
      <c r="B148" s="88" t="s">
        <v>170</v>
      </c>
      <c r="C148" s="67" t="s">
        <v>143</v>
      </c>
      <c r="D148" s="71" t="s">
        <v>129</v>
      </c>
      <c r="E148" s="11">
        <v>72214</v>
      </c>
      <c r="F148" s="11">
        <v>72214</v>
      </c>
      <c r="G148" s="11">
        <v>72214</v>
      </c>
      <c r="H148" s="11">
        <v>72214</v>
      </c>
      <c r="I148" s="11">
        <v>72214</v>
      </c>
      <c r="J148" s="78">
        <v>1</v>
      </c>
      <c r="K148" s="78">
        <v>1</v>
      </c>
      <c r="L148" s="77">
        <v>18594</v>
      </c>
      <c r="M148" s="77">
        <v>18594</v>
      </c>
      <c r="N148" s="77">
        <v>18594</v>
      </c>
      <c r="O148" s="77">
        <v>18594</v>
      </c>
      <c r="P148" s="77">
        <v>18594</v>
      </c>
      <c r="Q148" s="78">
        <v>1</v>
      </c>
      <c r="R148" s="82">
        <v>1</v>
      </c>
    </row>
    <row r="149" spans="2:18" ht="90" x14ac:dyDescent="0.25">
      <c r="B149" s="88" t="s">
        <v>6</v>
      </c>
      <c r="C149" s="67" t="s">
        <v>144</v>
      </c>
      <c r="D149" s="71" t="s">
        <v>145</v>
      </c>
      <c r="E149" s="11">
        <v>4210</v>
      </c>
      <c r="F149" s="11">
        <v>4210</v>
      </c>
      <c r="G149" s="11">
        <v>4210</v>
      </c>
      <c r="H149" s="11">
        <v>4210</v>
      </c>
      <c r="I149" s="11">
        <v>4210</v>
      </c>
      <c r="J149" s="78">
        <v>1</v>
      </c>
      <c r="K149" s="78">
        <v>1</v>
      </c>
      <c r="L149" s="77">
        <v>8449.7000000000007</v>
      </c>
      <c r="M149" s="77">
        <v>8404</v>
      </c>
      <c r="N149" s="77">
        <v>8404</v>
      </c>
      <c r="O149" s="77">
        <v>8404</v>
      </c>
      <c r="P149" s="77">
        <v>8404</v>
      </c>
      <c r="Q149" s="78">
        <v>0.995</v>
      </c>
      <c r="R149" s="82">
        <v>1</v>
      </c>
    </row>
    <row r="150" spans="2:18" ht="30" x14ac:dyDescent="0.25">
      <c r="B150" s="88" t="s">
        <v>171</v>
      </c>
      <c r="C150" s="67" t="s">
        <v>147</v>
      </c>
      <c r="D150" s="71" t="s">
        <v>139</v>
      </c>
      <c r="E150" s="11">
        <v>481</v>
      </c>
      <c r="F150" s="11">
        <v>481</v>
      </c>
      <c r="G150" s="11">
        <v>481</v>
      </c>
      <c r="H150" s="11">
        <v>481</v>
      </c>
      <c r="I150" s="11">
        <v>481</v>
      </c>
      <c r="J150" s="78"/>
      <c r="K150" s="78">
        <v>1</v>
      </c>
      <c r="L150" s="77">
        <v>0</v>
      </c>
      <c r="M150" s="77">
        <v>3634</v>
      </c>
      <c r="N150" s="77">
        <v>3634</v>
      </c>
      <c r="O150" s="77">
        <v>3634</v>
      </c>
      <c r="P150" s="77">
        <v>3634</v>
      </c>
      <c r="Q150" s="78"/>
      <c r="R150" s="82"/>
    </row>
    <row r="151" spans="2:18" ht="24.75" customHeight="1" x14ac:dyDescent="0.25">
      <c r="B151" s="112" t="s">
        <v>28</v>
      </c>
      <c r="C151" s="113"/>
      <c r="D151" s="113"/>
      <c r="E151" s="7"/>
      <c r="F151" s="7"/>
      <c r="G151" s="7"/>
      <c r="H151" s="7"/>
      <c r="I151" s="7"/>
      <c r="J151" s="78"/>
      <c r="K151" s="78"/>
      <c r="L151" s="7"/>
      <c r="M151" s="7"/>
      <c r="N151" s="7"/>
      <c r="O151" s="7"/>
      <c r="P151" s="7"/>
      <c r="Q151" s="78"/>
      <c r="R151" s="82"/>
    </row>
    <row r="152" spans="2:18" ht="48" customHeight="1" x14ac:dyDescent="0.25">
      <c r="B152" s="111" t="s">
        <v>12</v>
      </c>
      <c r="C152" s="54" t="s">
        <v>95</v>
      </c>
      <c r="D152" s="13" t="s">
        <v>96</v>
      </c>
      <c r="E152" s="11">
        <v>5952</v>
      </c>
      <c r="F152" s="11"/>
      <c r="G152" s="11"/>
      <c r="H152" s="11"/>
      <c r="I152" s="11"/>
      <c r="J152" s="78">
        <v>0</v>
      </c>
      <c r="K152" s="78"/>
      <c r="L152" s="77">
        <v>3522</v>
      </c>
      <c r="M152" s="77"/>
      <c r="N152" s="77"/>
      <c r="O152" s="77"/>
      <c r="P152" s="77"/>
      <c r="Q152" s="78">
        <v>0</v>
      </c>
      <c r="R152" s="82"/>
    </row>
    <row r="153" spans="2:18" ht="48" customHeight="1" x14ac:dyDescent="0.25">
      <c r="B153" s="111"/>
      <c r="C153" s="54" t="s">
        <v>236</v>
      </c>
      <c r="D153" s="13" t="s">
        <v>236</v>
      </c>
      <c r="E153" s="11"/>
      <c r="F153" s="11">
        <v>663</v>
      </c>
      <c r="G153" s="11"/>
      <c r="H153" s="11"/>
      <c r="I153" s="11"/>
      <c r="J153" s="78"/>
      <c r="K153" s="78"/>
      <c r="L153" s="77"/>
      <c r="M153" s="77">
        <v>3513.8</v>
      </c>
      <c r="N153" s="77"/>
      <c r="O153" s="77"/>
      <c r="P153" s="77"/>
      <c r="Q153" s="78"/>
      <c r="R153" s="82"/>
    </row>
    <row r="154" spans="2:18" ht="48" customHeight="1" x14ac:dyDescent="0.25">
      <c r="B154" s="111" t="s">
        <v>237</v>
      </c>
      <c r="C154" s="69" t="s">
        <v>238</v>
      </c>
      <c r="D154" s="70" t="s">
        <v>239</v>
      </c>
      <c r="E154" s="7">
        <v>1703</v>
      </c>
      <c r="F154" s="7"/>
      <c r="G154" s="7"/>
      <c r="H154" s="7"/>
      <c r="I154" s="7"/>
      <c r="J154" s="7"/>
      <c r="K154" s="7"/>
      <c r="L154" s="139">
        <v>10443.5</v>
      </c>
      <c r="M154" s="146"/>
      <c r="N154" s="146"/>
      <c r="O154" s="146"/>
      <c r="P154" s="146"/>
      <c r="Q154" s="147"/>
      <c r="R154" s="148"/>
    </row>
    <row r="155" spans="2:18" ht="48" customHeight="1" x14ac:dyDescent="0.25">
      <c r="B155" s="111"/>
      <c r="C155" s="69" t="s">
        <v>240</v>
      </c>
      <c r="D155" s="70" t="s">
        <v>148</v>
      </c>
      <c r="E155" s="7">
        <v>1703</v>
      </c>
      <c r="F155" s="7"/>
      <c r="G155" s="7"/>
      <c r="H155" s="7"/>
      <c r="I155" s="7"/>
      <c r="J155" s="7"/>
      <c r="K155" s="7"/>
      <c r="L155" s="139"/>
      <c r="M155" s="146"/>
      <c r="N155" s="146"/>
      <c r="O155" s="146"/>
      <c r="P155" s="146"/>
      <c r="Q155" s="147"/>
      <c r="R155" s="148"/>
    </row>
    <row r="156" spans="2:18" ht="48" customHeight="1" x14ac:dyDescent="0.25">
      <c r="B156" s="111"/>
      <c r="C156" s="69" t="s">
        <v>241</v>
      </c>
      <c r="D156" s="70" t="s">
        <v>148</v>
      </c>
      <c r="E156" s="7">
        <v>2</v>
      </c>
      <c r="F156" s="7"/>
      <c r="G156" s="7"/>
      <c r="H156" s="7"/>
      <c r="I156" s="7"/>
      <c r="J156" s="7"/>
      <c r="K156" s="7"/>
      <c r="L156" s="139"/>
      <c r="M156" s="146"/>
      <c r="N156" s="146"/>
      <c r="O156" s="146"/>
      <c r="P156" s="146"/>
      <c r="Q156" s="147"/>
      <c r="R156" s="148"/>
    </row>
    <row r="157" spans="2:18" ht="48" customHeight="1" x14ac:dyDescent="0.25">
      <c r="B157" s="111"/>
      <c r="C157" s="69" t="s">
        <v>242</v>
      </c>
      <c r="D157" s="70" t="s">
        <v>148</v>
      </c>
      <c r="E157" s="7">
        <v>91</v>
      </c>
      <c r="F157" s="7"/>
      <c r="G157" s="7"/>
      <c r="H157" s="7"/>
      <c r="I157" s="7"/>
      <c r="J157" s="7"/>
      <c r="K157" s="7"/>
      <c r="L157" s="139"/>
      <c r="M157" s="146"/>
      <c r="N157" s="146"/>
      <c r="O157" s="146"/>
      <c r="P157" s="146"/>
      <c r="Q157" s="147"/>
      <c r="R157" s="148"/>
    </row>
    <row r="158" spans="2:18" ht="48" customHeight="1" x14ac:dyDescent="0.25">
      <c r="B158" s="111"/>
      <c r="C158" s="69" t="s">
        <v>243</v>
      </c>
      <c r="D158" s="70" t="s">
        <v>148</v>
      </c>
      <c r="E158" s="7">
        <v>5</v>
      </c>
      <c r="F158" s="7"/>
      <c r="G158" s="7"/>
      <c r="H158" s="7"/>
      <c r="I158" s="7"/>
      <c r="J158" s="7"/>
      <c r="K158" s="7"/>
      <c r="L158" s="139"/>
      <c r="M158" s="146"/>
      <c r="N158" s="146"/>
      <c r="O158" s="146"/>
      <c r="P158" s="146"/>
      <c r="Q158" s="147"/>
      <c r="R158" s="148"/>
    </row>
    <row r="159" spans="2:18" ht="48" customHeight="1" x14ac:dyDescent="0.25">
      <c r="B159" s="111"/>
      <c r="C159" s="69" t="s">
        <v>244</v>
      </c>
      <c r="D159" s="70" t="s">
        <v>148</v>
      </c>
      <c r="E159" s="7">
        <v>60</v>
      </c>
      <c r="F159" s="7"/>
      <c r="G159" s="7"/>
      <c r="H159" s="7"/>
      <c r="I159" s="7"/>
      <c r="J159" s="7"/>
      <c r="K159" s="7"/>
      <c r="L159" s="139"/>
      <c r="M159" s="146"/>
      <c r="N159" s="146"/>
      <c r="O159" s="146"/>
      <c r="P159" s="146"/>
      <c r="Q159" s="147"/>
      <c r="R159" s="148"/>
    </row>
    <row r="160" spans="2:18" ht="48" customHeight="1" x14ac:dyDescent="0.25">
      <c r="B160" s="111"/>
      <c r="C160" s="69" t="s">
        <v>245</v>
      </c>
      <c r="D160" s="70" t="s">
        <v>148</v>
      </c>
      <c r="E160" s="7">
        <v>7</v>
      </c>
      <c r="F160" s="7"/>
      <c r="G160" s="7"/>
      <c r="H160" s="7"/>
      <c r="I160" s="7"/>
      <c r="J160" s="7"/>
      <c r="K160" s="7"/>
      <c r="L160" s="139"/>
      <c r="M160" s="146"/>
      <c r="N160" s="146"/>
      <c r="O160" s="146"/>
      <c r="P160" s="146"/>
      <c r="Q160" s="147"/>
      <c r="R160" s="148"/>
    </row>
    <row r="161" spans="2:18" ht="48" customHeight="1" x14ac:dyDescent="0.25">
      <c r="B161" s="111" t="s">
        <v>237</v>
      </c>
      <c r="C161" s="69" t="s">
        <v>240</v>
      </c>
      <c r="D161" s="70" t="s">
        <v>148</v>
      </c>
      <c r="E161" s="7"/>
      <c r="F161" s="7">
        <v>1700</v>
      </c>
      <c r="G161" s="7"/>
      <c r="H161" s="7"/>
      <c r="I161" s="7"/>
      <c r="J161" s="7"/>
      <c r="K161" s="7"/>
      <c r="L161" s="7"/>
      <c r="M161" s="146">
        <v>13168</v>
      </c>
      <c r="N161" s="146"/>
      <c r="O161" s="146"/>
      <c r="P161" s="146"/>
      <c r="Q161" s="147">
        <v>0</v>
      </c>
      <c r="R161" s="148">
        <v>0</v>
      </c>
    </row>
    <row r="162" spans="2:18" ht="48" customHeight="1" x14ac:dyDescent="0.25">
      <c r="B162" s="111"/>
      <c r="C162" s="69" t="s">
        <v>246</v>
      </c>
      <c r="D162" s="70" t="s">
        <v>148</v>
      </c>
      <c r="E162" s="7"/>
      <c r="F162" s="7">
        <v>140</v>
      </c>
      <c r="G162" s="7"/>
      <c r="H162" s="7"/>
      <c r="I162" s="7"/>
      <c r="J162" s="7"/>
      <c r="K162" s="7"/>
      <c r="L162" s="7"/>
      <c r="M162" s="146"/>
      <c r="N162" s="146"/>
      <c r="O162" s="146"/>
      <c r="P162" s="146"/>
      <c r="Q162" s="147"/>
      <c r="R162" s="148"/>
    </row>
    <row r="163" spans="2:18" ht="48" customHeight="1" x14ac:dyDescent="0.25">
      <c r="B163" s="111"/>
      <c r="C163" s="70" t="s">
        <v>247</v>
      </c>
      <c r="D163" s="70" t="s">
        <v>148</v>
      </c>
      <c r="E163" s="7"/>
      <c r="F163" s="7">
        <v>9</v>
      </c>
      <c r="G163" s="7"/>
      <c r="H163" s="7"/>
      <c r="I163" s="7"/>
      <c r="J163" s="7"/>
      <c r="K163" s="7"/>
      <c r="L163" s="7"/>
      <c r="M163" s="146"/>
      <c r="N163" s="146"/>
      <c r="O163" s="146"/>
      <c r="P163" s="146"/>
      <c r="Q163" s="147"/>
      <c r="R163" s="148"/>
    </row>
    <row r="164" spans="2:18" ht="28.5" customHeight="1" x14ac:dyDescent="0.25">
      <c r="B164" s="105" t="s">
        <v>97</v>
      </c>
      <c r="C164" s="106"/>
      <c r="D164" s="106"/>
      <c r="E164" s="7"/>
      <c r="F164" s="12"/>
      <c r="G164" s="12"/>
      <c r="H164" s="12"/>
      <c r="I164" s="12"/>
      <c r="J164" s="78"/>
      <c r="K164" s="78"/>
      <c r="L164" s="7"/>
      <c r="M164" s="7"/>
      <c r="N164" s="7"/>
      <c r="O164" s="7"/>
      <c r="P164" s="7"/>
      <c r="Q164" s="78"/>
      <c r="R164" s="82"/>
    </row>
    <row r="165" spans="2:18" ht="28.5" customHeight="1" x14ac:dyDescent="0.25">
      <c r="B165" s="111" t="s">
        <v>98</v>
      </c>
      <c r="C165" s="132" t="s">
        <v>303</v>
      </c>
      <c r="D165" s="132" t="s">
        <v>34</v>
      </c>
      <c r="E165" s="59">
        <v>2700</v>
      </c>
      <c r="F165" s="59">
        <v>2000</v>
      </c>
      <c r="G165" s="59">
        <v>2000</v>
      </c>
      <c r="H165" s="59">
        <v>2000</v>
      </c>
      <c r="I165" s="59">
        <v>2000</v>
      </c>
      <c r="J165" s="78">
        <v>0.74099999999999999</v>
      </c>
      <c r="K165" s="78">
        <v>1</v>
      </c>
      <c r="L165" s="77">
        <v>2800</v>
      </c>
      <c r="M165" s="77">
        <v>2800</v>
      </c>
      <c r="N165" s="77">
        <v>2700</v>
      </c>
      <c r="O165" s="77">
        <v>2700</v>
      </c>
      <c r="P165" s="77">
        <v>2700</v>
      </c>
      <c r="Q165" s="78">
        <v>0.96399999999999997</v>
      </c>
      <c r="R165" s="82">
        <v>0.96399999999999997</v>
      </c>
    </row>
    <row r="166" spans="2:18" ht="28.5" customHeight="1" x14ac:dyDescent="0.25">
      <c r="B166" s="111"/>
      <c r="C166" s="132" t="s">
        <v>304</v>
      </c>
      <c r="D166" s="132" t="s">
        <v>34</v>
      </c>
      <c r="E166" s="59">
        <v>4000</v>
      </c>
      <c r="F166" s="59">
        <v>4000</v>
      </c>
      <c r="G166" s="59">
        <v>4000</v>
      </c>
      <c r="H166" s="59">
        <v>4000</v>
      </c>
      <c r="I166" s="59">
        <v>4000</v>
      </c>
      <c r="J166" s="78">
        <v>1</v>
      </c>
      <c r="K166" s="78">
        <v>1</v>
      </c>
      <c r="L166" s="77">
        <v>1400.9</v>
      </c>
      <c r="M166" s="77">
        <v>1400.9</v>
      </c>
      <c r="N166" s="77">
        <v>1709</v>
      </c>
      <c r="O166" s="77">
        <v>1709</v>
      </c>
      <c r="P166" s="77">
        <v>1709</v>
      </c>
      <c r="Q166" s="78">
        <v>1.22</v>
      </c>
      <c r="R166" s="82">
        <v>1.22</v>
      </c>
    </row>
    <row r="167" spans="2:18" ht="63.75" customHeight="1" thickBot="1" x14ac:dyDescent="0.3">
      <c r="B167" s="92" t="s">
        <v>100</v>
      </c>
      <c r="C167" s="93" t="s">
        <v>101</v>
      </c>
      <c r="D167" s="94" t="s">
        <v>102</v>
      </c>
      <c r="E167" s="137">
        <v>2.1440000000000001</v>
      </c>
      <c r="F167" s="137">
        <v>2.1440000000000001</v>
      </c>
      <c r="G167" s="137">
        <v>2.1440000000000001</v>
      </c>
      <c r="H167" s="137">
        <v>2.1440000000000001</v>
      </c>
      <c r="I167" s="137">
        <v>2.1440000000000001</v>
      </c>
      <c r="J167" s="95">
        <v>1</v>
      </c>
      <c r="K167" s="95">
        <v>1</v>
      </c>
      <c r="L167" s="138">
        <v>4294.3999999999996</v>
      </c>
      <c r="M167" s="138">
        <v>3969.1</v>
      </c>
      <c r="N167" s="138">
        <v>4222.1000000000004</v>
      </c>
      <c r="O167" s="138">
        <v>3520.2</v>
      </c>
      <c r="P167" s="138">
        <v>3443.4</v>
      </c>
      <c r="Q167" s="95">
        <v>0.98299999999999998</v>
      </c>
      <c r="R167" s="96">
        <v>1.0640000000000001</v>
      </c>
    </row>
    <row r="168" spans="2:18" ht="17.25" x14ac:dyDescent="0.3">
      <c r="B168" s="62"/>
      <c r="C168" s="62"/>
      <c r="D168" s="62"/>
      <c r="E168" s="73"/>
      <c r="F168" s="73"/>
      <c r="G168" s="73"/>
      <c r="H168" s="73"/>
      <c r="I168" s="4"/>
      <c r="J168" s="4"/>
      <c r="K168" s="4"/>
      <c r="L168" s="4"/>
      <c r="M168" s="4"/>
      <c r="N168" s="3"/>
      <c r="O168" s="2"/>
    </row>
    <row r="169" spans="2:18" ht="17.25" x14ac:dyDescent="0.3">
      <c r="B169" s="62"/>
      <c r="C169" s="62"/>
      <c r="D169" s="62"/>
      <c r="E169" s="73"/>
      <c r="F169" s="73"/>
      <c r="G169" s="73"/>
      <c r="H169" s="73"/>
      <c r="I169" s="4"/>
      <c r="J169" s="4"/>
      <c r="K169" s="4"/>
      <c r="L169" s="4"/>
      <c r="M169" s="4"/>
      <c r="N169" s="3"/>
      <c r="O169" s="2"/>
    </row>
    <row r="170" spans="2:18" ht="17.25" x14ac:dyDescent="0.3">
      <c r="B170" s="62"/>
      <c r="C170" s="62"/>
      <c r="D170" s="62"/>
      <c r="E170" s="73"/>
      <c r="F170" s="73"/>
      <c r="G170" s="73"/>
      <c r="H170" s="73"/>
      <c r="I170" s="4"/>
      <c r="J170" s="4"/>
      <c r="K170" s="4"/>
      <c r="L170" s="4"/>
      <c r="M170" s="4"/>
      <c r="N170" s="3"/>
      <c r="O170" s="2"/>
    </row>
    <row r="171" spans="2:18" ht="17.25" x14ac:dyDescent="0.3">
      <c r="B171" s="62"/>
      <c r="C171" s="62"/>
      <c r="D171" s="62"/>
      <c r="E171" s="73"/>
      <c r="F171" s="73"/>
      <c r="G171" s="73"/>
      <c r="H171" s="73"/>
      <c r="I171" s="4"/>
      <c r="J171" s="4"/>
      <c r="K171" s="4"/>
      <c r="L171" s="4"/>
      <c r="M171" s="4"/>
      <c r="N171" s="3"/>
      <c r="O171" s="2"/>
    </row>
    <row r="172" spans="2:18" ht="17.25" x14ac:dyDescent="0.3">
      <c r="B172" s="62"/>
      <c r="C172" s="62"/>
      <c r="D172" s="62"/>
      <c r="E172" s="73"/>
      <c r="F172" s="73"/>
      <c r="G172" s="73"/>
      <c r="H172" s="73"/>
      <c r="I172" s="4"/>
      <c r="J172" s="4"/>
      <c r="K172" s="4"/>
      <c r="L172" s="4"/>
      <c r="M172" s="4"/>
      <c r="N172" s="3"/>
      <c r="O172" s="2"/>
    </row>
    <row r="173" spans="2:18" ht="17.25" x14ac:dyDescent="0.3">
      <c r="B173" s="62"/>
      <c r="C173" s="62"/>
      <c r="D173" s="62"/>
      <c r="E173" s="73"/>
      <c r="F173" s="73"/>
      <c r="G173" s="73"/>
      <c r="H173" s="73"/>
      <c r="I173" s="4"/>
      <c r="J173" s="4"/>
      <c r="K173" s="4"/>
      <c r="L173" s="4"/>
      <c r="M173" s="4"/>
      <c r="N173" s="3"/>
      <c r="O173" s="2"/>
    </row>
    <row r="174" spans="2:18" ht="17.25" x14ac:dyDescent="0.3">
      <c r="B174" s="62"/>
      <c r="C174" s="62"/>
      <c r="D174" s="62"/>
      <c r="E174" s="73"/>
      <c r="F174" s="73"/>
      <c r="G174" s="73"/>
      <c r="H174" s="73"/>
      <c r="I174" s="4"/>
      <c r="J174" s="4"/>
      <c r="K174" s="4"/>
      <c r="L174" s="4"/>
      <c r="M174" s="4"/>
      <c r="N174" s="3"/>
      <c r="O174" s="2"/>
    </row>
    <row r="175" spans="2:18" ht="17.25" x14ac:dyDescent="0.3">
      <c r="B175" s="62"/>
      <c r="C175" s="62"/>
      <c r="D175" s="62"/>
      <c r="E175" s="73"/>
      <c r="F175" s="73"/>
      <c r="G175" s="73"/>
      <c r="H175" s="73"/>
      <c r="I175" s="4"/>
      <c r="J175" s="4"/>
      <c r="K175" s="4"/>
      <c r="L175" s="4"/>
      <c r="M175" s="4"/>
      <c r="N175" s="3"/>
      <c r="O175" s="2"/>
    </row>
    <row r="176" spans="2:18" ht="17.25" x14ac:dyDescent="0.3">
      <c r="B176" s="62"/>
      <c r="C176" s="62"/>
      <c r="D176" s="62"/>
      <c r="E176" s="73"/>
      <c r="F176" s="73"/>
      <c r="G176" s="73"/>
      <c r="H176" s="73"/>
      <c r="I176" s="4"/>
      <c r="J176" s="4"/>
      <c r="K176" s="4"/>
      <c r="L176" s="4"/>
      <c r="M176" s="4"/>
      <c r="N176" s="3"/>
      <c r="O176" s="2"/>
    </row>
    <row r="177" spans="2:15" ht="17.25" x14ac:dyDescent="0.3">
      <c r="B177" s="62"/>
      <c r="C177" s="62"/>
      <c r="D177" s="62"/>
      <c r="E177" s="73"/>
      <c r="F177" s="73"/>
      <c r="G177" s="73"/>
      <c r="H177" s="73"/>
      <c r="I177" s="4"/>
      <c r="J177" s="4"/>
      <c r="K177" s="4"/>
      <c r="L177" s="4"/>
      <c r="M177" s="4"/>
      <c r="N177" s="3"/>
      <c r="O177" s="2"/>
    </row>
    <row r="178" spans="2:15" ht="17.25" x14ac:dyDescent="0.3">
      <c r="B178" s="62"/>
      <c r="C178" s="62"/>
      <c r="D178" s="62"/>
      <c r="E178" s="73"/>
      <c r="F178" s="73"/>
      <c r="G178" s="73"/>
      <c r="H178" s="73"/>
      <c r="I178" s="4"/>
      <c r="J178" s="4"/>
      <c r="K178" s="4"/>
      <c r="L178" s="4"/>
      <c r="M178" s="4"/>
      <c r="N178" s="3"/>
      <c r="O178" s="2"/>
    </row>
    <row r="179" spans="2:15" ht="17.25" x14ac:dyDescent="0.3">
      <c r="B179" s="62"/>
      <c r="C179" s="62"/>
      <c r="D179" s="62"/>
      <c r="E179" s="73"/>
      <c r="F179" s="73"/>
      <c r="G179" s="73"/>
      <c r="H179" s="73"/>
      <c r="I179" s="4"/>
      <c r="J179" s="4"/>
      <c r="K179" s="4"/>
      <c r="L179" s="4"/>
      <c r="M179" s="4"/>
      <c r="N179" s="3"/>
      <c r="O179" s="2"/>
    </row>
    <row r="180" spans="2:15" ht="17.25" x14ac:dyDescent="0.3">
      <c r="B180" s="62"/>
      <c r="C180" s="62"/>
      <c r="D180" s="62"/>
      <c r="E180" s="73"/>
      <c r="F180" s="73"/>
      <c r="G180" s="73"/>
      <c r="H180" s="73"/>
      <c r="I180" s="4"/>
      <c r="J180" s="4"/>
      <c r="K180" s="4"/>
      <c r="L180" s="4"/>
      <c r="M180" s="4"/>
      <c r="N180" s="3"/>
      <c r="O180" s="2"/>
    </row>
    <row r="181" spans="2:15" ht="17.25" x14ac:dyDescent="0.3">
      <c r="B181" s="62"/>
      <c r="C181" s="62"/>
      <c r="D181" s="62"/>
      <c r="E181" s="73"/>
      <c r="F181" s="73"/>
      <c r="G181" s="73"/>
      <c r="H181" s="73"/>
      <c r="I181" s="4"/>
      <c r="J181" s="4"/>
      <c r="K181" s="4"/>
      <c r="L181" s="4"/>
      <c r="M181" s="4"/>
      <c r="N181" s="3"/>
      <c r="O181" s="2"/>
    </row>
    <row r="182" spans="2:15" ht="17.25" x14ac:dyDescent="0.3">
      <c r="B182" s="62"/>
      <c r="C182" s="62"/>
      <c r="D182" s="62"/>
      <c r="E182" s="73"/>
      <c r="F182" s="73"/>
      <c r="G182" s="73"/>
      <c r="H182" s="73"/>
      <c r="I182" s="4"/>
      <c r="J182" s="4"/>
      <c r="K182" s="4"/>
      <c r="L182" s="4"/>
      <c r="M182" s="4"/>
      <c r="N182" s="3"/>
      <c r="O182" s="2"/>
    </row>
    <row r="183" spans="2:15" ht="17.25" x14ac:dyDescent="0.3">
      <c r="B183" s="62"/>
      <c r="C183" s="62"/>
      <c r="D183" s="62"/>
      <c r="E183" s="73"/>
      <c r="F183" s="73"/>
      <c r="G183" s="73"/>
      <c r="H183" s="73"/>
      <c r="I183" s="4"/>
      <c r="J183" s="4"/>
      <c r="K183" s="4"/>
      <c r="L183" s="4"/>
      <c r="M183" s="4"/>
      <c r="N183" s="3"/>
      <c r="O183" s="2"/>
    </row>
    <row r="184" spans="2:15" ht="17.25" x14ac:dyDescent="0.3">
      <c r="B184" s="62"/>
      <c r="C184" s="62"/>
      <c r="D184" s="62"/>
      <c r="E184" s="73"/>
      <c r="F184" s="73"/>
      <c r="G184" s="73"/>
      <c r="H184" s="73"/>
      <c r="I184" s="4"/>
      <c r="J184" s="4"/>
      <c r="K184" s="4"/>
      <c r="L184" s="4"/>
      <c r="M184" s="4"/>
      <c r="N184" s="3"/>
      <c r="O184" s="2"/>
    </row>
    <row r="185" spans="2:15" ht="17.25" x14ac:dyDescent="0.3">
      <c r="B185" s="62"/>
      <c r="C185" s="62"/>
      <c r="D185" s="62"/>
      <c r="E185" s="73"/>
      <c r="F185" s="73"/>
      <c r="G185" s="73"/>
      <c r="H185" s="73"/>
      <c r="I185" s="4"/>
      <c r="J185" s="4"/>
      <c r="K185" s="4"/>
      <c r="L185" s="4"/>
      <c r="M185" s="4"/>
      <c r="N185" s="3"/>
      <c r="O185" s="2"/>
    </row>
    <row r="186" spans="2:15" ht="17.25" x14ac:dyDescent="0.3">
      <c r="B186" s="62"/>
      <c r="C186" s="62"/>
      <c r="D186" s="62"/>
      <c r="E186" s="73"/>
      <c r="F186" s="73"/>
      <c r="G186" s="73"/>
      <c r="H186" s="73"/>
      <c r="I186" s="4"/>
      <c r="J186" s="4"/>
      <c r="K186" s="4"/>
      <c r="L186" s="4"/>
      <c r="M186" s="4"/>
      <c r="N186" s="3"/>
      <c r="O186" s="2"/>
    </row>
    <row r="187" spans="2:15" ht="17.25" x14ac:dyDescent="0.3">
      <c r="B187" s="62"/>
      <c r="C187" s="62"/>
      <c r="D187" s="62"/>
      <c r="E187" s="73"/>
      <c r="F187" s="73"/>
      <c r="G187" s="73"/>
      <c r="H187" s="73"/>
      <c r="I187" s="4"/>
      <c r="J187" s="4"/>
      <c r="K187" s="4"/>
      <c r="L187" s="4"/>
      <c r="M187" s="4"/>
      <c r="N187" s="3"/>
      <c r="O187" s="2"/>
    </row>
    <row r="188" spans="2:15" ht="17.25" x14ac:dyDescent="0.3">
      <c r="B188" s="62"/>
      <c r="C188" s="62"/>
      <c r="D188" s="62"/>
      <c r="E188" s="73"/>
      <c r="F188" s="73"/>
      <c r="G188" s="73"/>
      <c r="H188" s="73"/>
      <c r="I188" s="4"/>
      <c r="J188" s="4"/>
      <c r="K188" s="4"/>
      <c r="L188" s="4"/>
      <c r="M188" s="4"/>
      <c r="N188" s="3"/>
      <c r="O188" s="2"/>
    </row>
    <row r="189" spans="2:15" ht="17.25" x14ac:dyDescent="0.3">
      <c r="B189" s="62"/>
      <c r="C189" s="62"/>
      <c r="D189" s="62"/>
      <c r="E189" s="73"/>
      <c r="F189" s="73"/>
      <c r="G189" s="73"/>
      <c r="H189" s="73"/>
      <c r="I189" s="4"/>
      <c r="J189" s="4"/>
      <c r="K189" s="4"/>
      <c r="L189" s="4"/>
      <c r="M189" s="4"/>
      <c r="N189" s="3"/>
      <c r="O189" s="2"/>
    </row>
    <row r="190" spans="2:15" ht="17.25" x14ac:dyDescent="0.3">
      <c r="E190" s="4"/>
      <c r="F190" s="4"/>
      <c r="G190" s="4"/>
      <c r="H190" s="4"/>
      <c r="I190" s="4"/>
      <c r="J190" s="4"/>
      <c r="K190" s="4"/>
      <c r="L190" s="4"/>
      <c r="M190" s="4"/>
      <c r="N190" s="3"/>
      <c r="O190" s="2"/>
    </row>
    <row r="191" spans="2:15" ht="17.25" x14ac:dyDescent="0.3">
      <c r="E191" s="4"/>
      <c r="F191" s="4"/>
      <c r="G191" s="4"/>
      <c r="H191" s="4"/>
      <c r="I191" s="4"/>
      <c r="J191" s="4"/>
      <c r="K191" s="4"/>
      <c r="L191" s="4"/>
      <c r="M191" s="4"/>
      <c r="N191" s="3"/>
      <c r="O191" s="2"/>
    </row>
    <row r="192" spans="2:15" ht="17.25" x14ac:dyDescent="0.3">
      <c r="E192" s="4"/>
      <c r="F192" s="4"/>
      <c r="G192" s="4"/>
      <c r="H192" s="4"/>
      <c r="I192" s="4"/>
      <c r="J192" s="4"/>
      <c r="K192" s="4"/>
      <c r="L192" s="4"/>
      <c r="M192" s="4"/>
      <c r="N192" s="3"/>
      <c r="O192" s="2"/>
    </row>
    <row r="193" spans="5:15" ht="17.25" x14ac:dyDescent="0.3">
      <c r="E193" s="4"/>
      <c r="F193" s="4"/>
      <c r="G193" s="4"/>
      <c r="H193" s="4"/>
      <c r="I193" s="4"/>
      <c r="J193" s="4"/>
      <c r="K193" s="4"/>
      <c r="L193" s="4"/>
      <c r="M193" s="4"/>
      <c r="N193" s="3"/>
      <c r="O193" s="2"/>
    </row>
    <row r="194" spans="5:15" ht="17.25" x14ac:dyDescent="0.3">
      <c r="E194" s="4"/>
      <c r="F194" s="4"/>
      <c r="G194" s="4"/>
      <c r="H194" s="4"/>
      <c r="I194" s="4"/>
      <c r="J194" s="4"/>
      <c r="K194" s="4"/>
      <c r="L194" s="4"/>
      <c r="M194" s="4"/>
      <c r="N194" s="3"/>
      <c r="O194" s="2"/>
    </row>
    <row r="195" spans="5:15" ht="17.25" x14ac:dyDescent="0.3">
      <c r="E195" s="4"/>
      <c r="F195" s="4"/>
      <c r="G195" s="4"/>
      <c r="H195" s="4"/>
      <c r="I195" s="4"/>
      <c r="J195" s="4"/>
      <c r="K195" s="4"/>
      <c r="L195" s="4"/>
      <c r="M195" s="4"/>
      <c r="N195" s="3"/>
      <c r="O195" s="2"/>
    </row>
    <row r="196" spans="5:15" ht="17.25" x14ac:dyDescent="0.3">
      <c r="E196" s="4"/>
      <c r="F196" s="4"/>
      <c r="G196" s="4"/>
      <c r="H196" s="4"/>
      <c r="I196" s="4"/>
      <c r="J196" s="4"/>
      <c r="K196" s="4"/>
      <c r="L196" s="4"/>
      <c r="M196" s="4"/>
      <c r="N196" s="3"/>
      <c r="O196" s="2"/>
    </row>
    <row r="197" spans="5:15" ht="17.25" x14ac:dyDescent="0.3">
      <c r="E197" s="4"/>
      <c r="F197" s="4"/>
      <c r="G197" s="4"/>
      <c r="H197" s="4"/>
      <c r="I197" s="4"/>
      <c r="J197" s="4"/>
      <c r="K197" s="4"/>
      <c r="L197" s="4"/>
      <c r="M197" s="4"/>
      <c r="N197" s="3"/>
      <c r="O197" s="2"/>
    </row>
    <row r="198" spans="5:15" ht="17.25" x14ac:dyDescent="0.3">
      <c r="E198" s="4"/>
      <c r="F198" s="4"/>
      <c r="G198" s="4"/>
      <c r="H198" s="4"/>
      <c r="I198" s="4"/>
      <c r="J198" s="4"/>
      <c r="K198" s="4"/>
      <c r="L198" s="4"/>
      <c r="M198" s="4"/>
      <c r="N198" s="3"/>
      <c r="O198" s="2"/>
    </row>
    <row r="199" spans="5:15" ht="17.25" x14ac:dyDescent="0.3">
      <c r="E199" s="4"/>
      <c r="F199" s="4"/>
      <c r="G199" s="4"/>
      <c r="H199" s="4"/>
      <c r="I199" s="4"/>
      <c r="J199" s="4"/>
      <c r="K199" s="4"/>
      <c r="L199" s="4"/>
      <c r="M199" s="4"/>
      <c r="N199" s="3"/>
      <c r="O199" s="2"/>
    </row>
    <row r="200" spans="5:15" ht="17.25" x14ac:dyDescent="0.3">
      <c r="E200" s="4"/>
      <c r="F200" s="4"/>
      <c r="G200" s="4"/>
      <c r="H200" s="4"/>
      <c r="I200" s="4"/>
      <c r="J200" s="4"/>
      <c r="K200" s="4"/>
      <c r="L200" s="4"/>
      <c r="M200" s="4"/>
      <c r="N200" s="3"/>
      <c r="O200" s="2"/>
    </row>
    <row r="201" spans="5:15" ht="17.25" x14ac:dyDescent="0.3">
      <c r="E201" s="4"/>
      <c r="F201" s="4"/>
      <c r="G201" s="4"/>
      <c r="H201" s="4"/>
      <c r="I201" s="4"/>
      <c r="J201" s="4"/>
      <c r="K201" s="4"/>
      <c r="L201" s="4"/>
      <c r="M201" s="4"/>
      <c r="N201" s="3"/>
      <c r="O201" s="2"/>
    </row>
    <row r="202" spans="5:15" ht="17.25" x14ac:dyDescent="0.3">
      <c r="E202" s="4"/>
      <c r="F202" s="4"/>
      <c r="G202" s="4"/>
      <c r="H202" s="4"/>
      <c r="I202" s="4"/>
      <c r="J202" s="4"/>
      <c r="K202" s="4"/>
      <c r="L202" s="4"/>
      <c r="M202" s="4"/>
      <c r="N202" s="3"/>
      <c r="O202" s="2"/>
    </row>
    <row r="203" spans="5:15" ht="17.25" x14ac:dyDescent="0.3">
      <c r="E203" s="4"/>
      <c r="F203" s="4"/>
      <c r="G203" s="4"/>
      <c r="H203" s="4"/>
      <c r="I203" s="4"/>
      <c r="J203" s="4"/>
      <c r="K203" s="4"/>
      <c r="L203" s="4"/>
      <c r="M203" s="4"/>
      <c r="N203" s="3"/>
      <c r="O203" s="2"/>
    </row>
    <row r="204" spans="5:15" ht="17.25" x14ac:dyDescent="0.3">
      <c r="E204" s="4"/>
      <c r="F204" s="4"/>
      <c r="G204" s="4"/>
      <c r="H204" s="4"/>
      <c r="I204" s="4"/>
      <c r="J204" s="4"/>
      <c r="K204" s="4"/>
      <c r="L204" s="4"/>
      <c r="M204" s="4"/>
      <c r="N204" s="3"/>
      <c r="O204" s="2"/>
    </row>
    <row r="205" spans="5:15" ht="17.25" x14ac:dyDescent="0.3">
      <c r="E205" s="4"/>
      <c r="F205" s="4"/>
      <c r="J205" s="4"/>
      <c r="K205" s="4"/>
      <c r="L205" s="4"/>
      <c r="M205" s="4"/>
      <c r="N205" s="3"/>
      <c r="O205" s="2"/>
    </row>
    <row r="206" spans="5:15" x14ac:dyDescent="0.25">
      <c r="N206" s="2"/>
      <c r="O206" s="2"/>
    </row>
    <row r="207" spans="5:15" x14ac:dyDescent="0.25">
      <c r="N207" s="2"/>
      <c r="O207" s="2"/>
    </row>
    <row r="208" spans="5:15" x14ac:dyDescent="0.25">
      <c r="N208" s="2"/>
      <c r="O208" s="2"/>
    </row>
    <row r="209" spans="14:15" x14ac:dyDescent="0.25">
      <c r="N209" s="2"/>
      <c r="O209" s="2"/>
    </row>
    <row r="210" spans="14:15" x14ac:dyDescent="0.25">
      <c r="N210" s="2"/>
      <c r="O210" s="2"/>
    </row>
    <row r="211" spans="14:15" x14ac:dyDescent="0.25">
      <c r="N211" s="2"/>
      <c r="O211" s="2"/>
    </row>
    <row r="212" spans="14:15" x14ac:dyDescent="0.25">
      <c r="N212" s="2"/>
      <c r="O212" s="2"/>
    </row>
    <row r="213" spans="14:15" x14ac:dyDescent="0.25">
      <c r="N213" s="2"/>
      <c r="O213" s="2"/>
    </row>
  </sheetData>
  <mergeCells count="68">
    <mergeCell ref="B165:B166"/>
    <mergeCell ref="B58:B65"/>
    <mergeCell ref="M113:M114"/>
    <mergeCell ref="N113:N114"/>
    <mergeCell ref="O113:O114"/>
    <mergeCell ref="B115:B116"/>
    <mergeCell ref="M161:M163"/>
    <mergeCell ref="B113:B114"/>
    <mergeCell ref="M51:M56"/>
    <mergeCell ref="L91:L92"/>
    <mergeCell ref="M91:M92"/>
    <mergeCell ref="N91:N92"/>
    <mergeCell ref="O91:O92"/>
    <mergeCell ref="B67:B76"/>
    <mergeCell ref="B51:B56"/>
    <mergeCell ref="B21:C21"/>
    <mergeCell ref="B42:C42"/>
    <mergeCell ref="L51:L56"/>
    <mergeCell ref="B164:D164"/>
    <mergeCell ref="B152:B153"/>
    <mergeCell ref="B154:B160"/>
    <mergeCell ref="L154:L160"/>
    <mergeCell ref="B77:D77"/>
    <mergeCell ref="B110:C110"/>
    <mergeCell ref="B151:D151"/>
    <mergeCell ref="L113:L114"/>
    <mergeCell ref="B122:D122"/>
    <mergeCell ref="B117:B118"/>
    <mergeCell ref="M154:M160"/>
    <mergeCell ref="N154:N160"/>
    <mergeCell ref="O154:O160"/>
    <mergeCell ref="P154:P160"/>
    <mergeCell ref="Q154:Q160"/>
    <mergeCell ref="R154:R160"/>
    <mergeCell ref="B161:B163"/>
    <mergeCell ref="Q161:Q163"/>
    <mergeCell ref="R161:R163"/>
    <mergeCell ref="N161:N163"/>
    <mergeCell ref="O161:O163"/>
    <mergeCell ref="P161:P163"/>
    <mergeCell ref="L115:L116"/>
    <mergeCell ref="M115:M116"/>
    <mergeCell ref="N115:N116"/>
    <mergeCell ref="O115:O116"/>
    <mergeCell ref="P115:P116"/>
    <mergeCell ref="R5:R6"/>
    <mergeCell ref="Q51:Q56"/>
    <mergeCell ref="R51:R56"/>
    <mergeCell ref="N5:P5"/>
    <mergeCell ref="Q115:Q116"/>
    <mergeCell ref="R115:R116"/>
    <mergeCell ref="P91:P92"/>
    <mergeCell ref="P113:P114"/>
    <mergeCell ref="Q113:Q114"/>
    <mergeCell ref="R113:R114"/>
    <mergeCell ref="B50:D50"/>
    <mergeCell ref="B7:C7"/>
    <mergeCell ref="B13:B17"/>
    <mergeCell ref="B18:B19"/>
    <mergeCell ref="Q5:Q6"/>
    <mergeCell ref="B2:L2"/>
    <mergeCell ref="B3:L3"/>
    <mergeCell ref="B5:B6"/>
    <mergeCell ref="C5:C6"/>
    <mergeCell ref="D5:D6"/>
    <mergeCell ref="G5:I5"/>
    <mergeCell ref="J5:J6"/>
    <mergeCell ref="K5:K6"/>
  </mergeCells>
  <pageMargins left="0.36" right="0.15748031496062992" top="0.15748031496062992" bottom="0.35433070866141736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B2" sqref="B2:F8"/>
    </sheetView>
  </sheetViews>
  <sheetFormatPr defaultRowHeight="15" x14ac:dyDescent="0.25"/>
  <cols>
    <col min="2" max="2" width="13" customWidth="1"/>
    <col min="3" max="3" width="15.140625" customWidth="1"/>
    <col min="4" max="6" width="15" bestFit="1" customWidth="1"/>
  </cols>
  <sheetData>
    <row r="2" spans="2:6" x14ac:dyDescent="0.25">
      <c r="C2" t="s">
        <v>168</v>
      </c>
    </row>
    <row r="3" spans="2:6" x14ac:dyDescent="0.25">
      <c r="F3" t="s">
        <v>163</v>
      </c>
    </row>
    <row r="4" spans="2:6" x14ac:dyDescent="0.25">
      <c r="B4" s="17"/>
      <c r="C4" s="21" t="s">
        <v>164</v>
      </c>
      <c r="D4" s="21" t="s">
        <v>165</v>
      </c>
      <c r="E4" s="21" t="s">
        <v>166</v>
      </c>
      <c r="F4" s="21" t="s">
        <v>167</v>
      </c>
    </row>
    <row r="5" spans="2:6" x14ac:dyDescent="0.25">
      <c r="B5" s="19" t="s">
        <v>162</v>
      </c>
      <c r="C5" s="20">
        <v>74494411.099999994</v>
      </c>
      <c r="D5" s="20">
        <v>65105994.399999999</v>
      </c>
      <c r="E5" s="20">
        <v>63628383.799999997</v>
      </c>
      <c r="F5" s="20">
        <v>53674042.100000001</v>
      </c>
    </row>
    <row r="6" spans="2:6" x14ac:dyDescent="0.25">
      <c r="B6" s="17" t="s">
        <v>160</v>
      </c>
      <c r="C6" s="20">
        <v>19665989885.599998</v>
      </c>
      <c r="D6" s="20">
        <v>18311988470.900002</v>
      </c>
      <c r="E6" s="20">
        <v>18146601818.099998</v>
      </c>
      <c r="F6" s="20">
        <v>19229640831</v>
      </c>
    </row>
    <row r="7" spans="2:6" x14ac:dyDescent="0.25">
      <c r="B7" s="17" t="s">
        <v>161</v>
      </c>
      <c r="C7" s="18">
        <f>C5/C6*100</f>
        <v>0.38</v>
      </c>
      <c r="D7" s="18">
        <f t="shared" ref="D7:F7" si="0">D5/D6*100</f>
        <v>0.36</v>
      </c>
      <c r="E7" s="18">
        <f t="shared" si="0"/>
        <v>0.35</v>
      </c>
      <c r="F7" s="18">
        <f t="shared" si="0"/>
        <v>0.28000000000000003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2"/>
  <sheetViews>
    <sheetView topLeftCell="A6" workbookViewId="0">
      <selection activeCell="H17" sqref="H17:I17"/>
    </sheetView>
  </sheetViews>
  <sheetFormatPr defaultRowHeight="15" x14ac:dyDescent="0.25"/>
  <cols>
    <col min="1" max="1" width="8.5703125" customWidth="1"/>
    <col min="2" max="2" width="4.85546875" hidden="1" customWidth="1"/>
    <col min="3" max="3" width="48.5703125" customWidth="1"/>
    <col min="4" max="4" width="15.28515625" customWidth="1"/>
    <col min="5" max="5" width="12" customWidth="1"/>
    <col min="6" max="6" width="13" customWidth="1"/>
    <col min="7" max="7" width="11.7109375" customWidth="1"/>
    <col min="8" max="8" width="10.7109375" bestFit="1" customWidth="1"/>
    <col min="9" max="9" width="12.42578125" customWidth="1"/>
    <col min="10" max="10" width="11.42578125" customWidth="1"/>
  </cols>
  <sheetData>
    <row r="3" spans="2:11" ht="15.75" thickBot="1" x14ac:dyDescent="0.3"/>
    <row r="4" spans="2:11" x14ac:dyDescent="0.25">
      <c r="B4" s="119" t="s">
        <v>194</v>
      </c>
      <c r="C4" s="123" t="s">
        <v>195</v>
      </c>
      <c r="D4" s="125" t="s">
        <v>210</v>
      </c>
      <c r="E4" s="126"/>
      <c r="F4" s="125" t="s">
        <v>213</v>
      </c>
      <c r="G4" s="126"/>
      <c r="H4" s="124" t="s">
        <v>214</v>
      </c>
      <c r="I4" s="124"/>
      <c r="J4" s="121" t="s">
        <v>217</v>
      </c>
      <c r="K4" s="122"/>
    </row>
    <row r="5" spans="2:11" ht="43.5" customHeight="1" thickBot="1" x14ac:dyDescent="0.3">
      <c r="B5" s="120"/>
      <c r="C5" s="123"/>
      <c r="D5" s="29" t="s">
        <v>211</v>
      </c>
      <c r="E5" s="30" t="s">
        <v>212</v>
      </c>
      <c r="F5" s="29" t="s">
        <v>211</v>
      </c>
      <c r="G5" s="30" t="s">
        <v>212</v>
      </c>
      <c r="H5" s="29" t="s">
        <v>211</v>
      </c>
      <c r="I5" s="30" t="s">
        <v>212</v>
      </c>
      <c r="J5" s="29" t="s">
        <v>211</v>
      </c>
      <c r="K5" s="30" t="s">
        <v>212</v>
      </c>
    </row>
    <row r="6" spans="2:11" ht="15.75" thickBot="1" x14ac:dyDescent="0.3">
      <c r="B6" s="27">
        <v>1</v>
      </c>
      <c r="C6" s="31">
        <v>2</v>
      </c>
      <c r="D6" s="31">
        <v>3</v>
      </c>
      <c r="E6" s="17"/>
      <c r="F6" s="17"/>
      <c r="G6" s="17"/>
      <c r="H6" s="17"/>
      <c r="I6" s="17"/>
    </row>
    <row r="7" spans="2:11" ht="51.75" hidden="1" customHeight="1" thickBot="1" x14ac:dyDescent="0.3">
      <c r="B7" s="28">
        <v>1</v>
      </c>
      <c r="C7" s="32" t="s">
        <v>196</v>
      </c>
      <c r="D7" s="33">
        <v>802987.3</v>
      </c>
      <c r="E7" s="17"/>
      <c r="F7" s="17"/>
      <c r="G7" s="17"/>
      <c r="H7" s="17"/>
      <c r="I7" s="17"/>
    </row>
    <row r="8" spans="2:11" ht="39" hidden="1" customHeight="1" thickBot="1" x14ac:dyDescent="0.3">
      <c r="B8" s="28">
        <v>2</v>
      </c>
      <c r="C8" s="32" t="s">
        <v>197</v>
      </c>
      <c r="D8" s="33">
        <v>2895705.1</v>
      </c>
      <c r="E8" s="17"/>
      <c r="F8" s="17"/>
      <c r="G8" s="17"/>
      <c r="H8" s="17"/>
      <c r="I8" s="17"/>
    </row>
    <row r="9" spans="2:11" ht="26.25" hidden="1" customHeight="1" thickBot="1" x14ac:dyDescent="0.3">
      <c r="B9" s="28">
        <v>3</v>
      </c>
      <c r="C9" s="32" t="s">
        <v>198</v>
      </c>
      <c r="D9" s="33">
        <v>187044.7</v>
      </c>
      <c r="E9" s="17"/>
      <c r="F9" s="17"/>
      <c r="G9" s="17"/>
      <c r="H9" s="17"/>
      <c r="I9" s="17"/>
    </row>
    <row r="10" spans="2:11" ht="39" hidden="1" customHeight="1" thickBot="1" x14ac:dyDescent="0.3">
      <c r="B10" s="28">
        <v>4</v>
      </c>
      <c r="C10" s="32" t="s">
        <v>199</v>
      </c>
      <c r="D10" s="33">
        <v>1088882.6000000001</v>
      </c>
      <c r="E10" s="17"/>
      <c r="F10" s="17"/>
      <c r="G10" s="17"/>
      <c r="H10" s="17"/>
      <c r="I10" s="17"/>
    </row>
    <row r="11" spans="2:11" ht="39" thickBot="1" x14ac:dyDescent="0.3">
      <c r="B11" s="28">
        <v>5</v>
      </c>
      <c r="C11" s="32" t="s">
        <v>200</v>
      </c>
      <c r="D11" s="36">
        <v>3096132.4</v>
      </c>
      <c r="E11" s="36">
        <v>3096132.4</v>
      </c>
      <c r="F11" s="37">
        <v>2851126.5</v>
      </c>
      <c r="G11" s="37">
        <v>2851126.5</v>
      </c>
      <c r="H11" s="35">
        <f>F11-D11</f>
        <v>-245005.9</v>
      </c>
      <c r="I11" s="34">
        <f>G11-E11</f>
        <v>-245005.9</v>
      </c>
      <c r="J11" s="39">
        <f>F11/D11</f>
        <v>0.92100000000000004</v>
      </c>
      <c r="K11" s="39">
        <f>G11/E11</f>
        <v>0.92100000000000004</v>
      </c>
    </row>
    <row r="12" spans="2:11" ht="39" hidden="1" thickBot="1" x14ac:dyDescent="0.3">
      <c r="B12" s="28">
        <v>6</v>
      </c>
      <c r="C12" s="32" t="s">
        <v>201</v>
      </c>
      <c r="D12" s="36">
        <v>801975.6</v>
      </c>
      <c r="E12" s="34"/>
      <c r="F12" s="37">
        <v>618784.69999999995</v>
      </c>
      <c r="G12" s="34"/>
      <c r="H12" s="34"/>
      <c r="I12" s="34"/>
    </row>
    <row r="13" spans="2:11" ht="15.75" thickBot="1" x14ac:dyDescent="0.3">
      <c r="B13" s="28"/>
      <c r="C13" s="38" t="s">
        <v>215</v>
      </c>
      <c r="D13" s="36"/>
      <c r="E13" s="34"/>
      <c r="F13" s="37"/>
      <c r="G13" s="34"/>
      <c r="H13" s="34"/>
      <c r="I13" s="34"/>
    </row>
    <row r="14" spans="2:11" ht="26.25" thickBot="1" x14ac:dyDescent="0.3">
      <c r="B14" s="28"/>
      <c r="C14" s="48" t="s">
        <v>221</v>
      </c>
      <c r="D14" s="52">
        <v>316364.2</v>
      </c>
      <c r="E14" s="52">
        <v>316364.2</v>
      </c>
      <c r="F14" s="52">
        <v>3163.6</v>
      </c>
      <c r="G14" s="52">
        <v>3163.6</v>
      </c>
      <c r="H14" s="50">
        <f t="shared" ref="H14:I18" si="0">F14-D14</f>
        <v>-313200.59999999998</v>
      </c>
      <c r="I14" s="47">
        <f t="shared" si="0"/>
        <v>-313200.59999999998</v>
      </c>
      <c r="J14" s="44">
        <f>F14/D14</f>
        <v>0.01</v>
      </c>
      <c r="K14" s="44">
        <f>G14/E14</f>
        <v>0.01</v>
      </c>
    </row>
    <row r="15" spans="2:11" ht="15.75" thickBot="1" x14ac:dyDescent="0.3">
      <c r="B15" s="28"/>
      <c r="C15" s="48" t="s">
        <v>224</v>
      </c>
      <c r="D15" s="53">
        <v>247999.8</v>
      </c>
      <c r="E15" s="53">
        <v>247999.8</v>
      </c>
      <c r="F15" s="53">
        <v>366799.2</v>
      </c>
      <c r="G15" s="53">
        <v>366799.2</v>
      </c>
      <c r="H15" s="50">
        <f t="shared" si="0"/>
        <v>118799.4</v>
      </c>
      <c r="I15" s="47">
        <f t="shared" si="0"/>
        <v>118799.4</v>
      </c>
      <c r="J15" s="44"/>
      <c r="K15" s="44"/>
    </row>
    <row r="16" spans="2:11" ht="15.75" thickBot="1" x14ac:dyDescent="0.3">
      <c r="B16" s="28"/>
      <c r="C16" s="48" t="s">
        <v>225</v>
      </c>
      <c r="D16" s="53">
        <v>282679</v>
      </c>
      <c r="E16" s="53">
        <v>282679</v>
      </c>
      <c r="F16" s="53">
        <v>324564.59999999998</v>
      </c>
      <c r="G16" s="53">
        <v>324564.59999999998</v>
      </c>
      <c r="H16" s="50">
        <f t="shared" si="0"/>
        <v>41885.599999999999</v>
      </c>
      <c r="I16" s="47">
        <f t="shared" si="0"/>
        <v>41885.599999999999</v>
      </c>
      <c r="J16" s="44"/>
      <c r="K16" s="44"/>
    </row>
    <row r="17" spans="2:11" ht="15.75" thickBot="1" x14ac:dyDescent="0.3">
      <c r="B17" s="28"/>
      <c r="C17" s="48" t="s">
        <v>222</v>
      </c>
      <c r="D17" s="36">
        <v>352225.2</v>
      </c>
      <c r="E17" s="36">
        <v>352225.2</v>
      </c>
      <c r="F17" s="37">
        <v>251311.4</v>
      </c>
      <c r="G17" s="37">
        <v>251311.4</v>
      </c>
      <c r="H17" s="50">
        <f t="shared" si="0"/>
        <v>-100913.8</v>
      </c>
      <c r="I17" s="47">
        <f t="shared" si="0"/>
        <v>-100913.8</v>
      </c>
      <c r="J17" s="39">
        <f>F17/D17</f>
        <v>0.71299999999999997</v>
      </c>
      <c r="K17" s="39">
        <f>G17/E17</f>
        <v>0.71299999999999997</v>
      </c>
    </row>
    <row r="18" spans="2:11" ht="26.25" thickBot="1" x14ac:dyDescent="0.3">
      <c r="B18" s="28">
        <v>7</v>
      </c>
      <c r="C18" s="32" t="s">
        <v>202</v>
      </c>
      <c r="D18" s="36">
        <v>4959839</v>
      </c>
      <c r="E18" s="34">
        <v>4540505.9000000004</v>
      </c>
      <c r="F18" s="37">
        <v>4848163.9000000004</v>
      </c>
      <c r="G18" s="34">
        <v>4613238.2</v>
      </c>
      <c r="H18" s="35">
        <f t="shared" si="0"/>
        <v>-111675.1</v>
      </c>
      <c r="I18" s="34">
        <f t="shared" si="0"/>
        <v>72732.299999999799</v>
      </c>
      <c r="J18" s="39">
        <f>F18/D18</f>
        <v>0.97699999999999998</v>
      </c>
      <c r="K18" s="39">
        <f>G18/E18</f>
        <v>1.016</v>
      </c>
    </row>
    <row r="19" spans="2:11" ht="15.75" thickBot="1" x14ac:dyDescent="0.3">
      <c r="B19" s="28"/>
      <c r="C19" s="38" t="s">
        <v>215</v>
      </c>
      <c r="D19" s="36"/>
      <c r="E19" s="34"/>
      <c r="F19" s="37"/>
      <c r="G19" s="34"/>
      <c r="H19" s="35"/>
      <c r="I19" s="34"/>
      <c r="J19" s="39"/>
      <c r="K19" s="39"/>
    </row>
    <row r="20" spans="2:11" ht="15.75" thickBot="1" x14ac:dyDescent="0.3">
      <c r="B20" s="28"/>
      <c r="C20" s="48" t="s">
        <v>220</v>
      </c>
      <c r="D20" s="36">
        <v>2960175.7</v>
      </c>
      <c r="E20" s="36">
        <v>2960175.7</v>
      </c>
      <c r="F20" s="36">
        <v>2960175.7</v>
      </c>
      <c r="G20" s="36">
        <v>2960175.7</v>
      </c>
      <c r="H20" s="35">
        <f t="shared" ref="H20:I22" si="1">F20-D20</f>
        <v>0</v>
      </c>
      <c r="I20" s="34">
        <f t="shared" si="1"/>
        <v>0</v>
      </c>
      <c r="J20" s="39">
        <f>F20/D20</f>
        <v>1</v>
      </c>
      <c r="K20" s="39">
        <f>G20/E20</f>
        <v>1</v>
      </c>
    </row>
    <row r="21" spans="2:11" ht="15.75" thickBot="1" x14ac:dyDescent="0.3">
      <c r="B21" s="28"/>
      <c r="C21" s="48" t="s">
        <v>226</v>
      </c>
      <c r="D21" s="36">
        <v>64139.6</v>
      </c>
      <c r="E21" s="36">
        <v>64139.6</v>
      </c>
      <c r="F21" s="36">
        <v>134125.79999999999</v>
      </c>
      <c r="G21" s="36">
        <v>134125.79999999999</v>
      </c>
      <c r="H21" s="35">
        <f t="shared" si="1"/>
        <v>69986.2</v>
      </c>
      <c r="I21" s="34">
        <f t="shared" si="1"/>
        <v>69986.2</v>
      </c>
      <c r="J21" s="39"/>
      <c r="K21" s="39"/>
    </row>
    <row r="22" spans="2:11" ht="15.75" thickBot="1" x14ac:dyDescent="0.3">
      <c r="B22" s="28"/>
      <c r="C22" s="48" t="s">
        <v>227</v>
      </c>
      <c r="D22" s="36"/>
      <c r="E22" s="36"/>
      <c r="F22" s="36">
        <v>42525.3</v>
      </c>
      <c r="G22" s="36">
        <v>42525.3</v>
      </c>
      <c r="H22" s="35">
        <f t="shared" si="1"/>
        <v>42525.3</v>
      </c>
      <c r="I22" s="34">
        <f t="shared" si="1"/>
        <v>42525.3</v>
      </c>
      <c r="J22" s="39"/>
      <c r="K22" s="39"/>
    </row>
    <row r="23" spans="2:11" ht="15.75" thickBot="1" x14ac:dyDescent="0.3">
      <c r="B23" s="28"/>
      <c r="C23" s="48" t="s">
        <v>222</v>
      </c>
      <c r="D23" s="36"/>
      <c r="E23" s="34"/>
      <c r="F23" s="37"/>
      <c r="G23" s="34"/>
      <c r="H23" s="35"/>
      <c r="I23" s="34"/>
      <c r="J23" s="39" t="e">
        <f t="shared" ref="J23:K27" si="2">F23/D23</f>
        <v>#DIV/0!</v>
      </c>
      <c r="K23" s="39" t="e">
        <f t="shared" si="2"/>
        <v>#DIV/0!</v>
      </c>
    </row>
    <row r="24" spans="2:11" ht="26.25" thickBot="1" x14ac:dyDescent="0.3">
      <c r="B24" s="28">
        <v>8</v>
      </c>
      <c r="C24" s="32" t="s">
        <v>203</v>
      </c>
      <c r="D24" s="36">
        <v>364297.3</v>
      </c>
      <c r="E24" s="34">
        <v>327491.5</v>
      </c>
      <c r="F24" s="37">
        <v>375023.4</v>
      </c>
      <c r="G24" s="34">
        <v>345582.7</v>
      </c>
      <c r="H24" s="35">
        <f>F24-D24</f>
        <v>10726.1</v>
      </c>
      <c r="I24" s="34">
        <f>G24-E24</f>
        <v>18091.2</v>
      </c>
      <c r="J24" s="39">
        <f t="shared" si="2"/>
        <v>1.0289999999999999</v>
      </c>
      <c r="K24" s="39">
        <f t="shared" si="2"/>
        <v>1.0549999999999999</v>
      </c>
    </row>
    <row r="25" spans="2:11" ht="15.75" thickBot="1" x14ac:dyDescent="0.3">
      <c r="B25" s="28"/>
      <c r="C25" s="38" t="s">
        <v>215</v>
      </c>
      <c r="D25" s="36"/>
      <c r="E25" s="34"/>
      <c r="F25" s="37"/>
      <c r="G25" s="34"/>
      <c r="H25" s="35"/>
      <c r="I25" s="34"/>
      <c r="J25" s="39" t="e">
        <f t="shared" si="2"/>
        <v>#DIV/0!</v>
      </c>
      <c r="K25" s="39" t="e">
        <f t="shared" si="2"/>
        <v>#DIV/0!</v>
      </c>
    </row>
    <row r="26" spans="2:11" ht="15.75" thickBot="1" x14ac:dyDescent="0.3">
      <c r="B26" s="28"/>
      <c r="C26" s="48" t="s">
        <v>222</v>
      </c>
      <c r="D26" s="49"/>
      <c r="E26" s="47"/>
      <c r="F26" s="51">
        <v>10000</v>
      </c>
      <c r="G26" s="51">
        <v>10000</v>
      </c>
      <c r="H26" s="50"/>
      <c r="I26" s="47"/>
      <c r="J26" s="39" t="e">
        <f t="shared" si="2"/>
        <v>#DIV/0!</v>
      </c>
      <c r="K26" s="39" t="e">
        <f t="shared" si="2"/>
        <v>#DIV/0!</v>
      </c>
    </row>
    <row r="27" spans="2:11" ht="26.25" thickBot="1" x14ac:dyDescent="0.3">
      <c r="B27" s="28">
        <v>9</v>
      </c>
      <c r="C27" s="32" t="s">
        <v>204</v>
      </c>
      <c r="D27" s="36">
        <v>185940.5</v>
      </c>
      <c r="E27" s="35">
        <f>D27</f>
        <v>185940.5</v>
      </c>
      <c r="F27" s="37">
        <v>344244.2</v>
      </c>
      <c r="G27" s="34">
        <v>189758.3</v>
      </c>
      <c r="H27" s="35">
        <f>F27-D27</f>
        <v>158303.70000000001</v>
      </c>
      <c r="I27" s="34">
        <f>G27-E27</f>
        <v>3817.7999999999902</v>
      </c>
      <c r="J27" s="39">
        <f t="shared" si="2"/>
        <v>1.851</v>
      </c>
      <c r="K27" s="39">
        <f t="shared" si="2"/>
        <v>1.0209999999999999</v>
      </c>
    </row>
    <row r="28" spans="2:11" ht="15.75" thickBot="1" x14ac:dyDescent="0.3">
      <c r="B28" s="28"/>
      <c r="C28" s="38" t="s">
        <v>215</v>
      </c>
      <c r="D28" s="36"/>
      <c r="E28" s="35"/>
      <c r="F28" s="37"/>
      <c r="G28" s="34"/>
      <c r="H28" s="35"/>
      <c r="I28" s="34"/>
      <c r="J28" s="39"/>
      <c r="K28" s="39"/>
    </row>
    <row r="29" spans="2:11" ht="15.75" thickBot="1" x14ac:dyDescent="0.3">
      <c r="B29" s="28"/>
      <c r="C29" s="48" t="s">
        <v>222</v>
      </c>
      <c r="D29" s="49">
        <v>42650.8</v>
      </c>
      <c r="E29" s="49">
        <v>42650.8</v>
      </c>
      <c r="F29" s="37">
        <v>190658.5</v>
      </c>
      <c r="G29" s="35">
        <f>F29-185265.1</f>
        <v>5393.4</v>
      </c>
      <c r="H29" s="35">
        <f t="shared" ref="H29:H31" si="3">F29-D29</f>
        <v>148007.70000000001</v>
      </c>
      <c r="I29" s="34">
        <f t="shared" ref="I29:I31" si="4">G29-E29</f>
        <v>-37257.4</v>
      </c>
      <c r="J29" s="44">
        <f t="shared" ref="J29:J39" si="5">F29/D29</f>
        <v>4.47</v>
      </c>
      <c r="K29" s="44">
        <f t="shared" ref="K29:K39" si="6">G29/E29</f>
        <v>0.126</v>
      </c>
    </row>
    <row r="30" spans="2:11" ht="15.75" thickBot="1" x14ac:dyDescent="0.3">
      <c r="B30" s="28"/>
      <c r="C30" s="48" t="s">
        <v>219</v>
      </c>
      <c r="D30" s="49">
        <v>31600</v>
      </c>
      <c r="E30" s="50">
        <v>31600</v>
      </c>
      <c r="F30" s="51">
        <v>9600</v>
      </c>
      <c r="G30" s="51">
        <v>9600</v>
      </c>
      <c r="H30" s="35">
        <f t="shared" si="3"/>
        <v>-22000</v>
      </c>
      <c r="I30" s="34">
        <f t="shared" si="4"/>
        <v>-22000</v>
      </c>
      <c r="J30" s="44">
        <f t="shared" si="5"/>
        <v>0.30399999999999999</v>
      </c>
      <c r="K30" s="44">
        <f t="shared" si="6"/>
        <v>0.30399999999999999</v>
      </c>
    </row>
    <row r="31" spans="2:11" ht="15.75" thickBot="1" x14ac:dyDescent="0.3">
      <c r="B31" s="28"/>
      <c r="C31" s="48" t="s">
        <v>223</v>
      </c>
      <c r="D31" s="49">
        <v>19851.2</v>
      </c>
      <c r="E31" s="49">
        <v>19851.2</v>
      </c>
      <c r="F31" s="51">
        <v>24559.8</v>
      </c>
      <c r="G31" s="51">
        <f>F31</f>
        <v>24559.8</v>
      </c>
      <c r="H31" s="35">
        <f t="shared" si="3"/>
        <v>4708.6000000000004</v>
      </c>
      <c r="I31" s="34">
        <f t="shared" si="4"/>
        <v>4708.6000000000004</v>
      </c>
      <c r="J31" s="44">
        <f t="shared" si="5"/>
        <v>1.2370000000000001</v>
      </c>
      <c r="K31" s="44">
        <f t="shared" si="6"/>
        <v>1.2370000000000001</v>
      </c>
    </row>
    <row r="32" spans="2:11" ht="26.25" thickBot="1" x14ac:dyDescent="0.3">
      <c r="B32" s="28">
        <v>10</v>
      </c>
      <c r="C32" s="32" t="s">
        <v>22</v>
      </c>
      <c r="D32" s="36">
        <v>3177145.1</v>
      </c>
      <c r="E32" s="34">
        <v>2793535.4</v>
      </c>
      <c r="F32" s="37">
        <v>2838152.9</v>
      </c>
      <c r="G32" s="34">
        <v>2802799.4</v>
      </c>
      <c r="H32" s="35">
        <f>F32-D32</f>
        <v>-338992.2</v>
      </c>
      <c r="I32" s="34">
        <f>G32-E32</f>
        <v>9264</v>
      </c>
      <c r="J32" s="39">
        <f t="shared" si="5"/>
        <v>0.89300000000000002</v>
      </c>
      <c r="K32" s="39">
        <f t="shared" si="6"/>
        <v>1.0029999999999999</v>
      </c>
    </row>
    <row r="33" spans="2:11" ht="26.25" hidden="1" thickBot="1" x14ac:dyDescent="0.3">
      <c r="B33" s="23">
        <v>11</v>
      </c>
      <c r="C33" s="24" t="s">
        <v>205</v>
      </c>
      <c r="D33" s="25">
        <v>2702783.4</v>
      </c>
      <c r="J33" s="39">
        <f t="shared" si="5"/>
        <v>0</v>
      </c>
      <c r="K33" s="39" t="e">
        <f t="shared" si="6"/>
        <v>#DIV/0!</v>
      </c>
    </row>
    <row r="34" spans="2:11" ht="39" hidden="1" thickBot="1" x14ac:dyDescent="0.3">
      <c r="B34" s="23">
        <v>12</v>
      </c>
      <c r="C34" s="24" t="s">
        <v>206</v>
      </c>
      <c r="D34" s="25">
        <v>34927.800000000003</v>
      </c>
      <c r="J34" s="39">
        <f t="shared" si="5"/>
        <v>0</v>
      </c>
      <c r="K34" s="39" t="e">
        <f t="shared" si="6"/>
        <v>#DIV/0!</v>
      </c>
    </row>
    <row r="35" spans="2:11" ht="39" hidden="1" customHeight="1" thickBot="1" x14ac:dyDescent="0.3">
      <c r="B35" s="23">
        <v>14</v>
      </c>
      <c r="C35" s="26" t="s">
        <v>207</v>
      </c>
      <c r="D35" s="25">
        <v>64322.2</v>
      </c>
      <c r="J35" s="39">
        <f t="shared" si="5"/>
        <v>0</v>
      </c>
      <c r="K35" s="39" t="e">
        <f t="shared" si="6"/>
        <v>#DIV/0!</v>
      </c>
    </row>
    <row r="36" spans="2:11" ht="64.5" hidden="1" customHeight="1" thickBot="1" x14ac:dyDescent="0.3">
      <c r="B36" s="23">
        <v>15</v>
      </c>
      <c r="C36" s="26" t="s">
        <v>208</v>
      </c>
      <c r="D36" s="25">
        <v>286381.90000000002</v>
      </c>
      <c r="J36" s="39">
        <f t="shared" si="5"/>
        <v>0</v>
      </c>
      <c r="K36" s="39" t="e">
        <f t="shared" si="6"/>
        <v>#DIV/0!</v>
      </c>
    </row>
    <row r="37" spans="2:11" ht="39" hidden="1" customHeight="1" thickBot="1" x14ac:dyDescent="0.3">
      <c r="B37" s="23">
        <v>17</v>
      </c>
      <c r="C37" s="26" t="s">
        <v>97</v>
      </c>
      <c r="D37" s="25">
        <v>40639.199999999997</v>
      </c>
      <c r="J37" s="39">
        <f t="shared" si="5"/>
        <v>0</v>
      </c>
      <c r="K37" s="39" t="e">
        <f t="shared" si="6"/>
        <v>#DIV/0!</v>
      </c>
    </row>
    <row r="38" spans="2:11" ht="15.75" hidden="1" thickBot="1" x14ac:dyDescent="0.3">
      <c r="B38" s="23">
        <v>99</v>
      </c>
      <c r="C38" s="24" t="s">
        <v>209</v>
      </c>
      <c r="D38" s="25">
        <v>1003706.1</v>
      </c>
      <c r="J38" s="39">
        <f t="shared" si="5"/>
        <v>0</v>
      </c>
      <c r="K38" s="39" t="e">
        <f t="shared" si="6"/>
        <v>#DIV/0!</v>
      </c>
    </row>
    <row r="39" spans="2:11" x14ac:dyDescent="0.25">
      <c r="C39" s="38" t="s">
        <v>215</v>
      </c>
      <c r="J39" s="39" t="e">
        <f t="shared" si="5"/>
        <v>#DIV/0!</v>
      </c>
      <c r="K39" s="39" t="e">
        <f t="shared" si="6"/>
        <v>#DIV/0!</v>
      </c>
    </row>
    <row r="40" spans="2:11" x14ac:dyDescent="0.25">
      <c r="C40" s="48" t="s">
        <v>222</v>
      </c>
      <c r="J40" s="39"/>
      <c r="K40" s="39"/>
    </row>
    <row r="41" spans="2:11" ht="26.25" x14ac:dyDescent="0.25">
      <c r="C41" s="40" t="s">
        <v>216</v>
      </c>
      <c r="D41" s="41">
        <v>1498232.7</v>
      </c>
      <c r="E41" s="41">
        <v>1498232.7</v>
      </c>
      <c r="F41" s="41">
        <v>1541909.1</v>
      </c>
      <c r="G41" s="41">
        <v>1541909.1</v>
      </c>
      <c r="H41" s="42">
        <f>F41-D41</f>
        <v>43676.4</v>
      </c>
      <c r="I41" s="43">
        <f>G41-E41</f>
        <v>43676.400000000103</v>
      </c>
      <c r="J41" s="44">
        <f>F41/D41</f>
        <v>1.0289999999999999</v>
      </c>
      <c r="K41" s="44">
        <f>G41/E41</f>
        <v>1.0289999999999999</v>
      </c>
    </row>
    <row r="42" spans="2:11" x14ac:dyDescent="0.25">
      <c r="C42" s="45" t="s">
        <v>218</v>
      </c>
      <c r="D42" s="46">
        <v>182668.5</v>
      </c>
      <c r="E42" s="46">
        <v>182668.5</v>
      </c>
      <c r="F42" s="47">
        <v>181010.5</v>
      </c>
      <c r="G42" s="47">
        <v>181010.5</v>
      </c>
      <c r="H42" s="42">
        <f>F42-D42</f>
        <v>-1658</v>
      </c>
      <c r="I42" s="43">
        <f>G42-E42</f>
        <v>-1658</v>
      </c>
      <c r="J42" s="44">
        <f>F42/D42</f>
        <v>0.99099999999999999</v>
      </c>
      <c r="K42" s="44">
        <f>G42/E42</f>
        <v>0.99099999999999999</v>
      </c>
    </row>
  </sheetData>
  <mergeCells count="6">
    <mergeCell ref="B4:B5"/>
    <mergeCell ref="J4:K4"/>
    <mergeCell ref="C4:C5"/>
    <mergeCell ref="H4:I4"/>
    <mergeCell ref="D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Сумачакова</cp:lastModifiedBy>
  <cp:lastPrinted>2020-11-16T03:30:40Z</cp:lastPrinted>
  <dcterms:created xsi:type="dcterms:W3CDTF">2015-12-09T05:09:14Z</dcterms:created>
  <dcterms:modified xsi:type="dcterms:W3CDTF">2021-10-29T12:32:29Z</dcterms:modified>
</cp:coreProperties>
</file>