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Бухгалтерского учета и отчетности\ОТДЕЛ\Иванова\для Гнездиловой Оли\2021\по приказу 63-п от 29.03.21\9 месяцев\"/>
    </mc:Choice>
  </mc:AlternateContent>
  <bookViews>
    <workbookView xWindow="0" yWindow="0" windowWidth="28800" windowHeight="12930"/>
  </bookViews>
  <sheets>
    <sheet name="Sheet1" sheetId="1" r:id="rId1"/>
  </sheets>
  <calcPr calcId="162913" fullPrecision="0"/>
</workbook>
</file>

<file path=xl/calcChain.xml><?xml version="1.0" encoding="utf-8"?>
<calcChain xmlns="http://schemas.openxmlformats.org/spreadsheetml/2006/main">
  <c r="D69" i="1" l="1"/>
  <c r="D67" i="1"/>
  <c r="D65" i="1"/>
  <c r="D61" i="1"/>
  <c r="D55" i="1"/>
  <c r="D48" i="1"/>
  <c r="D45" i="1"/>
  <c r="D37" i="1"/>
  <c r="D33" i="1"/>
  <c r="D29" i="1"/>
  <c r="D20" i="1"/>
  <c r="D16" i="1"/>
  <c r="D13" i="1"/>
  <c r="D5" i="1"/>
  <c r="E62" i="1" l="1"/>
  <c r="E51" i="1"/>
  <c r="E39" i="1"/>
  <c r="E28" i="1"/>
  <c r="E21" i="1"/>
  <c r="E10" i="1"/>
  <c r="C4" i="1"/>
  <c r="E58" i="1"/>
  <c r="E72" i="1"/>
  <c r="E64" i="1"/>
  <c r="E61" i="1"/>
  <c r="E57" i="1"/>
  <c r="E49" i="1"/>
  <c r="E37" i="1"/>
  <c r="E71" i="1"/>
  <c r="E67" i="1"/>
  <c r="E63" i="1"/>
  <c r="E60" i="1"/>
  <c r="E56" i="1"/>
  <c r="E52" i="1"/>
  <c r="E48" i="1"/>
  <c r="E44" i="1"/>
  <c r="E40" i="1"/>
  <c r="E36" i="1"/>
  <c r="E33" i="1"/>
  <c r="E29" i="1"/>
  <c r="E26" i="1"/>
  <c r="E22" i="1"/>
  <c r="E18" i="1"/>
  <c r="E14" i="1"/>
  <c r="E7" i="1"/>
  <c r="E66" i="1"/>
  <c r="E55" i="1"/>
  <c r="E43" i="1"/>
  <c r="E35" i="1"/>
  <c r="E25" i="1"/>
  <c r="E13" i="1"/>
  <c r="E65" i="1"/>
  <c r="E50" i="1"/>
  <c r="E46" i="1"/>
  <c r="E42" i="1"/>
  <c r="E38" i="1"/>
  <c r="E31" i="1"/>
  <c r="E24" i="1"/>
  <c r="E20" i="1"/>
  <c r="E16" i="1"/>
  <c r="E12" i="1"/>
  <c r="E9" i="1"/>
  <c r="D4" i="1"/>
  <c r="E5" i="1"/>
  <c r="E70" i="1"/>
  <c r="E59" i="1"/>
  <c r="E47" i="1"/>
  <c r="E32" i="1"/>
  <c r="E17" i="1"/>
  <c r="E6" i="1"/>
  <c r="E69" i="1"/>
  <c r="E54" i="1"/>
  <c r="E68" i="1"/>
  <c r="E53" i="1"/>
  <c r="E45" i="1"/>
  <c r="E41" i="1"/>
  <c r="E34" i="1"/>
  <c r="E30" i="1"/>
  <c r="E27" i="1"/>
  <c r="E23" i="1"/>
  <c r="E19" i="1"/>
  <c r="E15" i="1"/>
  <c r="E11" i="1"/>
  <c r="E8" i="1"/>
  <c r="E4" i="1" l="1"/>
</calcChain>
</file>

<file path=xl/sharedStrings.xml><?xml version="1.0" encoding="utf-8"?>
<sst xmlns="http://schemas.openxmlformats.org/spreadsheetml/2006/main" count="145" uniqueCount="145">
  <si>
    <t>Жилищное хозяйство</t>
  </si>
  <si>
    <t>0407</t>
  </si>
  <si>
    <t>ЗДРАВООХРАНЕНИЕ</t>
  </si>
  <si>
    <t>ФИЗИЧЕСКАЯ КУЛЬТУРА И СПОРТ</t>
  </si>
  <si>
    <t>0605</t>
  </si>
  <si>
    <t>1003</t>
  </si>
  <si>
    <t>Сельское хозяйство и рыболовство</t>
  </si>
  <si>
    <t>КУЛЬТУРА, КИНЕМАТОГРАФИЯ</t>
  </si>
  <si>
    <t>Лесное хозяйство</t>
  </si>
  <si>
    <t>МЕЖБЮДЖЕТНЫЕ ТРАНСФЕРТЫ ОБЩЕГО ХАРАКТЕРА БЮДЖЕТАМ БЮДЖЕТНОЙ СИСТЕМЫ РОССИЙСКОЙ ФЕДЕРАЦИИ</t>
  </si>
  <si>
    <t>0906</t>
  </si>
  <si>
    <t>1402</t>
  </si>
  <si>
    <t>Связь и информатика</t>
  </si>
  <si>
    <t>0705</t>
  </si>
  <si>
    <t>Амбулаторная помощь</t>
  </si>
  <si>
    <t>Другие вопросы в области здравоохранения</t>
  </si>
  <si>
    <t>0105</t>
  </si>
  <si>
    <t>0903</t>
  </si>
  <si>
    <t>Охрана объектов растительного и животного мира и среды их обитания</t>
  </si>
  <si>
    <t>1301</t>
  </si>
  <si>
    <t>НАЦИОНАЛЬНАЯ ОБОРОНА</t>
  </si>
  <si>
    <t>1100</t>
  </si>
  <si>
    <t>Скорая медицинская помощь</t>
  </si>
  <si>
    <t>1200</t>
  </si>
  <si>
    <t>0601</t>
  </si>
  <si>
    <t>ОХРАНА ОКРУЖАЮЩЕЙ СРЕДЫ</t>
  </si>
  <si>
    <t>0902</t>
  </si>
  <si>
    <t>Социальное обслуживание населения</t>
  </si>
  <si>
    <t>Обеспечение проведения выборов и референдумов</t>
  </si>
  <si>
    <t>Транспорт</t>
  </si>
  <si>
    <t>0701</t>
  </si>
  <si>
    <t>0500</t>
  </si>
  <si>
    <t>ЖИЛИЩНО-КОММУНАЛЬНОЕ ХОЗЯЙСТВО</t>
  </si>
  <si>
    <t>1006</t>
  </si>
  <si>
    <t>Судебная система</t>
  </si>
  <si>
    <t>0909</t>
  </si>
  <si>
    <t>Другие общегосударственные вопросы</t>
  </si>
  <si>
    <t>0309</t>
  </si>
  <si>
    <t>9600</t>
  </si>
  <si>
    <t>0600</t>
  </si>
  <si>
    <t>Медицинская помощь в дневных стационарах всех типов</t>
  </si>
  <si>
    <t>Экологический контроль</t>
  </si>
  <si>
    <t>Другие вопросы в области социальной политики</t>
  </si>
  <si>
    <t>ОБРАЗОВАНИЕ</t>
  </si>
  <si>
    <t>Другие вопросы в области национальной безопасности и правоохранительной деятельности</t>
  </si>
  <si>
    <t>1103</t>
  </si>
  <si>
    <t>Иные дотации</t>
  </si>
  <si>
    <t>СОЦИАЛЬНАЯ ПОЛИТИКА</t>
  </si>
  <si>
    <t>СРЕДСТВА МАССОВОЙ ИНФОРМАЦИИ</t>
  </si>
  <si>
    <t>Социальное обеспечение населения</t>
  </si>
  <si>
    <t>Защита населения и территории от чрезвычайных ситуаций природного и техногенного характера, пожарная безопасность</t>
  </si>
  <si>
    <t>0406</t>
  </si>
  <si>
    <t>1002</t>
  </si>
  <si>
    <t>Дошкольное образование</t>
  </si>
  <si>
    <t>Другие вопросы в области образования</t>
  </si>
  <si>
    <t>1401</t>
  </si>
  <si>
    <t>1102</t>
  </si>
  <si>
    <t>0704</t>
  </si>
  <si>
    <t>0104</t>
  </si>
  <si>
    <t>Другие вопросы в области культуры, кинематографии</t>
  </si>
  <si>
    <t>Дорожное хозяйство (дорожные фонды)</t>
  </si>
  <si>
    <t>0503</t>
  </si>
  <si>
    <t>Молодежная политика</t>
  </si>
  <si>
    <t>0804</t>
  </si>
  <si>
    <t>Дотации на выравнивание бюджетной обеспеченности субъектов Российской Федерации и муниципальных образований</t>
  </si>
  <si>
    <t>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</si>
  <si>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</si>
  <si>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1300</t>
  </si>
  <si>
    <t>0603</t>
  </si>
  <si>
    <t>Водное хозяйство</t>
  </si>
  <si>
    <t>1400</t>
  </si>
  <si>
    <t>Прикладные научные исследования в области общегосударственных вопросов</t>
  </si>
  <si>
    <t>0801</t>
  </si>
  <si>
    <t>Общее образование</t>
  </si>
  <si>
    <t>Культура</t>
  </si>
  <si>
    <t>Мобилизационная подготовка экономики</t>
  </si>
  <si>
    <t>Периодическая печать и издательства</t>
  </si>
  <si>
    <t>0502</t>
  </si>
  <si>
    <t>Спорт высших достижений</t>
  </si>
  <si>
    <t>0412</t>
  </si>
  <si>
    <t>Массовый спорт</t>
  </si>
  <si>
    <t>0901</t>
  </si>
  <si>
    <t>ОБСЛУЖИВАНИЕ ГОСУДАРСТВЕННОГО (МУНИЦИПАЛЬНОГО) ДОЛГА</t>
  </si>
  <si>
    <t>0113</t>
  </si>
  <si>
    <t>0409</t>
  </si>
  <si>
    <t>0700</t>
  </si>
  <si>
    <t>0100</t>
  </si>
  <si>
    <t>0800</t>
  </si>
  <si>
    <t>Коммунальное хозяйство</t>
  </si>
  <si>
    <t>0200</t>
  </si>
  <si>
    <t>Заготовка, переработка, хранение и обеспечение безопасности донорской крови и ее компонентов</t>
  </si>
  <si>
    <t>1105</t>
  </si>
  <si>
    <t>0707</t>
  </si>
  <si>
    <t>0107</t>
  </si>
  <si>
    <t>0408</t>
  </si>
  <si>
    <t>Пенсионное обеспечение</t>
  </si>
  <si>
    <t>1004</t>
  </si>
  <si>
    <t>ОБЩЕГОСУДАРСТВЕННЫЕ ВОПРОСЫ</t>
  </si>
  <si>
    <t>Охрана семьи и детства</t>
  </si>
  <si>
    <t>НАЦИОНАЛЬНАЯ ЭКОНОМИКА</t>
  </si>
  <si>
    <t>1403</t>
  </si>
  <si>
    <t>0405</t>
  </si>
  <si>
    <t>Профессиональная подготовка, переподготовка и повышение квалификации</t>
  </si>
  <si>
    <t>Среднее профессиональное образование</t>
  </si>
  <si>
    <t>0106</t>
  </si>
  <si>
    <t>1202</t>
  </si>
  <si>
    <t>Благоустройство</t>
  </si>
  <si>
    <t>Дополнительное образование детей</t>
  </si>
  <si>
    <t>Другие вопросы в области национальной экономики</t>
  </si>
  <si>
    <t>1001</t>
  </si>
  <si>
    <t>0904</t>
  </si>
  <si>
    <t>Гражданская оборона</t>
  </si>
  <si>
    <t>Мобилизационная и вневойсковая подготовка</t>
  </si>
  <si>
    <t>0703</t>
  </si>
  <si>
    <t>0103</t>
  </si>
  <si>
    <t>Расходы - всего</t>
  </si>
  <si>
    <t>Общеэкономические вопросы</t>
  </si>
  <si>
    <t>Стационарная медицинская помощь</t>
  </si>
  <si>
    <t>0314</t>
  </si>
  <si>
    <t>0203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</si>
  <si>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</si>
  <si>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1000</t>
  </si>
  <si>
    <t>Прочие межбюджетные трансферты общего характера</t>
  </si>
  <si>
    <t>0401</t>
  </si>
  <si>
    <t>0702</t>
  </si>
  <si>
    <t>НАЦИОНАЛЬНАЯ БЕЗОПАСНОСТЬ И ПРАВООХРАНИТЕЛЬНАЯ ДЕЯТЕЛЬНОСТЬ</t>
  </si>
  <si>
    <t>0501</t>
  </si>
  <si>
    <t>0900</t>
  </si>
  <si>
    <t>Другие вопросы в области охраны окружающей среды</t>
  </si>
  <si>
    <t>0300</t>
  </si>
  <si>
    <t>0112</t>
  </si>
  <si>
    <t>Обслуживание государственного (муниципального) внутреннего долга</t>
  </si>
  <si>
    <t>0709</t>
  </si>
  <si>
    <t>0400</t>
  </si>
  <si>
    <t>0310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</si>
  <si>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</si>
  <si>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0410</t>
  </si>
  <si>
    <t>Другие вопросы в области физической культуры и спорта</t>
  </si>
  <si>
    <t>(тыс.рублей)</t>
  </si>
  <si>
    <t>Наименование показателя</t>
  </si>
  <si>
    <t>КБК</t>
  </si>
  <si>
    <t>Исполнено на 01.10.2021</t>
  </si>
  <si>
    <t>Сведения о расходах республиканского бюджета Республики Алтай по разделам и подразделам классификации расходов бюджетов за 9 месяцев 2021 года в сравнении с соответствующим периодом прошлого года</t>
  </si>
  <si>
    <t>темп роста (снижения),%</t>
  </si>
  <si>
    <t>Исполнено на 01.10.2020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</si>
</sst>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(* #,##0.00_);_(* \(#,##0.00\);_(* &quot;-&quot;??_);_(@_)"/>
    <numFmt numFmtId="165" formatCode="_-* #,##0.00_р_._-;\-* #,##0.00_р_._-;_-* &quot;-&quot;??_р_._-;_-@_-"/>
    <numFmt numFmtId="166" formatCode="#,##0.0"/>
    <numFmt numFmtId="170" formatCode="_-* #,##0.00\ _₽_-;\-* #,##0.00\ _₽_-;_-* &quot;-&quot;??\ _₽_-;_-@_-"/>
  </numFmts>
  <fonts count="21" x14ac:knownFonts="1">
    <font>
      <sz val="11"/>
      <color theme="1"/>
      <name val="Segoe UI"/>
      <family val="2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1"/>
      <color theme="1"/>
      <name val="Segoe U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 Cyr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FFD5AB"/>
      </patternFill>
    </fill>
    <fill>
      <patternFill patternType="solid">
        <fgColor rgb="FFDCE6F2"/>
      </patternFill>
    </fill>
    <fill>
      <patternFill patternType="solid">
        <fgColor rgb="FFF1F5F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</borders>
  <cellStyleXfs count="399">
    <xf numFmtId="0" fontId="0" fillId="0" borderId="0"/>
    <xf numFmtId="164" fontId="2" fillId="0" borderId="0" applyFont="0" applyFill="0" applyBorder="0" applyAlignment="0" applyProtection="0"/>
    <xf numFmtId="4" fontId="15" fillId="2" borderId="2">
      <alignment horizontal="right" shrinkToFit="1"/>
    </xf>
    <xf numFmtId="49" fontId="16" fillId="3" borderId="3">
      <alignment horizontal="center" vertical="top" shrinkToFit="1"/>
    </xf>
    <xf numFmtId="4" fontId="16" fillId="3" borderId="4">
      <alignment horizontal="right" vertical="top" shrinkToFit="1"/>
    </xf>
    <xf numFmtId="49" fontId="16" fillId="4" borderId="5">
      <alignment horizontal="center" vertical="top" shrinkToFit="1"/>
    </xf>
    <xf numFmtId="4" fontId="16" fillId="4" borderId="6">
      <alignment horizontal="right" vertical="top" shrinkToFit="1"/>
    </xf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43" fontId="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19" fillId="0" borderId="0">
      <alignment horizontal="right" vertical="top" wrapText="1"/>
    </xf>
    <xf numFmtId="49" fontId="16" fillId="4" borderId="5">
      <alignment horizontal="center" vertical="top" shrinkToFit="1"/>
    </xf>
    <xf numFmtId="4" fontId="16" fillId="4" borderId="6">
      <alignment horizontal="right" vertical="top" shrinkToFit="1"/>
    </xf>
    <xf numFmtId="49" fontId="20" fillId="0" borderId="5">
      <alignment horizontal="center" vertical="top" shrinkToFit="1"/>
    </xf>
    <xf numFmtId="4" fontId="19" fillId="0" borderId="6">
      <alignment horizontal="right" vertical="top" shrinkToFit="1"/>
    </xf>
    <xf numFmtId="4" fontId="15" fillId="2" borderId="16">
      <alignment horizontal="right" shrinkToFit="1"/>
    </xf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49" fontId="16" fillId="0" borderId="17">
      <alignment horizontal="center" vertical="center" wrapText="1"/>
    </xf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2" fillId="0" borderId="0"/>
    <xf numFmtId="0" fontId="14" fillId="0" borderId="0"/>
    <xf numFmtId="0" fontId="4" fillId="0" borderId="0"/>
    <xf numFmtId="165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4" fillId="0" borderId="0" applyFont="0" applyFill="0" applyBorder="0" applyAlignment="0" applyProtection="0"/>
    <xf numFmtId="0" fontId="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165" fontId="4" fillId="0" borderId="0" applyFont="0" applyFill="0" applyBorder="0" applyAlignment="0" applyProtection="0"/>
    <xf numFmtId="0" fontId="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165" fontId="4" fillId="0" borderId="0" applyFont="0" applyFill="0" applyBorder="0" applyAlignment="0" applyProtection="0"/>
    <xf numFmtId="0" fontId="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165" fontId="4" fillId="0" borderId="0" applyFont="0" applyFill="0" applyBorder="0" applyAlignment="0" applyProtection="0"/>
    <xf numFmtId="0" fontId="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165" fontId="4" fillId="0" borderId="0" applyFont="0" applyFill="0" applyBorder="0" applyAlignment="0" applyProtection="0"/>
    <xf numFmtId="0" fontId="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165" fontId="4" fillId="0" borderId="0" applyFont="0" applyFill="0" applyBorder="0" applyAlignment="0" applyProtection="0"/>
    <xf numFmtId="0" fontId="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165" fontId="4" fillId="0" borderId="0" applyFont="0" applyFill="0" applyBorder="0" applyAlignment="0" applyProtection="0"/>
    <xf numFmtId="0" fontId="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165" fontId="4" fillId="0" borderId="0" applyFont="0" applyFill="0" applyBorder="0" applyAlignment="0" applyProtection="0"/>
    <xf numFmtId="0" fontId="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165" fontId="4" fillId="0" borderId="0" applyFont="0" applyFill="0" applyBorder="0" applyAlignment="0" applyProtection="0"/>
    <xf numFmtId="0" fontId="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14" fillId="0" borderId="0"/>
    <xf numFmtId="0" fontId="14" fillId="0" borderId="0"/>
    <xf numFmtId="165" fontId="4" fillId="0" borderId="0" applyFont="0" applyFill="0" applyBorder="0" applyAlignment="0" applyProtection="0"/>
    <xf numFmtId="0" fontId="4" fillId="0" borderId="0"/>
    <xf numFmtId="0" fontId="14" fillId="0" borderId="0"/>
    <xf numFmtId="165" fontId="4" fillId="0" borderId="0" applyFont="0" applyFill="0" applyBorder="0" applyAlignment="0" applyProtection="0"/>
    <xf numFmtId="0" fontId="4" fillId="0" borderId="0"/>
    <xf numFmtId="0" fontId="14" fillId="0" borderId="0"/>
    <xf numFmtId="165" fontId="4" fillId="0" borderId="0" applyFont="0" applyFill="0" applyBorder="0" applyAlignment="0" applyProtection="0"/>
    <xf numFmtId="0" fontId="4" fillId="0" borderId="0"/>
    <xf numFmtId="0" fontId="14" fillId="0" borderId="0"/>
    <xf numFmtId="165" fontId="4" fillId="0" borderId="0" applyFont="0" applyFill="0" applyBorder="0" applyAlignment="0" applyProtection="0"/>
    <xf numFmtId="0" fontId="4" fillId="0" borderId="0"/>
    <xf numFmtId="0" fontId="14" fillId="0" borderId="0"/>
    <xf numFmtId="165" fontId="4" fillId="0" borderId="0" applyFont="0" applyFill="0" applyBorder="0" applyAlignment="0" applyProtection="0"/>
    <xf numFmtId="0" fontId="4" fillId="0" borderId="0"/>
    <xf numFmtId="0" fontId="14" fillId="0" borderId="0"/>
    <xf numFmtId="165" fontId="4" fillId="0" borderId="0" applyFont="0" applyFill="0" applyBorder="0" applyAlignment="0" applyProtection="0"/>
    <xf numFmtId="0" fontId="4" fillId="0" borderId="0"/>
    <xf numFmtId="0" fontId="14" fillId="0" borderId="0"/>
    <xf numFmtId="165" fontId="4" fillId="0" borderId="0" applyFont="0" applyFill="0" applyBorder="0" applyAlignment="0" applyProtection="0"/>
    <xf numFmtId="0" fontId="4" fillId="0" borderId="0"/>
    <xf numFmtId="0" fontId="14" fillId="0" borderId="0"/>
    <xf numFmtId="165" fontId="4" fillId="0" borderId="0" applyFont="0" applyFill="0" applyBorder="0" applyAlignment="0" applyProtection="0"/>
    <xf numFmtId="0" fontId="4" fillId="0" borderId="0"/>
    <xf numFmtId="0" fontId="14" fillId="0" borderId="0"/>
    <xf numFmtId="165" fontId="4" fillId="0" borderId="0" applyFont="0" applyFill="0" applyBorder="0" applyAlignment="0" applyProtection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49" fontId="16" fillId="3" borderId="3">
      <alignment horizontal="center" vertical="top" shrinkToFit="1"/>
    </xf>
    <xf numFmtId="4" fontId="16" fillId="3" borderId="4">
      <alignment horizontal="right" vertical="top" shrinkToFit="1"/>
    </xf>
    <xf numFmtId="49" fontId="16" fillId="4" borderId="5">
      <alignment horizontal="center" vertical="top" shrinkToFit="1"/>
    </xf>
    <xf numFmtId="4" fontId="16" fillId="4" borderId="6">
      <alignment horizontal="right" vertical="top" shrinkToFit="1"/>
    </xf>
    <xf numFmtId="0" fontId="1" fillId="0" borderId="0"/>
    <xf numFmtId="0" fontId="1" fillId="0" borderId="0"/>
    <xf numFmtId="0" fontId="1" fillId="0" borderId="0"/>
    <xf numFmtId="170" fontId="2" fillId="0" borderId="0" applyFont="0" applyFill="0" applyBorder="0" applyAlignment="0" applyProtection="0"/>
    <xf numFmtId="170" fontId="8" fillId="0" borderId="0" applyFont="0" applyFill="0" applyBorder="0" applyAlignment="0" applyProtection="0"/>
  </cellStyleXfs>
  <cellXfs count="23">
    <xf numFmtId="0" fontId="0" fillId="0" borderId="0" xfId="0" applyBorder="1"/>
    <xf numFmtId="0" fontId="6" fillId="0" borderId="0" xfId="0" applyFont="1" applyFill="1" applyBorder="1"/>
    <xf numFmtId="166" fontId="7" fillId="0" borderId="13" xfId="1" applyNumberFormat="1" applyFont="1" applyFill="1" applyBorder="1" applyAlignment="1">
      <alignment horizontal="center" vertical="center" wrapText="1"/>
    </xf>
    <xf numFmtId="166" fontId="7" fillId="0" borderId="15" xfId="1" applyNumberFormat="1" applyFont="1" applyFill="1" applyBorder="1" applyAlignment="1">
      <alignment horizontal="center" vertical="center" wrapText="1"/>
    </xf>
    <xf numFmtId="166" fontId="6" fillId="0" borderId="1" xfId="303" applyNumberFormat="1" applyFont="1" applyFill="1" applyBorder="1" applyAlignment="1">
      <alignment horizontal="center"/>
    </xf>
    <xf numFmtId="166" fontId="6" fillId="0" borderId="1" xfId="303" applyNumberFormat="1" applyFont="1" applyBorder="1" applyAlignment="1">
      <alignment horizontal="center"/>
    </xf>
    <xf numFmtId="166" fontId="7" fillId="0" borderId="1" xfId="1" applyNumberFormat="1" applyFont="1" applyFill="1" applyBorder="1" applyAlignment="1">
      <alignment horizontal="center" vertical="center" wrapText="1"/>
    </xf>
    <xf numFmtId="166" fontId="6" fillId="0" borderId="1" xfId="303" applyNumberFormat="1" applyFont="1" applyFill="1" applyBorder="1" applyAlignment="1">
      <alignment horizontal="center" vertical="center"/>
    </xf>
    <xf numFmtId="166" fontId="7" fillId="0" borderId="12" xfId="1" applyNumberFormat="1" applyFont="1" applyFill="1" applyBorder="1" applyAlignment="1">
      <alignment horizontal="center" vertical="center" wrapText="1"/>
    </xf>
    <xf numFmtId="0" fontId="12" fillId="0" borderId="0" xfId="8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top" wrapText="1"/>
    </xf>
    <xf numFmtId="0" fontId="9" fillId="0" borderId="10" xfId="8" applyFont="1" applyFill="1" applyBorder="1" applyAlignment="1">
      <alignment horizontal="center" vertical="center" wrapText="1" shrinkToFit="1"/>
    </xf>
    <xf numFmtId="0" fontId="9" fillId="0" borderId="9" xfId="8" applyFont="1" applyFill="1" applyBorder="1" applyAlignment="1">
      <alignment horizontal="center" vertical="center" wrapText="1" shrinkToFit="1"/>
    </xf>
    <xf numFmtId="49" fontId="9" fillId="0" borderId="9" xfId="8" applyNumberFormat="1" applyFont="1" applyFill="1" applyBorder="1" applyAlignment="1">
      <alignment horizontal="center" vertical="center" wrapText="1" shrinkToFit="1"/>
    </xf>
    <xf numFmtId="0" fontId="9" fillId="0" borderId="8" xfId="8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0" xfId="108" applyFont="1" applyFill="1" applyAlignment="1">
      <alignment horizontal="center" vertical="center" wrapText="1"/>
    </xf>
  </cellXfs>
  <cellStyles count="399">
    <cellStyle name="br" xfId="209"/>
    <cellStyle name="col" xfId="208"/>
    <cellStyle name="ex58" xfId="2"/>
    <cellStyle name="ex58 2" xfId="206"/>
    <cellStyle name="ex59" xfId="3"/>
    <cellStyle name="ex59 2" xfId="390"/>
    <cellStyle name="ex59 3" xfId="202"/>
    <cellStyle name="ex60" xfId="4"/>
    <cellStyle name="ex60 2" xfId="391"/>
    <cellStyle name="ex60 3" xfId="203"/>
    <cellStyle name="ex61" xfId="5"/>
    <cellStyle name="ex61 2" xfId="392"/>
    <cellStyle name="ex61 3" xfId="204"/>
    <cellStyle name="ex62" xfId="6"/>
    <cellStyle name="ex62 2" xfId="393"/>
    <cellStyle name="ex62 3" xfId="205"/>
    <cellStyle name="Excel Built-in Normal" xfId="7"/>
    <cellStyle name="st57" xfId="201"/>
    <cellStyle name="style0" xfId="210"/>
    <cellStyle name="td" xfId="211"/>
    <cellStyle name="tr" xfId="207"/>
    <cellStyle name="xl_bot_header" xfId="212"/>
    <cellStyle name="Обычный" xfId="0" builtinId="0"/>
    <cellStyle name="Обычный 10" xfId="8"/>
    <cellStyle name="Обычный 11" xfId="9"/>
    <cellStyle name="Обычный 12" xfId="10"/>
    <cellStyle name="Обычный 13" xfId="11"/>
    <cellStyle name="Обычный 14" xfId="12"/>
    <cellStyle name="Обычный 15" xfId="13"/>
    <cellStyle name="Обычный 16" xfId="118"/>
    <cellStyle name="Обычный 16 2" xfId="308"/>
    <cellStyle name="Обычный 17" xfId="119"/>
    <cellStyle name="Обычный 17 2" xfId="309"/>
    <cellStyle name="Обычный 18" xfId="302"/>
    <cellStyle name="Обычный 2" xfId="14"/>
    <cellStyle name="Обычный 2 10" xfId="15"/>
    <cellStyle name="Обычный 2 11" xfId="16"/>
    <cellStyle name="Обычный 2 12" xfId="17"/>
    <cellStyle name="Обычный 2 13" xfId="18"/>
    <cellStyle name="Обычный 2 14" xfId="19"/>
    <cellStyle name="Обычный 2 15" xfId="20"/>
    <cellStyle name="Обычный 2 16" xfId="21"/>
    <cellStyle name="Обычный 2 17" xfId="22"/>
    <cellStyle name="Обычный 2 18" xfId="23"/>
    <cellStyle name="Обычный 2 19" xfId="24"/>
    <cellStyle name="Обычный 2 2" xfId="25"/>
    <cellStyle name="Обычный 2 2 10" xfId="158"/>
    <cellStyle name="Обычный 2 2 11" xfId="163"/>
    <cellStyle name="Обычный 2 2 12" xfId="168"/>
    <cellStyle name="Обычный 2 2 13" xfId="173"/>
    <cellStyle name="Обычный 2 2 14" xfId="178"/>
    <cellStyle name="Обычный 2 2 15" xfId="183"/>
    <cellStyle name="Обычный 2 2 16" xfId="188"/>
    <cellStyle name="Обычный 2 2 17" xfId="193"/>
    <cellStyle name="Обычный 2 2 18" xfId="198"/>
    <cellStyle name="Обычный 2 2 19" xfId="215"/>
    <cellStyle name="Обычный 2 2 2" xfId="26"/>
    <cellStyle name="Обычный 2 2 20" xfId="219"/>
    <cellStyle name="Обычный 2 2 21" xfId="225"/>
    <cellStyle name="Обычный 2 2 22" xfId="231"/>
    <cellStyle name="Обычный 2 2 23" xfId="237"/>
    <cellStyle name="Обычный 2 2 24" xfId="243"/>
    <cellStyle name="Обычный 2 2 25" xfId="249"/>
    <cellStyle name="Обычный 2 2 26" xfId="255"/>
    <cellStyle name="Обычный 2 2 27" xfId="261"/>
    <cellStyle name="Обычный 2 2 28" xfId="267"/>
    <cellStyle name="Обычный 2 2 29" xfId="273"/>
    <cellStyle name="Обычный 2 2 3" xfId="123"/>
    <cellStyle name="Обычный 2 2 30" xfId="279"/>
    <cellStyle name="Обычный 2 2 31" xfId="284"/>
    <cellStyle name="Обычный 2 2 32" xfId="289"/>
    <cellStyle name="Обычный 2 2 33" xfId="294"/>
    <cellStyle name="Обычный 2 2 34" xfId="386"/>
    <cellStyle name="Обычный 2 2 35" xfId="304"/>
    <cellStyle name="Обычный 2 2 36" xfId="394"/>
    <cellStyle name="Обычный 2 2 4" xfId="128"/>
    <cellStyle name="Обычный 2 2 5" xfId="133"/>
    <cellStyle name="Обычный 2 2 6" xfId="138"/>
    <cellStyle name="Обычный 2 2 7" xfId="143"/>
    <cellStyle name="Обычный 2 2 8" xfId="148"/>
    <cellStyle name="Обычный 2 2 9" xfId="153"/>
    <cellStyle name="Обычный 2 20" xfId="27"/>
    <cellStyle name="Обычный 2 21" xfId="28"/>
    <cellStyle name="Обычный 2 22" xfId="29"/>
    <cellStyle name="Обычный 2 23" xfId="30"/>
    <cellStyle name="Обычный 2 24" xfId="31"/>
    <cellStyle name="Обычный 2 25" xfId="32"/>
    <cellStyle name="Обычный 2 26" xfId="33"/>
    <cellStyle name="Обычный 2 27" xfId="34"/>
    <cellStyle name="Обычный 2 28" xfId="35"/>
    <cellStyle name="Обычный 2 29" xfId="36"/>
    <cellStyle name="Обычный 2 3" xfId="37"/>
    <cellStyle name="Обычный 2 3 10" xfId="162"/>
    <cellStyle name="Обычный 2 3 11" xfId="167"/>
    <cellStyle name="Обычный 2 3 12" xfId="172"/>
    <cellStyle name="Обычный 2 3 13" xfId="177"/>
    <cellStyle name="Обычный 2 3 14" xfId="182"/>
    <cellStyle name="Обычный 2 3 15" xfId="187"/>
    <cellStyle name="Обычный 2 3 16" xfId="192"/>
    <cellStyle name="Обычный 2 3 17" xfId="197"/>
    <cellStyle name="Обычный 2 3 18" xfId="214"/>
    <cellStyle name="Обычный 2 3 19" xfId="223"/>
    <cellStyle name="Обычный 2 3 2" xfId="122"/>
    <cellStyle name="Обычный 2 3 20" xfId="226"/>
    <cellStyle name="Обычный 2 3 21" xfId="232"/>
    <cellStyle name="Обычный 2 3 22" xfId="238"/>
    <cellStyle name="Обычный 2 3 23" xfId="244"/>
    <cellStyle name="Обычный 2 3 24" xfId="250"/>
    <cellStyle name="Обычный 2 3 25" xfId="256"/>
    <cellStyle name="Обычный 2 3 26" xfId="262"/>
    <cellStyle name="Обычный 2 3 27" xfId="268"/>
    <cellStyle name="Обычный 2 3 28" xfId="274"/>
    <cellStyle name="Обычный 2 3 29" xfId="280"/>
    <cellStyle name="Обычный 2 3 3" xfId="127"/>
    <cellStyle name="Обычный 2 3 30" xfId="285"/>
    <cellStyle name="Обычный 2 3 31" xfId="290"/>
    <cellStyle name="Обычный 2 3 32" xfId="295"/>
    <cellStyle name="Обычный 2 3 4" xfId="132"/>
    <cellStyle name="Обычный 2 3 5" xfId="137"/>
    <cellStyle name="Обычный 2 3 6" xfId="142"/>
    <cellStyle name="Обычный 2 3 7" xfId="147"/>
    <cellStyle name="Обычный 2 3 8" xfId="152"/>
    <cellStyle name="Обычный 2 3 9" xfId="157"/>
    <cellStyle name="Обычный 2 30" xfId="38"/>
    <cellStyle name="Обычный 2 31" xfId="39"/>
    <cellStyle name="Обычный 2 32" xfId="40"/>
    <cellStyle name="Обычный 2 33" xfId="121"/>
    <cellStyle name="Обычный 2 33 2" xfId="310"/>
    <cellStyle name="Обычный 2 34" xfId="126"/>
    <cellStyle name="Обычный 2 34 2" xfId="312"/>
    <cellStyle name="Обычный 2 35" xfId="131"/>
    <cellStyle name="Обычный 2 35 2" xfId="314"/>
    <cellStyle name="Обычный 2 36" xfId="136"/>
    <cellStyle name="Обычный 2 36 2" xfId="316"/>
    <cellStyle name="Обычный 2 37" xfId="141"/>
    <cellStyle name="Обычный 2 37 2" xfId="318"/>
    <cellStyle name="Обычный 2 38" xfId="146"/>
    <cellStyle name="Обычный 2 38 2" xfId="320"/>
    <cellStyle name="Обычный 2 39" xfId="151"/>
    <cellStyle name="Обычный 2 39 2" xfId="322"/>
    <cellStyle name="Обычный 2 4" xfId="41"/>
    <cellStyle name="Обычный 2 40" xfId="156"/>
    <cellStyle name="Обычный 2 40 2" xfId="324"/>
    <cellStyle name="Обычный 2 41" xfId="161"/>
    <cellStyle name="Обычный 2 41 2" xfId="326"/>
    <cellStyle name="Обычный 2 42" xfId="166"/>
    <cellStyle name="Обычный 2 42 2" xfId="328"/>
    <cellStyle name="Обычный 2 43" xfId="171"/>
    <cellStyle name="Обычный 2 43 2" xfId="330"/>
    <cellStyle name="Обычный 2 44" xfId="176"/>
    <cellStyle name="Обычный 2 44 2" xfId="332"/>
    <cellStyle name="Обычный 2 45" xfId="181"/>
    <cellStyle name="Обычный 2 45 2" xfId="334"/>
    <cellStyle name="Обычный 2 46" xfId="186"/>
    <cellStyle name="Обычный 2 46 2" xfId="336"/>
    <cellStyle name="Обычный 2 47" xfId="191"/>
    <cellStyle name="Обычный 2 47 2" xfId="338"/>
    <cellStyle name="Обычный 2 48" xfId="196"/>
    <cellStyle name="Обычный 2 48 2" xfId="340"/>
    <cellStyle name="Обычный 2 49" xfId="213"/>
    <cellStyle name="Обычный 2 49 2" xfId="342"/>
    <cellStyle name="Обычный 2 5" xfId="42"/>
    <cellStyle name="Обычный 2 50" xfId="222"/>
    <cellStyle name="Обычный 2 50 2" xfId="346"/>
    <cellStyle name="Обычный 2 51" xfId="224"/>
    <cellStyle name="Обычный 2 51 2" xfId="347"/>
    <cellStyle name="Обычный 2 52" xfId="230"/>
    <cellStyle name="Обычный 2 52 2" xfId="350"/>
    <cellStyle name="Обычный 2 53" xfId="236"/>
    <cellStyle name="Обычный 2 53 2" xfId="353"/>
    <cellStyle name="Обычный 2 54" xfId="242"/>
    <cellStyle name="Обычный 2 54 2" xfId="356"/>
    <cellStyle name="Обычный 2 55" xfId="248"/>
    <cellStyle name="Обычный 2 55 2" xfId="359"/>
    <cellStyle name="Обычный 2 56" xfId="254"/>
    <cellStyle name="Обычный 2 56 2" xfId="362"/>
    <cellStyle name="Обычный 2 57" xfId="260"/>
    <cellStyle name="Обычный 2 57 2" xfId="365"/>
    <cellStyle name="Обычный 2 58" xfId="266"/>
    <cellStyle name="Обычный 2 58 2" xfId="368"/>
    <cellStyle name="Обычный 2 59" xfId="272"/>
    <cellStyle name="Обычный 2 59 2" xfId="371"/>
    <cellStyle name="Обычный 2 6" xfId="43"/>
    <cellStyle name="Обычный 2 60" xfId="278"/>
    <cellStyle name="Обычный 2 60 2" xfId="374"/>
    <cellStyle name="Обычный 2 61" xfId="283"/>
    <cellStyle name="Обычный 2 61 2" xfId="376"/>
    <cellStyle name="Обычный 2 62" xfId="288"/>
    <cellStyle name="Обычный 2 62 2" xfId="378"/>
    <cellStyle name="Обычный 2 63" xfId="293"/>
    <cellStyle name="Обычный 2 63 2" xfId="380"/>
    <cellStyle name="Обычный 2 64" xfId="298"/>
    <cellStyle name="Обычный 2 64 2" xfId="382"/>
    <cellStyle name="Обычный 2 65" xfId="299"/>
    <cellStyle name="Обычный 2 65 2" xfId="383"/>
    <cellStyle name="Обычный 2 66" xfId="300"/>
    <cellStyle name="Обычный 2 66 2" xfId="384"/>
    <cellStyle name="Обычный 2 67" xfId="301"/>
    <cellStyle name="Обычный 2 67 2" xfId="385"/>
    <cellStyle name="Обычный 2 7" xfId="44"/>
    <cellStyle name="Обычный 2 8" xfId="45"/>
    <cellStyle name="Обычный 2 9" xfId="46"/>
    <cellStyle name="Обычный 3" xfId="47"/>
    <cellStyle name="Обычный 3 10" xfId="48"/>
    <cellStyle name="Обычный 3 11" xfId="49"/>
    <cellStyle name="Обычный 3 12" xfId="50"/>
    <cellStyle name="Обычный 3 13" xfId="51"/>
    <cellStyle name="Обычный 3 14" xfId="52"/>
    <cellStyle name="Обычный 3 15" xfId="53"/>
    <cellStyle name="Обычный 3 16" xfId="54"/>
    <cellStyle name="Обычный 3 17" xfId="55"/>
    <cellStyle name="Обычный 3 18" xfId="56"/>
    <cellStyle name="Обычный 3 19" xfId="57"/>
    <cellStyle name="Обычный 3 2" xfId="58"/>
    <cellStyle name="Обычный 3 2 2" xfId="59"/>
    <cellStyle name="Обычный 3 2 3" xfId="387"/>
    <cellStyle name="Обычный 3 2 4" xfId="305"/>
    <cellStyle name="Обычный 3 2 5" xfId="395"/>
    <cellStyle name="Обычный 3 20" xfId="60"/>
    <cellStyle name="Обычный 3 21" xfId="61"/>
    <cellStyle name="Обычный 3 22" xfId="62"/>
    <cellStyle name="Обычный 3 23" xfId="63"/>
    <cellStyle name="Обычный 3 24" xfId="64"/>
    <cellStyle name="Обычный 3 25" xfId="65"/>
    <cellStyle name="Обычный 3 26" xfId="66"/>
    <cellStyle name="Обычный 3 27" xfId="67"/>
    <cellStyle name="Обычный 3 28" xfId="68"/>
    <cellStyle name="Обычный 3 29" xfId="69"/>
    <cellStyle name="Обычный 3 3" xfId="70"/>
    <cellStyle name="Обычный 3 30" xfId="71"/>
    <cellStyle name="Обычный 3 31" xfId="125"/>
    <cellStyle name="Обычный 3 31 2" xfId="311"/>
    <cellStyle name="Обычный 3 32" xfId="130"/>
    <cellStyle name="Обычный 3 32 2" xfId="313"/>
    <cellStyle name="Обычный 3 33" xfId="135"/>
    <cellStyle name="Обычный 3 33 2" xfId="315"/>
    <cellStyle name="Обычный 3 34" xfId="140"/>
    <cellStyle name="Обычный 3 34 2" xfId="317"/>
    <cellStyle name="Обычный 3 35" xfId="145"/>
    <cellStyle name="Обычный 3 35 2" xfId="319"/>
    <cellStyle name="Обычный 3 36" xfId="150"/>
    <cellStyle name="Обычный 3 36 2" xfId="321"/>
    <cellStyle name="Обычный 3 37" xfId="155"/>
    <cellStyle name="Обычный 3 37 2" xfId="323"/>
    <cellStyle name="Обычный 3 38" xfId="160"/>
    <cellStyle name="Обычный 3 38 2" xfId="325"/>
    <cellStyle name="Обычный 3 39" xfId="165"/>
    <cellStyle name="Обычный 3 39 2" xfId="327"/>
    <cellStyle name="Обычный 3 4" xfId="72"/>
    <cellStyle name="Обычный 3 40" xfId="170"/>
    <cellStyle name="Обычный 3 40 2" xfId="329"/>
    <cellStyle name="Обычный 3 41" xfId="175"/>
    <cellStyle name="Обычный 3 41 2" xfId="331"/>
    <cellStyle name="Обычный 3 42" xfId="180"/>
    <cellStyle name="Обычный 3 42 2" xfId="333"/>
    <cellStyle name="Обычный 3 43" xfId="185"/>
    <cellStyle name="Обычный 3 43 2" xfId="335"/>
    <cellStyle name="Обычный 3 44" xfId="190"/>
    <cellStyle name="Обычный 3 44 2" xfId="337"/>
    <cellStyle name="Обычный 3 45" xfId="195"/>
    <cellStyle name="Обычный 3 45 2" xfId="339"/>
    <cellStyle name="Обычный 3 46" xfId="200"/>
    <cellStyle name="Обычный 3 46 2" xfId="341"/>
    <cellStyle name="Обычный 3 47" xfId="217"/>
    <cellStyle name="Обычный 3 47 2" xfId="343"/>
    <cellStyle name="Обычный 3 48" xfId="220"/>
    <cellStyle name="Обычный 3 48 2" xfId="344"/>
    <cellStyle name="Обычный 3 49" xfId="228"/>
    <cellStyle name="Обычный 3 49 2" xfId="349"/>
    <cellStyle name="Обычный 3 5" xfId="73"/>
    <cellStyle name="Обычный 3 50" xfId="234"/>
    <cellStyle name="Обычный 3 50 2" xfId="352"/>
    <cellStyle name="Обычный 3 51" xfId="240"/>
    <cellStyle name="Обычный 3 51 2" xfId="355"/>
    <cellStyle name="Обычный 3 52" xfId="246"/>
    <cellStyle name="Обычный 3 52 2" xfId="358"/>
    <cellStyle name="Обычный 3 53" xfId="252"/>
    <cellStyle name="Обычный 3 53 2" xfId="361"/>
    <cellStyle name="Обычный 3 54" xfId="258"/>
    <cellStyle name="Обычный 3 54 2" xfId="364"/>
    <cellStyle name="Обычный 3 55" xfId="264"/>
    <cellStyle name="Обычный 3 55 2" xfId="367"/>
    <cellStyle name="Обычный 3 56" xfId="270"/>
    <cellStyle name="Обычный 3 56 2" xfId="370"/>
    <cellStyle name="Обычный 3 57" xfId="276"/>
    <cellStyle name="Обычный 3 57 2" xfId="373"/>
    <cellStyle name="Обычный 3 58" xfId="281"/>
    <cellStyle name="Обычный 3 58 2" xfId="375"/>
    <cellStyle name="Обычный 3 59" xfId="286"/>
    <cellStyle name="Обычный 3 59 2" xfId="377"/>
    <cellStyle name="Обычный 3 6" xfId="74"/>
    <cellStyle name="Обычный 3 60" xfId="291"/>
    <cellStyle name="Обычный 3 60 2" xfId="379"/>
    <cellStyle name="Обычный 3 61" xfId="296"/>
    <cellStyle name="Обычный 3 61 2" xfId="381"/>
    <cellStyle name="Обычный 3 7" xfId="75"/>
    <cellStyle name="Обычный 3 8" xfId="76"/>
    <cellStyle name="Обычный 3 9" xfId="77"/>
    <cellStyle name="Обычный 4" xfId="78"/>
    <cellStyle name="Обычный 4 10" xfId="79"/>
    <cellStyle name="Обычный 4 11" xfId="80"/>
    <cellStyle name="Обычный 4 12" xfId="81"/>
    <cellStyle name="Обычный 4 13" xfId="82"/>
    <cellStyle name="Обычный 4 14" xfId="83"/>
    <cellStyle name="Обычный 4 15" xfId="84"/>
    <cellStyle name="Обычный 4 16" xfId="85"/>
    <cellStyle name="Обычный 4 17" xfId="86"/>
    <cellStyle name="Обычный 4 18" xfId="87"/>
    <cellStyle name="Обычный 4 19" xfId="88"/>
    <cellStyle name="Обычный 4 2" xfId="89"/>
    <cellStyle name="Обычный 4 20" xfId="90"/>
    <cellStyle name="Обычный 4 21" xfId="91"/>
    <cellStyle name="Обычный 4 22" xfId="92"/>
    <cellStyle name="Обычный 4 23" xfId="93"/>
    <cellStyle name="Обычный 4 24" xfId="94"/>
    <cellStyle name="Обычный 4 25" xfId="95"/>
    <cellStyle name="Обычный 4 26" xfId="96"/>
    <cellStyle name="Обычный 4 27" xfId="97"/>
    <cellStyle name="Обычный 4 28" xfId="98"/>
    <cellStyle name="Обычный 4 29" xfId="99"/>
    <cellStyle name="Обычный 4 3" xfId="100"/>
    <cellStyle name="Обычный 4 30" xfId="101"/>
    <cellStyle name="Обычный 4 31" xfId="124"/>
    <cellStyle name="Обычный 4 32" xfId="129"/>
    <cellStyle name="Обычный 4 33" xfId="134"/>
    <cellStyle name="Обычный 4 34" xfId="139"/>
    <cellStyle name="Обычный 4 35" xfId="144"/>
    <cellStyle name="Обычный 4 36" xfId="149"/>
    <cellStyle name="Обычный 4 37" xfId="154"/>
    <cellStyle name="Обычный 4 38" xfId="159"/>
    <cellStyle name="Обычный 4 39" xfId="164"/>
    <cellStyle name="Обычный 4 4" xfId="102"/>
    <cellStyle name="Обычный 4 40" xfId="169"/>
    <cellStyle name="Обычный 4 41" xfId="174"/>
    <cellStyle name="Обычный 4 42" xfId="179"/>
    <cellStyle name="Обычный 4 43" xfId="184"/>
    <cellStyle name="Обычный 4 44" xfId="189"/>
    <cellStyle name="Обычный 4 45" xfId="194"/>
    <cellStyle name="Обычный 4 46" xfId="199"/>
    <cellStyle name="Обычный 4 47" xfId="216"/>
    <cellStyle name="Обычный 4 48" xfId="218"/>
    <cellStyle name="Обычный 4 49" xfId="229"/>
    <cellStyle name="Обычный 4 5" xfId="103"/>
    <cellStyle name="Обычный 4 50" xfId="235"/>
    <cellStyle name="Обычный 4 51" xfId="241"/>
    <cellStyle name="Обычный 4 52" xfId="247"/>
    <cellStyle name="Обычный 4 53" xfId="253"/>
    <cellStyle name="Обычный 4 54" xfId="259"/>
    <cellStyle name="Обычный 4 55" xfId="265"/>
    <cellStyle name="Обычный 4 56" xfId="271"/>
    <cellStyle name="Обычный 4 57" xfId="277"/>
    <cellStyle name="Обычный 4 58" xfId="282"/>
    <cellStyle name="Обычный 4 59" xfId="287"/>
    <cellStyle name="Обычный 4 6" xfId="104"/>
    <cellStyle name="Обычный 4 60" xfId="292"/>
    <cellStyle name="Обычный 4 61" xfId="297"/>
    <cellStyle name="Обычный 4 7" xfId="105"/>
    <cellStyle name="Обычный 4 8" xfId="106"/>
    <cellStyle name="Обычный 4 9" xfId="107"/>
    <cellStyle name="Обычный 5" xfId="108"/>
    <cellStyle name="Обычный 5 2" xfId="109"/>
    <cellStyle name="Обычный 5 3" xfId="307"/>
    <cellStyle name="Обычный 5 4" xfId="117"/>
    <cellStyle name="Обычный 6" xfId="110"/>
    <cellStyle name="Обычный 6 2" xfId="388"/>
    <cellStyle name="Обычный 6 3" xfId="306"/>
    <cellStyle name="Обычный 6 4" xfId="396"/>
    <cellStyle name="Обычный 7" xfId="111"/>
    <cellStyle name="Обычный 8" xfId="112"/>
    <cellStyle name="Обычный 9" xfId="113"/>
    <cellStyle name="Финансовый" xfId="1" builtinId="3"/>
    <cellStyle name="Финансовый 10" xfId="233"/>
    <cellStyle name="Финансовый 10 2" xfId="351"/>
    <cellStyle name="Финансовый 11" xfId="239"/>
    <cellStyle name="Финансовый 11 2" xfId="354"/>
    <cellStyle name="Финансовый 12" xfId="245"/>
    <cellStyle name="Финансовый 12 2" xfId="357"/>
    <cellStyle name="Финансовый 13" xfId="251"/>
    <cellStyle name="Финансовый 13 2" xfId="360"/>
    <cellStyle name="Финансовый 14" xfId="257"/>
    <cellStyle name="Финансовый 14 2" xfId="363"/>
    <cellStyle name="Финансовый 15" xfId="263"/>
    <cellStyle name="Финансовый 15 2" xfId="366"/>
    <cellStyle name="Финансовый 16" xfId="269"/>
    <cellStyle name="Финансовый 16 2" xfId="369"/>
    <cellStyle name="Финансовый 17" xfId="275"/>
    <cellStyle name="Финансовый 17 2" xfId="372"/>
    <cellStyle name="Финансовый 2" xfId="115"/>
    <cellStyle name="Финансовый 3" xfId="116"/>
    <cellStyle name="Финансовый 3 2" xfId="389"/>
    <cellStyle name="Финансовый 3 3" xfId="303"/>
    <cellStyle name="Финансовый 3 4" xfId="398"/>
    <cellStyle name="Финансовый 4" xfId="114"/>
    <cellStyle name="Финансовый 4 2" xfId="397"/>
    <cellStyle name="Финансовый 5" xfId="120"/>
    <cellStyle name="Финансовый 8" xfId="221"/>
    <cellStyle name="Финансовый 8 2" xfId="345"/>
    <cellStyle name="Финансовый 9" xfId="227"/>
    <cellStyle name="Финансовый 9 2" xfId="3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72"/>
  <sheetViews>
    <sheetView tabSelected="1" zoomScaleNormal="100" zoomScaleSheetLayoutView="100" workbookViewId="0">
      <selection sqref="A1:E1"/>
    </sheetView>
  </sheetViews>
  <sheetFormatPr defaultRowHeight="15.75" x14ac:dyDescent="0.25"/>
  <cols>
    <col min="1" max="1" width="52.5" style="1" customWidth="1"/>
    <col min="2" max="2" width="12" style="10" customWidth="1"/>
    <col min="3" max="3" width="21.375" style="10" customWidth="1"/>
    <col min="4" max="4" width="20" style="10" customWidth="1"/>
    <col min="5" max="5" width="12.125" style="10" customWidth="1"/>
    <col min="6" max="16384" width="9" style="1"/>
  </cols>
  <sheetData>
    <row r="1" spans="1:5" ht="82.5" customHeight="1" x14ac:dyDescent="0.25">
      <c r="A1" s="22" t="s">
        <v>142</v>
      </c>
      <c r="B1" s="22"/>
      <c r="C1" s="22"/>
      <c r="D1" s="22"/>
      <c r="E1" s="22"/>
    </row>
    <row r="2" spans="1:5" ht="17.25" thickBot="1" x14ac:dyDescent="0.3">
      <c r="A2" s="12"/>
      <c r="B2" s="11"/>
      <c r="C2" s="13"/>
      <c r="D2" s="11"/>
      <c r="E2" s="9" t="s">
        <v>138</v>
      </c>
    </row>
    <row r="3" spans="1:5" ht="45.75" customHeight="1" thickBot="1" x14ac:dyDescent="0.3">
      <c r="A3" s="20" t="s">
        <v>139</v>
      </c>
      <c r="B3" s="19" t="s">
        <v>140</v>
      </c>
      <c r="C3" s="18" t="s">
        <v>144</v>
      </c>
      <c r="D3" s="18" t="s">
        <v>141</v>
      </c>
      <c r="E3" s="17" t="s">
        <v>143</v>
      </c>
    </row>
    <row r="4" spans="1:5" x14ac:dyDescent="0.25">
      <c r="A4" s="16" t="s">
        <v>115</v>
      </c>
      <c r="B4" s="15" t="s">
        <v>38</v>
      </c>
      <c r="C4" s="8">
        <f>C5+C13+C16+C20+C29+C33+C37+C45+C48+C55+C61+C65+C67+C69</f>
        <v>17683677</v>
      </c>
      <c r="D4" s="8">
        <f>D5+D13+D16+D20+D29+D33+D37+D45+D48+D55+D61+D65+D67+D69</f>
        <v>18949907.300000001</v>
      </c>
      <c r="E4" s="2">
        <f>D4*100/C4</f>
        <v>107.2</v>
      </c>
    </row>
    <row r="5" spans="1:5" x14ac:dyDescent="0.25">
      <c r="A5" s="14" t="s">
        <v>97</v>
      </c>
      <c r="B5" s="21" t="s">
        <v>86</v>
      </c>
      <c r="C5" s="7">
        <v>568054.9</v>
      </c>
      <c r="D5" s="6">
        <f>SUM(D6:D12)</f>
        <v>662068.80000000005</v>
      </c>
      <c r="E5" s="3">
        <f t="shared" ref="E5:E64" si="0">D5*100/C5</f>
        <v>116.6</v>
      </c>
    </row>
    <row r="6" spans="1:5" ht="47.25" x14ac:dyDescent="0.25">
      <c r="A6" s="14" t="s">
        <v>120</v>
      </c>
      <c r="B6" s="21" t="s">
        <v>114</v>
      </c>
      <c r="C6" s="7">
        <v>59047.1</v>
      </c>
      <c r="D6" s="6">
        <v>64841.3</v>
      </c>
      <c r="E6" s="3">
        <f t="shared" si="0"/>
        <v>109.8</v>
      </c>
    </row>
    <row r="7" spans="1:5" ht="63" x14ac:dyDescent="0.25">
      <c r="A7" s="14" t="s">
        <v>66</v>
      </c>
      <c r="B7" s="21" t="s">
        <v>58</v>
      </c>
      <c r="C7" s="7">
        <v>79281</v>
      </c>
      <c r="D7" s="6">
        <v>97496.4</v>
      </c>
      <c r="E7" s="3">
        <f t="shared" si="0"/>
        <v>123</v>
      </c>
    </row>
    <row r="8" spans="1:5" x14ac:dyDescent="0.25">
      <c r="A8" s="14" t="s">
        <v>34</v>
      </c>
      <c r="B8" s="21" t="s">
        <v>16</v>
      </c>
      <c r="C8" s="7">
        <v>44085.1</v>
      </c>
      <c r="D8" s="6">
        <v>55128.3</v>
      </c>
      <c r="E8" s="3">
        <f t="shared" si="0"/>
        <v>125</v>
      </c>
    </row>
    <row r="9" spans="1:5" ht="47.25" x14ac:dyDescent="0.25">
      <c r="A9" s="14" t="s">
        <v>135</v>
      </c>
      <c r="B9" s="21" t="s">
        <v>104</v>
      </c>
      <c r="C9" s="7">
        <v>49683.6</v>
      </c>
      <c r="D9" s="6">
        <v>60874.7</v>
      </c>
      <c r="E9" s="3">
        <f t="shared" si="0"/>
        <v>122.5</v>
      </c>
    </row>
    <row r="10" spans="1:5" x14ac:dyDescent="0.25">
      <c r="A10" s="14" t="s">
        <v>28</v>
      </c>
      <c r="B10" s="21" t="s">
        <v>93</v>
      </c>
      <c r="C10" s="7">
        <v>43088.9</v>
      </c>
      <c r="D10" s="6">
        <v>14552.6</v>
      </c>
      <c r="E10" s="3">
        <f t="shared" si="0"/>
        <v>33.799999999999997</v>
      </c>
    </row>
    <row r="11" spans="1:5" ht="31.5" x14ac:dyDescent="0.25">
      <c r="A11" s="14" t="s">
        <v>71</v>
      </c>
      <c r="B11" s="21" t="s">
        <v>130</v>
      </c>
      <c r="C11" s="7">
        <v>18419.900000000001</v>
      </c>
      <c r="D11" s="6">
        <v>18231.2</v>
      </c>
      <c r="E11" s="3">
        <f t="shared" si="0"/>
        <v>99</v>
      </c>
    </row>
    <row r="12" spans="1:5" x14ac:dyDescent="0.25">
      <c r="A12" s="14" t="s">
        <v>36</v>
      </c>
      <c r="B12" s="21" t="s">
        <v>83</v>
      </c>
      <c r="C12" s="7">
        <v>274449.3</v>
      </c>
      <c r="D12" s="6">
        <v>350944.3</v>
      </c>
      <c r="E12" s="3">
        <f t="shared" si="0"/>
        <v>127.9</v>
      </c>
    </row>
    <row r="13" spans="1:5" x14ac:dyDescent="0.25">
      <c r="A13" s="14" t="s">
        <v>20</v>
      </c>
      <c r="B13" s="21" t="s">
        <v>89</v>
      </c>
      <c r="C13" s="7">
        <v>11494.6</v>
      </c>
      <c r="D13" s="6">
        <f>SUM(D14:D15)</f>
        <v>12700.8</v>
      </c>
      <c r="E13" s="3">
        <f t="shared" si="0"/>
        <v>110.5</v>
      </c>
    </row>
    <row r="14" spans="1:5" x14ac:dyDescent="0.25">
      <c r="A14" s="14" t="s">
        <v>112</v>
      </c>
      <c r="B14" s="21" t="s">
        <v>119</v>
      </c>
      <c r="C14" s="5">
        <v>9354.1</v>
      </c>
      <c r="D14" s="6">
        <v>9663.5</v>
      </c>
      <c r="E14" s="3">
        <f t="shared" si="0"/>
        <v>103.3</v>
      </c>
    </row>
    <row r="15" spans="1:5" x14ac:dyDescent="0.25">
      <c r="A15" s="14" t="s">
        <v>75</v>
      </c>
      <c r="B15" s="21" t="s">
        <v>65</v>
      </c>
      <c r="C15" s="5">
        <v>2140.5</v>
      </c>
      <c r="D15" s="6">
        <v>3037.3</v>
      </c>
      <c r="E15" s="3">
        <f t="shared" si="0"/>
        <v>141.9</v>
      </c>
    </row>
    <row r="16" spans="1:5" ht="31.5" x14ac:dyDescent="0.25">
      <c r="A16" s="14" t="s">
        <v>125</v>
      </c>
      <c r="B16" s="21" t="s">
        <v>129</v>
      </c>
      <c r="C16" s="7">
        <v>159008.20000000001</v>
      </c>
      <c r="D16" s="6">
        <f>SUM(D17:D19)</f>
        <v>163344.79999999999</v>
      </c>
      <c r="E16" s="3">
        <f t="shared" si="0"/>
        <v>102.7</v>
      </c>
    </row>
    <row r="17" spans="1:5" x14ac:dyDescent="0.25">
      <c r="A17" s="14" t="s">
        <v>111</v>
      </c>
      <c r="B17" s="21" t="s">
        <v>37</v>
      </c>
      <c r="C17" s="5">
        <v>17309.900000000001</v>
      </c>
      <c r="D17" s="6">
        <v>3421.9</v>
      </c>
      <c r="E17" s="3">
        <f t="shared" si="0"/>
        <v>19.8</v>
      </c>
    </row>
    <row r="18" spans="1:5" ht="47.25" x14ac:dyDescent="0.25">
      <c r="A18" s="14" t="s">
        <v>50</v>
      </c>
      <c r="B18" s="21" t="s">
        <v>134</v>
      </c>
      <c r="C18" s="5">
        <v>84441.600000000006</v>
      </c>
      <c r="D18" s="6">
        <v>116046.3</v>
      </c>
      <c r="E18" s="3">
        <f t="shared" si="0"/>
        <v>137.4</v>
      </c>
    </row>
    <row r="19" spans="1:5" ht="31.5" x14ac:dyDescent="0.25">
      <c r="A19" s="14" t="s">
        <v>44</v>
      </c>
      <c r="B19" s="21" t="s">
        <v>118</v>
      </c>
      <c r="C19" s="5">
        <v>57256.7</v>
      </c>
      <c r="D19" s="6">
        <v>43876.6</v>
      </c>
      <c r="E19" s="3">
        <f t="shared" si="0"/>
        <v>76.599999999999994</v>
      </c>
    </row>
    <row r="20" spans="1:5" x14ac:dyDescent="0.25">
      <c r="A20" s="14" t="s">
        <v>99</v>
      </c>
      <c r="B20" s="21" t="s">
        <v>133</v>
      </c>
      <c r="C20" s="4">
        <v>4182546</v>
      </c>
      <c r="D20" s="6">
        <f>SUM(D21:D28)</f>
        <v>4698630.7</v>
      </c>
      <c r="E20" s="3">
        <f t="shared" si="0"/>
        <v>112.3</v>
      </c>
    </row>
    <row r="21" spans="1:5" x14ac:dyDescent="0.25">
      <c r="A21" s="14" t="s">
        <v>116</v>
      </c>
      <c r="B21" s="21" t="s">
        <v>123</v>
      </c>
      <c r="C21" s="5">
        <v>45875.3</v>
      </c>
      <c r="D21" s="6">
        <v>51564.3</v>
      </c>
      <c r="E21" s="3">
        <f t="shared" si="0"/>
        <v>112.4</v>
      </c>
    </row>
    <row r="22" spans="1:5" x14ac:dyDescent="0.25">
      <c r="A22" s="14" t="s">
        <v>6</v>
      </c>
      <c r="B22" s="21" t="s">
        <v>101</v>
      </c>
      <c r="C22" s="5">
        <v>641998.4</v>
      </c>
      <c r="D22" s="6">
        <v>644420.69999999995</v>
      </c>
      <c r="E22" s="3">
        <f t="shared" si="0"/>
        <v>100.4</v>
      </c>
    </row>
    <row r="23" spans="1:5" x14ac:dyDescent="0.25">
      <c r="A23" s="14" t="s">
        <v>69</v>
      </c>
      <c r="B23" s="21" t="s">
        <v>51</v>
      </c>
      <c r="C23" s="5">
        <v>56780.3</v>
      </c>
      <c r="D23" s="6">
        <v>11313.8</v>
      </c>
      <c r="E23" s="3">
        <f t="shared" si="0"/>
        <v>19.899999999999999</v>
      </c>
    </row>
    <row r="24" spans="1:5" x14ac:dyDescent="0.25">
      <c r="A24" s="14" t="s">
        <v>8</v>
      </c>
      <c r="B24" s="21" t="s">
        <v>1</v>
      </c>
      <c r="C24" s="5">
        <v>355425.9</v>
      </c>
      <c r="D24" s="6">
        <v>440977.9</v>
      </c>
      <c r="E24" s="3">
        <f t="shared" si="0"/>
        <v>124.1</v>
      </c>
    </row>
    <row r="25" spans="1:5" x14ac:dyDescent="0.25">
      <c r="A25" s="14" t="s">
        <v>29</v>
      </c>
      <c r="B25" s="21" t="s">
        <v>94</v>
      </c>
      <c r="C25" s="5">
        <v>34247.9</v>
      </c>
      <c r="D25" s="6">
        <v>82492</v>
      </c>
      <c r="E25" s="3">
        <f t="shared" si="0"/>
        <v>240.9</v>
      </c>
    </row>
    <row r="26" spans="1:5" x14ac:dyDescent="0.25">
      <c r="A26" s="14" t="s">
        <v>60</v>
      </c>
      <c r="B26" s="21" t="s">
        <v>84</v>
      </c>
      <c r="C26" s="5">
        <v>2417788.7000000002</v>
      </c>
      <c r="D26" s="6">
        <v>3068696.6</v>
      </c>
      <c r="E26" s="3">
        <f t="shared" si="0"/>
        <v>126.9</v>
      </c>
    </row>
    <row r="27" spans="1:5" x14ac:dyDescent="0.25">
      <c r="A27" s="14" t="s">
        <v>12</v>
      </c>
      <c r="B27" s="21" t="s">
        <v>136</v>
      </c>
      <c r="C27" s="5">
        <v>114731.3</v>
      </c>
      <c r="D27" s="6">
        <v>93644.9</v>
      </c>
      <c r="E27" s="3">
        <f t="shared" si="0"/>
        <v>81.599999999999994</v>
      </c>
    </row>
    <row r="28" spans="1:5" x14ac:dyDescent="0.25">
      <c r="A28" s="14" t="s">
        <v>108</v>
      </c>
      <c r="B28" s="21" t="s">
        <v>79</v>
      </c>
      <c r="C28" s="5">
        <v>515698.2</v>
      </c>
      <c r="D28" s="6">
        <v>305520.5</v>
      </c>
      <c r="E28" s="3">
        <f t="shared" si="0"/>
        <v>59.2</v>
      </c>
    </row>
    <row r="29" spans="1:5" x14ac:dyDescent="0.25">
      <c r="A29" s="14" t="s">
        <v>32</v>
      </c>
      <c r="B29" s="21" t="s">
        <v>31</v>
      </c>
      <c r="C29" s="4">
        <v>361466.3</v>
      </c>
      <c r="D29" s="6">
        <f>SUM(D30:D32)</f>
        <v>359706.9</v>
      </c>
      <c r="E29" s="3">
        <f t="shared" si="0"/>
        <v>99.5</v>
      </c>
    </row>
    <row r="30" spans="1:5" x14ac:dyDescent="0.25">
      <c r="A30" s="14" t="s">
        <v>0</v>
      </c>
      <c r="B30" s="21" t="s">
        <v>126</v>
      </c>
      <c r="C30" s="5">
        <v>67285.7</v>
      </c>
      <c r="D30" s="6">
        <v>36211.4</v>
      </c>
      <c r="E30" s="3">
        <f t="shared" si="0"/>
        <v>53.8</v>
      </c>
    </row>
    <row r="31" spans="1:5" x14ac:dyDescent="0.25">
      <c r="A31" s="14" t="s">
        <v>88</v>
      </c>
      <c r="B31" s="21" t="s">
        <v>77</v>
      </c>
      <c r="C31" s="5">
        <v>236267.3</v>
      </c>
      <c r="D31" s="6">
        <v>255296.6</v>
      </c>
      <c r="E31" s="3">
        <f t="shared" si="0"/>
        <v>108.1</v>
      </c>
    </row>
    <row r="32" spans="1:5" x14ac:dyDescent="0.25">
      <c r="A32" s="14" t="s">
        <v>106</v>
      </c>
      <c r="B32" s="21" t="s">
        <v>61</v>
      </c>
      <c r="C32" s="5">
        <v>57913.3</v>
      </c>
      <c r="D32" s="6">
        <v>68198.899999999994</v>
      </c>
      <c r="E32" s="3">
        <f t="shared" si="0"/>
        <v>117.8</v>
      </c>
    </row>
    <row r="33" spans="1:5" x14ac:dyDescent="0.25">
      <c r="A33" s="14" t="s">
        <v>25</v>
      </c>
      <c r="B33" s="21" t="s">
        <v>39</v>
      </c>
      <c r="C33" s="4">
        <v>38429.599999999999</v>
      </c>
      <c r="D33" s="6">
        <f>SUM(D34:D36)</f>
        <v>39525.800000000003</v>
      </c>
      <c r="E33" s="3">
        <f t="shared" si="0"/>
        <v>102.9</v>
      </c>
    </row>
    <row r="34" spans="1:5" x14ac:dyDescent="0.25">
      <c r="A34" s="14" t="s">
        <v>41</v>
      </c>
      <c r="B34" s="21" t="s">
        <v>24</v>
      </c>
      <c r="C34" s="5">
        <v>225</v>
      </c>
      <c r="D34" s="6">
        <v>200</v>
      </c>
      <c r="E34" s="3">
        <f t="shared" si="0"/>
        <v>88.9</v>
      </c>
    </row>
    <row r="35" spans="1:5" ht="31.5" x14ac:dyDescent="0.25">
      <c r="A35" s="14" t="s">
        <v>18</v>
      </c>
      <c r="B35" s="21" t="s">
        <v>68</v>
      </c>
      <c r="C35" s="5">
        <v>15114.6</v>
      </c>
      <c r="D35" s="6">
        <v>14585.2</v>
      </c>
      <c r="E35" s="3">
        <f t="shared" si="0"/>
        <v>96.5</v>
      </c>
    </row>
    <row r="36" spans="1:5" x14ac:dyDescent="0.25">
      <c r="A36" s="14" t="s">
        <v>128</v>
      </c>
      <c r="B36" s="21" t="s">
        <v>4</v>
      </c>
      <c r="C36" s="5">
        <v>23089.9</v>
      </c>
      <c r="D36" s="6">
        <v>24740.6</v>
      </c>
      <c r="E36" s="3">
        <f t="shared" si="0"/>
        <v>107.1</v>
      </c>
    </row>
    <row r="37" spans="1:5" x14ac:dyDescent="0.25">
      <c r="A37" s="14" t="s">
        <v>43</v>
      </c>
      <c r="B37" s="21" t="s">
        <v>85</v>
      </c>
      <c r="C37" s="4">
        <v>3840422.1</v>
      </c>
      <c r="D37" s="6">
        <f>SUM(D38:D44)</f>
        <v>4491606.4000000004</v>
      </c>
      <c r="E37" s="3">
        <f t="shared" si="0"/>
        <v>117</v>
      </c>
    </row>
    <row r="38" spans="1:5" x14ac:dyDescent="0.25">
      <c r="A38" s="14" t="s">
        <v>53</v>
      </c>
      <c r="B38" s="21" t="s">
        <v>30</v>
      </c>
      <c r="C38" s="5">
        <v>297678.5</v>
      </c>
      <c r="D38" s="6">
        <v>285150</v>
      </c>
      <c r="E38" s="3">
        <f t="shared" si="0"/>
        <v>95.8</v>
      </c>
    </row>
    <row r="39" spans="1:5" x14ac:dyDescent="0.25">
      <c r="A39" s="14" t="s">
        <v>73</v>
      </c>
      <c r="B39" s="21" t="s">
        <v>124</v>
      </c>
      <c r="C39" s="5">
        <v>3034982.6</v>
      </c>
      <c r="D39" s="6">
        <v>3581409.3</v>
      </c>
      <c r="E39" s="3">
        <f t="shared" si="0"/>
        <v>118</v>
      </c>
    </row>
    <row r="40" spans="1:5" x14ac:dyDescent="0.25">
      <c r="A40" s="14" t="s">
        <v>107</v>
      </c>
      <c r="B40" s="21" t="s">
        <v>113</v>
      </c>
      <c r="C40" s="5">
        <v>104919.5</v>
      </c>
      <c r="D40" s="6">
        <v>160070.70000000001</v>
      </c>
      <c r="E40" s="3">
        <f t="shared" si="0"/>
        <v>152.6</v>
      </c>
    </row>
    <row r="41" spans="1:5" x14ac:dyDescent="0.25">
      <c r="A41" s="14" t="s">
        <v>103</v>
      </c>
      <c r="B41" s="21" t="s">
        <v>57</v>
      </c>
      <c r="C41" s="5">
        <v>301706.8</v>
      </c>
      <c r="D41" s="6">
        <v>336549.3</v>
      </c>
      <c r="E41" s="3">
        <f t="shared" si="0"/>
        <v>111.5</v>
      </c>
    </row>
    <row r="42" spans="1:5" ht="31.5" x14ac:dyDescent="0.25">
      <c r="A42" s="14" t="s">
        <v>102</v>
      </c>
      <c r="B42" s="21" t="s">
        <v>13</v>
      </c>
      <c r="C42" s="5">
        <v>10121.6</v>
      </c>
      <c r="D42" s="6">
        <v>12668.7</v>
      </c>
      <c r="E42" s="3">
        <f t="shared" si="0"/>
        <v>125.2</v>
      </c>
    </row>
    <row r="43" spans="1:5" x14ac:dyDescent="0.25">
      <c r="A43" s="14" t="s">
        <v>62</v>
      </c>
      <c r="B43" s="21" t="s">
        <v>92</v>
      </c>
      <c r="C43" s="5">
        <v>17669.7</v>
      </c>
      <c r="D43" s="6">
        <v>61265.1</v>
      </c>
      <c r="E43" s="3">
        <f t="shared" si="0"/>
        <v>346.7</v>
      </c>
    </row>
    <row r="44" spans="1:5" x14ac:dyDescent="0.25">
      <c r="A44" s="14" t="s">
        <v>54</v>
      </c>
      <c r="B44" s="21" t="s">
        <v>132</v>
      </c>
      <c r="C44" s="5">
        <v>73343.5</v>
      </c>
      <c r="D44" s="6">
        <v>54493.3</v>
      </c>
      <c r="E44" s="3">
        <f t="shared" si="0"/>
        <v>74.3</v>
      </c>
    </row>
    <row r="45" spans="1:5" x14ac:dyDescent="0.25">
      <c r="A45" s="14" t="s">
        <v>7</v>
      </c>
      <c r="B45" s="21" t="s">
        <v>87</v>
      </c>
      <c r="C45" s="4">
        <v>258247.6</v>
      </c>
      <c r="D45" s="6">
        <f>SUM(D46:D47)</f>
        <v>380551</v>
      </c>
      <c r="E45" s="3">
        <f t="shared" si="0"/>
        <v>147.4</v>
      </c>
    </row>
    <row r="46" spans="1:5" x14ac:dyDescent="0.25">
      <c r="A46" s="14" t="s">
        <v>74</v>
      </c>
      <c r="B46" s="21" t="s">
        <v>72</v>
      </c>
      <c r="C46" s="5">
        <v>239077</v>
      </c>
      <c r="D46" s="6">
        <v>354487</v>
      </c>
      <c r="E46" s="3">
        <f t="shared" si="0"/>
        <v>148.30000000000001</v>
      </c>
    </row>
    <row r="47" spans="1:5" x14ac:dyDescent="0.25">
      <c r="A47" s="14" t="s">
        <v>59</v>
      </c>
      <c r="B47" s="21" t="s">
        <v>63</v>
      </c>
      <c r="C47" s="5">
        <v>19170.7</v>
      </c>
      <c r="D47" s="6">
        <v>26064</v>
      </c>
      <c r="E47" s="3">
        <f t="shared" si="0"/>
        <v>136</v>
      </c>
    </row>
    <row r="48" spans="1:5" x14ac:dyDescent="0.25">
      <c r="A48" s="14" t="s">
        <v>2</v>
      </c>
      <c r="B48" s="21" t="s">
        <v>127</v>
      </c>
      <c r="C48" s="4">
        <v>1660027.3</v>
      </c>
      <c r="D48" s="6">
        <f>SUM(D49:D54)</f>
        <v>1351949.2</v>
      </c>
      <c r="E48" s="3">
        <f t="shared" si="0"/>
        <v>81.400000000000006</v>
      </c>
    </row>
    <row r="49" spans="1:5" x14ac:dyDescent="0.25">
      <c r="A49" s="14" t="s">
        <v>117</v>
      </c>
      <c r="B49" s="21" t="s">
        <v>81</v>
      </c>
      <c r="C49" s="5">
        <v>863138.1</v>
      </c>
      <c r="D49" s="6">
        <v>290344</v>
      </c>
      <c r="E49" s="3">
        <f t="shared" si="0"/>
        <v>33.6</v>
      </c>
    </row>
    <row r="50" spans="1:5" x14ac:dyDescent="0.25">
      <c r="A50" s="14" t="s">
        <v>14</v>
      </c>
      <c r="B50" s="21" t="s">
        <v>26</v>
      </c>
      <c r="C50" s="5">
        <v>373405.3</v>
      </c>
      <c r="D50" s="6">
        <v>419423.8</v>
      </c>
      <c r="E50" s="3">
        <f t="shared" si="0"/>
        <v>112.3</v>
      </c>
    </row>
    <row r="51" spans="1:5" x14ac:dyDescent="0.25">
      <c r="A51" s="14" t="s">
        <v>40</v>
      </c>
      <c r="B51" s="21" t="s">
        <v>17</v>
      </c>
      <c r="C51" s="5">
        <v>7017.6</v>
      </c>
      <c r="D51" s="6">
        <v>6443.9</v>
      </c>
      <c r="E51" s="3">
        <f t="shared" si="0"/>
        <v>91.8</v>
      </c>
    </row>
    <row r="52" spans="1:5" x14ac:dyDescent="0.25">
      <c r="A52" s="14" t="s">
        <v>22</v>
      </c>
      <c r="B52" s="21" t="s">
        <v>110</v>
      </c>
      <c r="C52" s="5">
        <v>171715.6</v>
      </c>
      <c r="D52" s="6">
        <v>119688.8</v>
      </c>
      <c r="E52" s="3">
        <f t="shared" si="0"/>
        <v>69.7</v>
      </c>
    </row>
    <row r="53" spans="1:5" ht="31.5" x14ac:dyDescent="0.25">
      <c r="A53" s="14" t="s">
        <v>90</v>
      </c>
      <c r="B53" s="21" t="s">
        <v>10</v>
      </c>
      <c r="C53" s="5">
        <v>27795.8</v>
      </c>
      <c r="D53" s="6">
        <v>24077.4</v>
      </c>
      <c r="E53" s="3">
        <f t="shared" si="0"/>
        <v>86.6</v>
      </c>
    </row>
    <row r="54" spans="1:5" x14ac:dyDescent="0.25">
      <c r="A54" s="14" t="s">
        <v>15</v>
      </c>
      <c r="B54" s="21" t="s">
        <v>35</v>
      </c>
      <c r="C54" s="5">
        <v>216955</v>
      </c>
      <c r="D54" s="6">
        <v>491971.3</v>
      </c>
      <c r="E54" s="3">
        <f t="shared" si="0"/>
        <v>226.8</v>
      </c>
    </row>
    <row r="55" spans="1:5" x14ac:dyDescent="0.25">
      <c r="A55" s="14" t="s">
        <v>47</v>
      </c>
      <c r="B55" s="21" t="s">
        <v>121</v>
      </c>
      <c r="C55" s="4">
        <v>4365173.9000000004</v>
      </c>
      <c r="D55" s="6">
        <f>SUM(D56:D60)</f>
        <v>4526574.4000000004</v>
      </c>
      <c r="E55" s="3">
        <f t="shared" si="0"/>
        <v>103.7</v>
      </c>
    </row>
    <row r="56" spans="1:5" x14ac:dyDescent="0.25">
      <c r="A56" s="14" t="s">
        <v>95</v>
      </c>
      <c r="B56" s="21" t="s">
        <v>109</v>
      </c>
      <c r="C56" s="5">
        <v>21909.200000000001</v>
      </c>
      <c r="D56" s="6">
        <v>23006.799999999999</v>
      </c>
      <c r="E56" s="3">
        <f t="shared" si="0"/>
        <v>105</v>
      </c>
    </row>
    <row r="57" spans="1:5" x14ac:dyDescent="0.25">
      <c r="A57" s="14" t="s">
        <v>27</v>
      </c>
      <c r="B57" s="21" t="s">
        <v>52</v>
      </c>
      <c r="C57" s="5">
        <v>385410.8</v>
      </c>
      <c r="D57" s="6">
        <v>357851.7</v>
      </c>
      <c r="E57" s="3">
        <f t="shared" si="0"/>
        <v>92.8</v>
      </c>
    </row>
    <row r="58" spans="1:5" x14ac:dyDescent="0.25">
      <c r="A58" s="14" t="s">
        <v>49</v>
      </c>
      <c r="B58" s="21" t="s">
        <v>5</v>
      </c>
      <c r="C58" s="5">
        <v>2574959.2999999998</v>
      </c>
      <c r="D58" s="6">
        <v>2330037.4</v>
      </c>
      <c r="E58" s="3">
        <f t="shared" si="0"/>
        <v>90.5</v>
      </c>
    </row>
    <row r="59" spans="1:5" x14ac:dyDescent="0.25">
      <c r="A59" s="14" t="s">
        <v>98</v>
      </c>
      <c r="B59" s="21" t="s">
        <v>96</v>
      </c>
      <c r="C59" s="5">
        <v>1344782.5</v>
      </c>
      <c r="D59" s="6">
        <v>1773292.5</v>
      </c>
      <c r="E59" s="3">
        <f t="shared" si="0"/>
        <v>131.9</v>
      </c>
    </row>
    <row r="60" spans="1:5" x14ac:dyDescent="0.25">
      <c r="A60" s="14" t="s">
        <v>42</v>
      </c>
      <c r="B60" s="21" t="s">
        <v>33</v>
      </c>
      <c r="C60" s="5">
        <v>38112.1</v>
      </c>
      <c r="D60" s="6">
        <v>42386</v>
      </c>
      <c r="E60" s="3">
        <f t="shared" si="0"/>
        <v>111.2</v>
      </c>
    </row>
    <row r="61" spans="1:5" x14ac:dyDescent="0.25">
      <c r="A61" s="14" t="s">
        <v>3</v>
      </c>
      <c r="B61" s="21" t="s">
        <v>21</v>
      </c>
      <c r="C61" s="4">
        <v>178085.7</v>
      </c>
      <c r="D61" s="6">
        <f>SUM(D62:D64)</f>
        <v>243719</v>
      </c>
      <c r="E61" s="3">
        <f t="shared" si="0"/>
        <v>136.9</v>
      </c>
    </row>
    <row r="62" spans="1:5" x14ac:dyDescent="0.25">
      <c r="A62" s="14" t="s">
        <v>80</v>
      </c>
      <c r="B62" s="21" t="s">
        <v>56</v>
      </c>
      <c r="C62" s="5">
        <v>68126.7</v>
      </c>
      <c r="D62" s="6">
        <v>130116.1</v>
      </c>
      <c r="E62" s="3">
        <f t="shared" si="0"/>
        <v>191</v>
      </c>
    </row>
    <row r="63" spans="1:5" x14ac:dyDescent="0.25">
      <c r="A63" s="14" t="s">
        <v>78</v>
      </c>
      <c r="B63" s="21" t="s">
        <v>45</v>
      </c>
      <c r="C63" s="5">
        <v>101760.9</v>
      </c>
      <c r="D63" s="6">
        <v>100803.9</v>
      </c>
      <c r="E63" s="3">
        <f t="shared" si="0"/>
        <v>99.1</v>
      </c>
    </row>
    <row r="64" spans="1:5" x14ac:dyDescent="0.25">
      <c r="A64" s="14" t="s">
        <v>137</v>
      </c>
      <c r="B64" s="21" t="s">
        <v>91</v>
      </c>
      <c r="C64" s="5">
        <v>8198.2000000000007</v>
      </c>
      <c r="D64" s="6">
        <v>12799</v>
      </c>
      <c r="E64" s="3">
        <f t="shared" si="0"/>
        <v>156.1</v>
      </c>
    </row>
    <row r="65" spans="1:5" x14ac:dyDescent="0.25">
      <c r="A65" s="14" t="s">
        <v>48</v>
      </c>
      <c r="B65" s="21" t="s">
        <v>23</v>
      </c>
      <c r="C65" s="4">
        <v>19365.7</v>
      </c>
      <c r="D65" s="6">
        <f>D66</f>
        <v>19912.900000000001</v>
      </c>
      <c r="E65" s="3">
        <f t="shared" ref="E65:E72" si="1">D65*100/C65</f>
        <v>102.8</v>
      </c>
    </row>
    <row r="66" spans="1:5" x14ac:dyDescent="0.25">
      <c r="A66" s="14" t="s">
        <v>76</v>
      </c>
      <c r="B66" s="21" t="s">
        <v>105</v>
      </c>
      <c r="C66" s="5">
        <v>19365.7</v>
      </c>
      <c r="D66" s="6">
        <v>19912.900000000001</v>
      </c>
      <c r="E66" s="3">
        <f t="shared" si="1"/>
        <v>102.8</v>
      </c>
    </row>
    <row r="67" spans="1:5" ht="31.5" x14ac:dyDescent="0.25">
      <c r="A67" s="14" t="s">
        <v>82</v>
      </c>
      <c r="B67" s="21" t="s">
        <v>67</v>
      </c>
      <c r="C67" s="4">
        <v>619.9</v>
      </c>
      <c r="D67" s="6">
        <f>D68</f>
        <v>1320.6</v>
      </c>
      <c r="E67" s="3">
        <f t="shared" si="1"/>
        <v>213</v>
      </c>
    </row>
    <row r="68" spans="1:5" ht="31.5" x14ac:dyDescent="0.25">
      <c r="A68" s="14" t="s">
        <v>131</v>
      </c>
      <c r="B68" s="21" t="s">
        <v>19</v>
      </c>
      <c r="C68" s="5">
        <v>619.9</v>
      </c>
      <c r="D68" s="6">
        <v>1320.6</v>
      </c>
      <c r="E68" s="3">
        <f t="shared" si="1"/>
        <v>213</v>
      </c>
    </row>
    <row r="69" spans="1:5" ht="47.25" x14ac:dyDescent="0.25">
      <c r="A69" s="14" t="s">
        <v>9</v>
      </c>
      <c r="B69" s="21" t="s">
        <v>70</v>
      </c>
      <c r="C69" s="4">
        <v>2040735.2</v>
      </c>
      <c r="D69" s="6">
        <f>SUM(D70:D72)</f>
        <v>1998296</v>
      </c>
      <c r="E69" s="3">
        <f t="shared" si="1"/>
        <v>97.9</v>
      </c>
    </row>
    <row r="70" spans="1:5" ht="47.25" x14ac:dyDescent="0.25">
      <c r="A70" s="14" t="s">
        <v>64</v>
      </c>
      <c r="B70" s="21" t="s">
        <v>55</v>
      </c>
      <c r="C70" s="5">
        <v>1150256.6000000001</v>
      </c>
      <c r="D70" s="6">
        <v>1193861.2</v>
      </c>
      <c r="E70" s="3">
        <f t="shared" si="1"/>
        <v>103.8</v>
      </c>
    </row>
    <row r="71" spans="1:5" x14ac:dyDescent="0.25">
      <c r="A71" s="14" t="s">
        <v>46</v>
      </c>
      <c r="B71" s="21" t="s">
        <v>11</v>
      </c>
      <c r="C71" s="5">
        <v>210865.7</v>
      </c>
      <c r="D71" s="6">
        <v>192800.4</v>
      </c>
      <c r="E71" s="3">
        <f t="shared" si="1"/>
        <v>91.4</v>
      </c>
    </row>
    <row r="72" spans="1:5" x14ac:dyDescent="0.25">
      <c r="A72" s="14" t="s">
        <v>122</v>
      </c>
      <c r="B72" s="21" t="s">
        <v>100</v>
      </c>
      <c r="C72" s="5">
        <v>679612.9</v>
      </c>
      <c r="D72" s="6">
        <v>611634.4</v>
      </c>
      <c r="E72" s="3">
        <f t="shared" si="1"/>
        <v>90</v>
      </c>
    </row>
  </sheetData>
  <mergeCells count="1">
    <mergeCell ref="A1:E1"/>
  </mergeCells>
  <pageMargins left="0.69999998807907104" right="0.69999998807907104" top="0.75" bottom="0.75" header="0.30000001192092896" footer="0.30000001192092896"/>
  <pageSetup paperSize="9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Ivanova</cp:lastModifiedBy>
  <dcterms:created xsi:type="dcterms:W3CDTF">2021-10-21T03:17:11Z</dcterms:created>
  <dcterms:modified xsi:type="dcterms:W3CDTF">2021-10-21T03:36:37Z</dcterms:modified>
</cp:coreProperties>
</file>