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дел методологии и мониторинга\ОТДЕЛ\Открытость бюджетных данных (НИФИ)\Открытый бюджет  МО  РА\3_Открытость за 2021 год\На сайт\"/>
    </mc:Choice>
  </mc:AlternateContent>
  <bookViews>
    <workbookView xWindow="0" yWindow="0" windowWidth="28800" windowHeight="12345"/>
  </bookViews>
  <sheets>
    <sheet name="Сводная таблица" sheetId="24" r:id="rId1"/>
    <sheet name="Рейтинг Раздел 1" sheetId="3" r:id="rId2"/>
    <sheet name="Оценка 1.1." sheetId="2" r:id="rId3"/>
    <sheet name="Рейтинг Раздел 2" sheetId="4" r:id="rId4"/>
    <sheet name="Оценка 2.1." sheetId="5" r:id="rId5"/>
    <sheet name="Оценка 2.2." sheetId="6" r:id="rId6"/>
    <sheet name="Рейтинг Раздел 3" sheetId="7" r:id="rId7"/>
    <sheet name="Оценка 3.1." sheetId="8" r:id="rId8"/>
    <sheet name="Оценка 3.2." sheetId="9" r:id="rId9"/>
    <sheet name="Рейтинг Раздел 4" sheetId="11" r:id="rId10"/>
    <sheet name="Оценка 4.1." sheetId="12" r:id="rId11"/>
    <sheet name="Оценка 4.2" sheetId="13" r:id="rId12"/>
    <sheet name="Оценка 4.3" sheetId="14" r:id="rId13"/>
    <sheet name="Оценка 4.4" sheetId="15" r:id="rId14"/>
    <sheet name="Рейтинг Раздел 5" sheetId="16" r:id="rId15"/>
    <sheet name="Оценка 5.1" sheetId="17" r:id="rId16"/>
    <sheet name="Оценка 5.2" sheetId="18" r:id="rId17"/>
    <sheet name="Оценка 5.3" sheetId="26" r:id="rId18"/>
    <sheet name="Рейтинг Раздел 6" sheetId="19" r:id="rId19"/>
    <sheet name="Оценка 6.1" sheetId="20" r:id="rId20"/>
    <sheet name="Оценка 6.2" sheetId="21" r:id="rId21"/>
    <sheet name="Оценка 6.3" sheetId="22" r:id="rId22"/>
    <sheet name="Оценка 6.4" sheetId="23" r:id="rId23"/>
  </sheets>
  <definedNames>
    <definedName name="_xlnm._FilterDatabase" localSheetId="1" hidden="1">'Рейтинг Раздел 1'!$A$1:$E$16</definedName>
    <definedName name="_xlnm._FilterDatabase" localSheetId="3" hidden="1">'Рейтинг Раздел 2'!$A$1:$E$16</definedName>
    <definedName name="_xlnm._FilterDatabase" localSheetId="6" hidden="1">'Рейтинг Раздел 3'!$A$1:$E$16</definedName>
    <definedName name="_xlnm._FilterDatabase" localSheetId="9" hidden="1">'Рейтинг Раздел 4'!$A$1:$E$16</definedName>
    <definedName name="_xlnm._FilterDatabase" localSheetId="14" hidden="1">'Рейтинг Раздел 5'!$A$1:$E$16</definedName>
    <definedName name="_xlnm._FilterDatabase" localSheetId="18" hidden="1">'Рейтинг Раздел 6'!$A$1:$E$16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1" l="1"/>
  <c r="D5" i="16" l="1"/>
  <c r="G7" i="16"/>
  <c r="G8" i="16"/>
  <c r="G9" i="16"/>
  <c r="G10" i="16"/>
  <c r="G11" i="16"/>
  <c r="G12" i="16"/>
  <c r="G13" i="16"/>
  <c r="G14" i="16"/>
  <c r="G15" i="16"/>
  <c r="G16" i="16"/>
  <c r="G6" i="16"/>
  <c r="F6" i="16"/>
  <c r="E6" i="7" l="1"/>
  <c r="E6" i="3"/>
  <c r="D6" i="3" s="1"/>
  <c r="B6" i="3" s="1"/>
  <c r="C5" i="24"/>
  <c r="D5" i="24"/>
  <c r="E5" i="24"/>
  <c r="F5" i="24"/>
  <c r="G5" i="24"/>
  <c r="H5" i="24"/>
  <c r="E7" i="16"/>
  <c r="F7" i="16"/>
  <c r="E7" i="4"/>
  <c r="F7" i="4"/>
  <c r="E7" i="7"/>
  <c r="F7" i="7"/>
  <c r="E7" i="11"/>
  <c r="F7" i="11"/>
  <c r="G7" i="11"/>
  <c r="H7" i="11"/>
  <c r="E7" i="19"/>
  <c r="G7" i="19"/>
  <c r="F7" i="19"/>
  <c r="E7" i="3"/>
  <c r="D7" i="3" s="1"/>
  <c r="E8" i="4"/>
  <c r="F8" i="4"/>
  <c r="E8" i="7"/>
  <c r="F8" i="7"/>
  <c r="E8" i="11"/>
  <c r="F8" i="11"/>
  <c r="G8" i="11"/>
  <c r="H8" i="11"/>
  <c r="E8" i="16"/>
  <c r="F8" i="16"/>
  <c r="E8" i="19"/>
  <c r="G8" i="19"/>
  <c r="F8" i="19"/>
  <c r="E8" i="3"/>
  <c r="D8" i="3" s="1"/>
  <c r="E9" i="4"/>
  <c r="F9" i="4"/>
  <c r="E9" i="7"/>
  <c r="F9" i="7"/>
  <c r="E9" i="11"/>
  <c r="F9" i="11"/>
  <c r="G9" i="11"/>
  <c r="H9" i="11"/>
  <c r="E9" i="16"/>
  <c r="F9" i="16"/>
  <c r="E9" i="19"/>
  <c r="G9" i="19"/>
  <c r="F9" i="19"/>
  <c r="E9" i="3"/>
  <c r="D9" i="3" s="1"/>
  <c r="E10" i="16"/>
  <c r="F10" i="16"/>
  <c r="E10" i="4"/>
  <c r="F10" i="4"/>
  <c r="E10" i="7"/>
  <c r="F10" i="7"/>
  <c r="E10" i="11"/>
  <c r="F10" i="11"/>
  <c r="G10" i="11"/>
  <c r="H10" i="11"/>
  <c r="E10" i="19"/>
  <c r="G10" i="19"/>
  <c r="F10" i="19"/>
  <c r="E10" i="3"/>
  <c r="D10" i="3" s="1"/>
  <c r="E11" i="3"/>
  <c r="D11" i="3" s="1"/>
  <c r="E11" i="4"/>
  <c r="F11" i="4"/>
  <c r="E11" i="7"/>
  <c r="F11" i="7"/>
  <c r="E11" i="11"/>
  <c r="F11" i="11"/>
  <c r="G11" i="11"/>
  <c r="H11" i="11"/>
  <c r="E11" i="16"/>
  <c r="F11" i="16"/>
  <c r="E11" i="19"/>
  <c r="G11" i="19"/>
  <c r="F11" i="19"/>
  <c r="E12" i="3"/>
  <c r="D12" i="3" s="1"/>
  <c r="E12" i="4"/>
  <c r="F12" i="4"/>
  <c r="E12" i="7"/>
  <c r="F12" i="7"/>
  <c r="E12" i="11"/>
  <c r="F12" i="11"/>
  <c r="G12" i="11"/>
  <c r="E12" i="16"/>
  <c r="F12" i="16"/>
  <c r="E12" i="19"/>
  <c r="G12" i="19"/>
  <c r="F12" i="19"/>
  <c r="E13" i="7"/>
  <c r="F13" i="7"/>
  <c r="E13" i="4"/>
  <c r="F13" i="4"/>
  <c r="E13" i="11"/>
  <c r="F13" i="11"/>
  <c r="G13" i="11"/>
  <c r="H13" i="11"/>
  <c r="E13" i="16"/>
  <c r="F13" i="16"/>
  <c r="E13" i="19"/>
  <c r="G13" i="19"/>
  <c r="F13" i="19"/>
  <c r="E13" i="3"/>
  <c r="D13" i="3" s="1"/>
  <c r="F14" i="16"/>
  <c r="E14" i="16"/>
  <c r="E14" i="4"/>
  <c r="F14" i="4"/>
  <c r="E14" i="7"/>
  <c r="F14" i="7"/>
  <c r="E14" i="11"/>
  <c r="F14" i="11"/>
  <c r="G14" i="11"/>
  <c r="H14" i="11"/>
  <c r="E14" i="19"/>
  <c r="G14" i="19"/>
  <c r="F14" i="19"/>
  <c r="E14" i="3"/>
  <c r="D14" i="3"/>
  <c r="B14" i="3" s="1"/>
  <c r="E15" i="3"/>
  <c r="D15" i="3" s="1"/>
  <c r="E15" i="7"/>
  <c r="F15" i="7"/>
  <c r="H15" i="11"/>
  <c r="E15" i="11"/>
  <c r="F15" i="11"/>
  <c r="G15" i="11"/>
  <c r="E15" i="16"/>
  <c r="F15" i="16"/>
  <c r="E15" i="4"/>
  <c r="F15" i="4"/>
  <c r="E15" i="19"/>
  <c r="G15" i="19"/>
  <c r="F15" i="19"/>
  <c r="H16" i="11"/>
  <c r="E16" i="11"/>
  <c r="F16" i="11"/>
  <c r="G16" i="11"/>
  <c r="E16" i="16"/>
  <c r="F16" i="16"/>
  <c r="E16" i="4"/>
  <c r="F16" i="4"/>
  <c r="E16" i="7"/>
  <c r="F16" i="7"/>
  <c r="E16" i="19"/>
  <c r="G16" i="19"/>
  <c r="F16" i="19"/>
  <c r="E16" i="3"/>
  <c r="D16" i="3" s="1"/>
  <c r="E6" i="4"/>
  <c r="F6" i="4"/>
  <c r="F6" i="7"/>
  <c r="E6" i="11"/>
  <c r="F6" i="11"/>
  <c r="H6" i="11"/>
  <c r="E6" i="19"/>
  <c r="G6" i="19"/>
  <c r="F6" i="19"/>
  <c r="E6" i="16"/>
  <c r="D6" i="16" s="1"/>
  <c r="H6" i="19"/>
  <c r="H7" i="19"/>
  <c r="H8" i="19"/>
  <c r="H9" i="19"/>
  <c r="H10" i="19"/>
  <c r="H11" i="19"/>
  <c r="H12" i="19"/>
  <c r="H13" i="19"/>
  <c r="H14" i="19"/>
  <c r="H15" i="19"/>
  <c r="H16" i="19"/>
  <c r="D5" i="19"/>
  <c r="D5" i="11"/>
  <c r="D5" i="7"/>
  <c r="D5" i="4"/>
  <c r="D5" i="3"/>
  <c r="D16" i="16" l="1"/>
  <c r="B16" i="16" s="1"/>
  <c r="D10" i="16"/>
  <c r="D9" i="7"/>
  <c r="D8" i="7"/>
  <c r="B9" i="7"/>
  <c r="B8" i="7"/>
  <c r="I5" i="24"/>
  <c r="D15" i="19"/>
  <c r="B15" i="19" s="1"/>
  <c r="D15" i="16"/>
  <c r="D14" i="16"/>
  <c r="D13" i="16"/>
  <c r="B13" i="16" s="1"/>
  <c r="D12" i="19"/>
  <c r="D12" i="16"/>
  <c r="B12" i="16" s="1"/>
  <c r="D16" i="11"/>
  <c r="D13" i="11"/>
  <c r="D8" i="19"/>
  <c r="B8" i="19" s="1"/>
  <c r="D11" i="19"/>
  <c r="B11" i="19" s="1"/>
  <c r="D9" i="16"/>
  <c r="D7" i="16"/>
  <c r="B7" i="16" s="1"/>
  <c r="D8" i="16"/>
  <c r="B8" i="16" s="1"/>
  <c r="D11" i="16"/>
  <c r="D11" i="11"/>
  <c r="D12" i="11"/>
  <c r="D12" i="7"/>
  <c r="D13" i="7"/>
  <c r="D14" i="7"/>
  <c r="D16" i="7"/>
  <c r="D15" i="4"/>
  <c r="D14" i="4"/>
  <c r="D12" i="4"/>
  <c r="B12" i="4" s="1"/>
  <c r="D9" i="4"/>
  <c r="B9" i="4" s="1"/>
  <c r="D13" i="4"/>
  <c r="D10" i="4"/>
  <c r="B15" i="3"/>
  <c r="B13" i="3"/>
  <c r="D10" i="11"/>
  <c r="D10" i="7"/>
  <c r="D10" i="19"/>
  <c r="D9" i="19"/>
  <c r="B9" i="19" s="1"/>
  <c r="D9" i="11"/>
  <c r="D11" i="4"/>
  <c r="B11" i="4" s="1"/>
  <c r="B11" i="3"/>
  <c r="B10" i="3"/>
  <c r="D8" i="11"/>
  <c r="D8" i="4"/>
  <c r="B8" i="4" s="1"/>
  <c r="B8" i="3"/>
  <c r="D7" i="4"/>
  <c r="B7" i="4" s="1"/>
  <c r="B7" i="3"/>
  <c r="D6" i="19"/>
  <c r="B6" i="19" s="1"/>
  <c r="D6" i="11"/>
  <c r="D6" i="4"/>
  <c r="D14" i="19"/>
  <c r="B14" i="19" s="1"/>
  <c r="D7" i="19"/>
  <c r="D16" i="19"/>
  <c r="B16" i="19" s="1"/>
  <c r="D13" i="19"/>
  <c r="B13" i="19" s="1"/>
  <c r="B7" i="19"/>
  <c r="B10" i="16"/>
  <c r="B15" i="16"/>
  <c r="B6" i="16"/>
  <c r="D14" i="11"/>
  <c r="D15" i="11"/>
  <c r="D7" i="11"/>
  <c r="D7" i="7"/>
  <c r="D11" i="7"/>
  <c r="D15" i="7"/>
  <c r="D6" i="7"/>
  <c r="B14" i="4"/>
  <c r="D16" i="4"/>
  <c r="B9" i="3"/>
  <c r="B12" i="3"/>
  <c r="B16" i="3"/>
  <c r="B13" i="4" l="1"/>
  <c r="B10" i="19"/>
  <c r="B6" i="11"/>
  <c r="B11" i="11"/>
  <c r="B12" i="11"/>
  <c r="B15" i="11"/>
  <c r="B7" i="11"/>
  <c r="B9" i="11"/>
  <c r="B10" i="11"/>
  <c r="B13" i="11"/>
  <c r="B16" i="11"/>
  <c r="B14" i="11"/>
  <c r="B12" i="7"/>
  <c r="B6" i="7"/>
  <c r="B16" i="7"/>
  <c r="B13" i="7"/>
  <c r="B14" i="7"/>
  <c r="B8" i="11"/>
  <c r="B10" i="4"/>
  <c r="B14" i="16"/>
  <c r="B12" i="19"/>
  <c r="B11" i="16"/>
  <c r="B11" i="7"/>
  <c r="B7" i="7"/>
  <c r="B10" i="7"/>
  <c r="B15" i="7"/>
  <c r="B16" i="4"/>
  <c r="B15" i="4"/>
  <c r="B9" i="16"/>
  <c r="B6" i="4"/>
</calcChain>
</file>

<file path=xl/sharedStrings.xml><?xml version="1.0" encoding="utf-8"?>
<sst xmlns="http://schemas.openxmlformats.org/spreadsheetml/2006/main" count="854" uniqueCount="233">
  <si>
    <t>№ п/п</t>
  </si>
  <si>
    <t>Х</t>
  </si>
  <si>
    <t>Да, решение о бюджете размещено и отвечает требованиям</t>
  </si>
  <si>
    <t>Нет, или не отвечает требованиям</t>
  </si>
  <si>
    <t>Да, размещены и отвечают требованиям</t>
  </si>
  <si>
    <t>Нет, не все проекты решений размещены или не отвечают требованиям</t>
  </si>
  <si>
    <t>Да, размещаются и отвечают требованиям</t>
  </si>
  <si>
    <t xml:space="preserve">Нет, не размещена или не отвечают требованиям </t>
  </si>
  <si>
    <t>Нет, не размещены, или размещены в отдельных случаях, или не отвечают требованиям</t>
  </si>
  <si>
    <t>Нет, не размещаются или размещаются в отдельных случаях, или не отвечают требованиям</t>
  </si>
  <si>
    <t>Да, размещен и отвечает требованиям</t>
  </si>
  <si>
    <t>Нет, не размещен или не отвечает требованиям</t>
  </si>
  <si>
    <t>Нет, не размещены или не отвечают требованиям</t>
  </si>
  <si>
    <t>Да, содержится</t>
  </si>
  <si>
    <t>Нет, не содержится или не отвечает требованиям</t>
  </si>
  <si>
    <t xml:space="preserve">Да, доводилась </t>
  </si>
  <si>
    <t>Нет, не доводилась</t>
  </si>
  <si>
    <t>Да, МО в РА принимало участие</t>
  </si>
  <si>
    <t xml:space="preserve">Нет, МО в РА не принимало участие </t>
  </si>
  <si>
    <t>Исходные данные и оценка показателя "1.1 Размещение первоначально утвержденного решения о бюджете МО в РА в открытом доступе на сайте, предназначенном для размещения бюджетных данных в информационно - телекоммуникационной сети «Интернет» (далее – сайт)"</t>
  </si>
  <si>
    <t>Наименование муниципального образования в Республике Алтай</t>
  </si>
  <si>
    <t>Ссылка на сайт финоргана или страница, где публикуются бюджетные данные</t>
  </si>
  <si>
    <t>Город Горно-Алтайск</t>
  </si>
  <si>
    <t>Муниципальное образование «Кош-Агачский район»</t>
  </si>
  <si>
    <t>Муниципальное образование «Майминский район»</t>
  </si>
  <si>
    <t>Муниципальное образование «Онгудайский район»</t>
  </si>
  <si>
    <t>Муниципальное образование «Турочакский район»</t>
  </si>
  <si>
    <t>Муниципальное образование «Улаганский район»</t>
  </si>
  <si>
    <t>Муниципальное образование «Усть-Канский район»</t>
  </si>
  <si>
    <t>Муниципальное образование «Усть-Коксинский район»</t>
  </si>
  <si>
    <t>Муниципальное образование «Чемальский район»</t>
  </si>
  <si>
    <t>Муниципальное образование «Чойский район»</t>
  </si>
  <si>
    <t>Муниципальное образование «Шебалинский район»</t>
  </si>
  <si>
    <t>Наименование субъекта                                               Российской Федерации</t>
  </si>
  <si>
    <t>% от максимального количества баллов по разделу 1</t>
  </si>
  <si>
    <t>Максимальное количество баллов</t>
  </si>
  <si>
    <t>Итого по разделу 1</t>
  </si>
  <si>
    <t>Единица измерения</t>
  </si>
  <si>
    <t>%</t>
  </si>
  <si>
    <t>баллов</t>
  </si>
  <si>
    <t>1.1 Размещение первоначально утвержденного решения о бюджете МО в РА в открытом доступе на сайте, предназначенном для размещения бюджетных данных в информационно - телекоммуникационной сети «Интернет» (далее – сайт)</t>
  </si>
  <si>
    <t>Оценка показателя 1.1
(баллы)</t>
  </si>
  <si>
    <t>Оценка показателя 2.2.
(баллы)</t>
  </si>
  <si>
    <t>Оценка показателя 2.1
(баллы)</t>
  </si>
  <si>
    <t>Оценка показателя 4.1
(баллы)</t>
  </si>
  <si>
    <t>5.1. Размещение проекта решения о бюджете МО в РА в открытом доступе на сайте МО в РА.</t>
  </si>
  <si>
    <t>Исходные данные и оценка показателя "5.1. Размещение проекта решения о бюджете МО в РА в открытом доступе на сайте МО в РА."</t>
  </si>
  <si>
    <t>Оценка показателя 6.1
(баллы)</t>
  </si>
  <si>
    <t>Оценка показателя 6.2
(баллы)</t>
  </si>
  <si>
    <t>Оценка показателя 6.3
(баллы)</t>
  </si>
  <si>
    <t>Оценка показателя 6.4
(баллы)</t>
  </si>
  <si>
    <t>Итого по разделу 6</t>
  </si>
  <si>
    <t>% от максимального количества баллов по разделу 6</t>
  </si>
  <si>
    <t>% от максимального количества баллов по разделу 5</t>
  </si>
  <si>
    <t>Итого по разделу 5</t>
  </si>
  <si>
    <t>Оценка показателя 5.1
(баллы)</t>
  </si>
  <si>
    <t>Оценка показателя 5.2
(баллы)</t>
  </si>
  <si>
    <t>Оценка показателя 4.4
(баллы)</t>
  </si>
  <si>
    <t>Оценка показателя 4.3
(баллы)</t>
  </si>
  <si>
    <t>Оценка показателя 4.2
(баллы)</t>
  </si>
  <si>
    <t>Оценка показателя 3.2
(баллы)</t>
  </si>
  <si>
    <t>Оценка показателя 3.1
(баллы)</t>
  </si>
  <si>
    <t>Итого по разделу 2</t>
  </si>
  <si>
    <t>% от максимального количества баллов по разделу 2</t>
  </si>
  <si>
    <t>Итого по разделу 3</t>
  </si>
  <si>
    <t>% от максимального количества баллов по разделу 3</t>
  </si>
  <si>
    <t>Итого по разделу 4</t>
  </si>
  <si>
    <t>% от максимального количества баллов по разделу 4</t>
  </si>
  <si>
    <t>Город Горно-Алтайск*</t>
  </si>
  <si>
    <t xml:space="preserve">Да, но в неструктурированном виде </t>
  </si>
  <si>
    <t>Очень высокий уровень открытости бюджетных данных</t>
  </si>
  <si>
    <t>B</t>
  </si>
  <si>
    <t>Высокий уровень открытости бюджетных данных</t>
  </si>
  <si>
    <t>D</t>
  </si>
  <si>
    <t>Низкий уровень открытости бюджетных данных</t>
  </si>
  <si>
    <t>E</t>
  </si>
  <si>
    <t>Очень низкий уровень открытости бюджетных данных</t>
  </si>
  <si>
    <t>A</t>
  </si>
  <si>
    <t>Уровень открытости</t>
  </si>
  <si>
    <t xml:space="preserve">
 Под структурированным видом понимаются следующие варианты: 
1) наличие содержания документа с возможностью перехода по ссылке к соответствующей составляющей; 
2) размещение всех составляющих раздельно с указанием их полных или кратких наименований, отражающих содержание составляющих.</t>
  </si>
  <si>
    <t>1.</t>
  </si>
  <si>
    <t>2.</t>
  </si>
  <si>
    <t>6.</t>
  </si>
  <si>
    <t>8.</t>
  </si>
  <si>
    <t>4.</t>
  </si>
  <si>
    <t>3.</t>
  </si>
  <si>
    <t>5.</t>
  </si>
  <si>
    <t>7.</t>
  </si>
  <si>
    <t>9.</t>
  </si>
  <si>
    <t>10.</t>
  </si>
  <si>
    <t>11.</t>
  </si>
  <si>
    <t>Результаты оценки уровня открытости бюджетных данных муниципальных образований в Республике Алтай по разделу 6 "Бюджет для граждан"</t>
  </si>
  <si>
    <t>Результаты оценки уровня открытости бюджетных данных муниципальных образований в Республике Алтай  по разделу 5 "Проект решения о бюджете МО в РА и материалы к нему"</t>
  </si>
  <si>
    <t>Результаты оценки уровня открытости бюджетных данных муниципальных образований в Республике Алтай по разделу 3 " Промежуточная отчетность об исполнении бюджета МО в РА"</t>
  </si>
  <si>
    <t>Результаты оценки уровня открытости бюджетных данных муниципальных образований в Республике Алтай по разделу 2 "Внесение изменений в решение о бюджете МО в РА"</t>
  </si>
  <si>
    <t>Итого по всем разделам</t>
  </si>
  <si>
    <t>% от максимального количества баллов</t>
  </si>
  <si>
    <t>Результаты оценки уровня открытости бюджетных данных муниципальных образований в Республике Алтай по разделу 1 "Первоначально утвержденный бюджет" на 2021 год</t>
  </si>
  <si>
    <t>Нет, в установленные сроки не размещаются или размещаются в отдельных случаях, или не отвечают требованиям</t>
  </si>
  <si>
    <t>Нет, в установленные сроки не содержится или не отвечает требованиям</t>
  </si>
  <si>
    <t>Нет, не размещаются или их поиск затруднен</t>
  </si>
  <si>
    <t>https://gornoaltaysk.ru/deyatelnost/finansy/byudzhet/dokumenty-2021/</t>
  </si>
  <si>
    <t>https://gornoaltaysk.ru/deyatelnost/finansy/byudzhets/proekty-resheniya-o-byudzhete-proekty-resheniy-o-vnesenii-izmeneniy-v-reshenie-o-byudzhete/2021-2023-gody/</t>
  </si>
  <si>
    <t>3.1. Размещение на сайте МО в РА, утвержденных органами местного самоуправления отчетов об исполнении бюджета МО в РА за первый квартал, первое полугодие и девять месяцев 2021 года.</t>
  </si>
  <si>
    <t>https://gornoaltaysk.ru/deyatelnost/finansy/otchety/otchety-ob-ispolnenii-byudzheta-munitsipalnogo-obrazovaniya-gorod-gorno-altaysk-za-2021-god/</t>
  </si>
  <si>
    <t>Исходные данные и оценка показателя "4.1. Размещение на сайте МО в РА проекта решения об исполнении бюджета МО в РА за 2020 год. "</t>
  </si>
  <si>
    <t>4.1. Размещение на сайте МО в РА проекта решения об исполнении бюджета МО в РА за 2020 год</t>
  </si>
  <si>
    <t>https://gornoaltaysk.ru/deyatelnost/finansy/otchety/otchety-ob-ispolnenii-byudzheta-munitsipalnogo-obrazovaniya-gorod-gorno-altaysk-za-2020-god/</t>
  </si>
  <si>
    <t>https://gornoaltaysk.ru/deyatelnost/finansy/byudzhets/proekty-resheniya-o-byudzhete-proekty-resheniy-o-vnesenii-izmeneniy-v-reshenie-o-byudzhete/2022-2024-gody/</t>
  </si>
  <si>
    <t>https://gornoaltaysk.ru/deyatelnost/finansy/byudzhet-dlya-grazhdan/</t>
  </si>
  <si>
    <t>https://minfin-altai.ru/deyatelnost/byudzhet-dlya-grazhdan/itogi-regionalnogo-konkursa-proektov-po-predostavleniyu-byudzheta-dlya-grazhdan-v-2021-godu.php</t>
  </si>
  <si>
    <t>Исходные данные и оценка показателя "2.1 Размещение на сайте МО в РА проектов решений о внесении изменений в бюджет МО в РА на 2021 год и на плановый период 2022 и 2023 годов."</t>
  </si>
  <si>
    <t>https://mokoshagach.ru/finansy/550/</t>
  </si>
  <si>
    <t>Исходные данные и оценка показателя "2.2 Размещение на сайте МО в РА актуализированной версии решения о бюджете МО в РА на 2021 год и на плановый период 2022 и 2023 годов с учетом внесенных изменений."</t>
  </si>
  <si>
    <t>https://mokoshagach.ru/finansy/581/</t>
  </si>
  <si>
    <t>Результаты оценки уровня открытости бюджетных данных муниципальных образований в Республике Алтай  по разделу 4 " Годовой отчет об исполнении бюджета МО в РА." за 2020 год</t>
  </si>
  <si>
    <t>https://mokoshagach.ru/finansy/555/</t>
  </si>
  <si>
    <t>Исходные данные и оценка показателя "4.2. Размещение на сайте МО в РА в составе материалов к проекту решения об исполнении бюджета МО в РА за 2020 год бюджетной отчетности об исполнении бюджета МО в РА."</t>
  </si>
  <si>
    <t xml:space="preserve">4.2. Размещение на сайте МО в РА в составе материалов к проекту решения об исполнении бюджета МО в РА за 2020 год бюджетной отчетности об исполнении бюджета МО в РА. </t>
  </si>
  <si>
    <t>Исходные данные и оценка показателя "4.3. Размещение на сайте МО в РА в составе материалов к проекту решения об исполнении бюджета МО в РА за 2020 год бюджетной отчетности об исполнении консолидированного бюджета МО в РА за 2020 год."</t>
  </si>
  <si>
    <t>4.3. Размещение на сайте МО в РА в составе материалов к проекту решения об исполнении бюджета МО в РА за 2020 год бюджетной отчетности об исполнении консолидированного бюджета МО в РА за 2020 год.</t>
  </si>
  <si>
    <t>Исходные данные и оценка показателя "4.4. Размещение на сайте МО в РА решения об исполнении бюджета МО в РА за 2020 год."</t>
  </si>
  <si>
    <t>4.4. Размещение на сайте МО в РА решения об исполнении бюджета МО в РА за 2020 год.</t>
  </si>
  <si>
    <t>https://mokoshagach.ru/finansy/637/</t>
  </si>
  <si>
    <t>Исходные данные и оценка показателя "6.1. Обеспечение доведения до общественности в доступной форме аналитической информации о принятом решении о бюджете МО в РА на 2021 год и на плановый период 2022 и 2023 годов посредством размещения на сайте МО в РА «Бюджета для граждан», разработанного на основе решения о бюджете МО в РА на 2021 год и на плановый период 2022 и 2023 годов."</t>
  </si>
  <si>
    <t>6.1. Обеспечение доведения до общественности в доступной форме аналитической информации о принятом решении о бюджете МО в РА на 2021 год и на плановый период 2022 и 2023 годов посредством размещения на сайте МО в РА «Бюджета для граждан», разработанного на основе решения о бюджете МО в РА на 2021 год и на плановый период 2022 и 2023 годов.</t>
  </si>
  <si>
    <t>Исходные данные и оценка показателя "6.2. Обеспечение доведения до общественности в доступной форме информации об исполнении бюджета МО в РА за 2020 год посредством размещения на сайте МО в РА «Бюджета для граждан», разработанного на основе годового отчета об исполнении решения о бюджете МО в РА за 2020 год. "</t>
  </si>
  <si>
    <t>6.2. Обеспечение доведения до общественности в доступной форме информации об исполнении бюджета МО в РА за 2020 год посредством размещения на сайте МО в РА «Бюджета для граждан», разработанного на основе годового отчета об исполнении решения о бюджете МО в РА за 2020 год.</t>
  </si>
  <si>
    <t>Исходные данные и оценка показателя "6.3. Обеспечение доведения до общественности в доступной форме информации о проекте бюджета МО в РА на 2022 год и на плановый период 2023 и 2024 годов посредством размещения на сайте МО в РА «Бюджета для граждан», разработанного на основе проекта решения о бюджете МО в РА на 2022 год и на плановый период 2023 и 2024 годов."</t>
  </si>
  <si>
    <t>6.3. Обеспечение доведения до общественности в доступной форме информации о проекте бюджета МО в РА на 2022 год и на плановый период 2023 и 2024 годов посредством размещения на сайте МО в РА «Бюджета для граждан», разработанного на основе проекта решения о бюджете МО в РА на 2022 год и на плановый период 2023 и 2024 годов.</t>
  </si>
  <si>
    <t>https://maima-altai.ru/new/about/dependents/upravlenie-finansov/byudzhet/resheniya-o-byudzhete/2021-god/</t>
  </si>
  <si>
    <t>https://maima-altai.ru/new/about/dependents/upravlenie-finansov/byudzhet/otchyety/2021-god/</t>
  </si>
  <si>
    <t>http://www.ongudai-ra.ru/index.php?option=com_content&amp;Itemid=632&amp;id=4562&amp;lang=ru&amp;layout=edit&amp;view=article</t>
  </si>
  <si>
    <t>https://turochak-altai.ru/vlast/sovet-deputatov/normativno-pravovye-akty/chetvertyy-sozyv/</t>
  </si>
  <si>
    <t>http://xn----7sbabmj7bof9c.xn--p1ai/reshenie-o-byudzhete.html</t>
  </si>
  <si>
    <t>http://www.ongudai-ra.ru/index.php?option=com_content&amp;Itemid=632&amp;id=4881&amp;lang=ru&amp;layout=edit&amp;view=article</t>
  </si>
  <si>
    <t>http://www.ongudai-ra.ru/index.php?option=com_content&amp;Itemid=632&amp;id=5046&amp;lang=ru&amp;layout=edit&amp;view=article</t>
  </si>
  <si>
    <t>http://www.ongudai-ra.ru/index.php?option=com_content&amp;Itemid=632&amp;id=4834&amp;lang=ru&amp;layout=edit&amp;view=article</t>
  </si>
  <si>
    <t>http://www.ongudai-ra.ru/index.php?option=com_content&amp;Itemid=632&amp;id=4833&amp;lang=ru&amp;layout=edit&amp;view=article</t>
  </si>
  <si>
    <t>http://www.ongudai-ra.ru/index.php?option=com_content&amp;Itemid=632&amp;id=4945&amp;lang=ru&amp;layout=edit&amp;view=article</t>
  </si>
  <si>
    <t>http://www.ongudai-ra.ru/index.php?option=com_content&amp;Itemid=632&amp;id=5473&amp;lang=ru&amp;layout=edit&amp;view=article</t>
  </si>
  <si>
    <t>http://www.ongudai-ra.ru/index.php?option=com_content&amp;Itemid=632&amp;id=5472&amp;lang=ru&amp;layout=edit&amp;view=article</t>
  </si>
  <si>
    <t>http://www.ongudai-ra.ru/1docs/finance/Budget_2022_2023_2024.pdf</t>
  </si>
  <si>
    <t>http://www.ongudai-ra.ru/1docs/finance/ispolnenie_2020.pdf</t>
  </si>
  <si>
    <t>http://www.ongudai-ra.ru/2015-12-18-11-02-14</t>
  </si>
  <si>
    <t>https://turochak-altai.ru/administratsiya/upravlenie-i-otdely/finansovyy-otdel/otkrytyy-byudzhet-dlya-grazhdan-turochak/</t>
  </si>
  <si>
    <t>Исходные данные и оценка показателя "5.2.Размещение на сайте МО в РА сведений о хронологии рассмотрения и утверждения проекта решения о бюджете МО в РА."</t>
  </si>
  <si>
    <t xml:space="preserve">5.2 Размещение на сайте МО в РА сведений о хронологии рассмотрения и утверждения проекта решения о бюджете МО в РА. </t>
  </si>
  <si>
    <t>Исходные данные и оценка показателя "5.3. Размещение на сайте МО в РА в материалах к проекту бюджета МО в РА прогноза социально-экономического развития МО в РА на среднесрочный период."</t>
  </si>
  <si>
    <t>5.3. Размещение на сайте МО в РА в материалах к проекту бюджета МО в РА прогноза социально-экономического развития МО в РА на среднесрочный период.</t>
  </si>
  <si>
    <t xml:space="preserve">5.3. Размещение на сайте МО в РА в материалах к проекту бюджета МО в РА прогноза социально-экономического развития МО в РА на среднесрочный период. </t>
  </si>
  <si>
    <t>https://turochak-altai.ru/administratsiya/upravlenie-i-otdely/finansovyy-otdel/informatsiya-ob-ispolnenii-byudzheta-mo-turochakskiy-rayon/</t>
  </si>
  <si>
    <t>https://turochak-altai.ru/vlast/sovet-deputatov/normativno-pravovye-akty/chetvertyy-sozyv/index.php?sphrase_id=5998</t>
  </si>
  <si>
    <t>2.1 Размещение на сайте МО в РА проектов решений о внесении изменений в бюджет МО в РА на текущий финансовый год и на плановый период.</t>
  </si>
  <si>
    <t>https://moust-kan.ru/finansovyj-otdel/byudzhet-mo-ust-kanskij-rajon/resheniya-o-byudzhete/2021</t>
  </si>
  <si>
    <t>https://ust-koksa-altay.ru/reshenie-ot-18-dekabrya-2020g-31-2-o-byudzhete-mo-ust-koksinskiy-rayon-na-2021-i-planovyy-period-2022-2023-godov.html</t>
  </si>
  <si>
    <t>https://ust-koksa-altay.ru/reshenie-ot-18-dekabrya-2020-goda-31-2-o-byudzhete-mo-ust-koksinskiy-rayon-na-2021-god-i-planovyy-period-2022-i-2023-godov-v-red-resheniy-ot-26-03-2021-33-3-ot-28-05-2021-34-1-ot-14-07-2021-37-1-ot-26-10-21-39-2-40-1.html</t>
  </si>
  <si>
    <r>
      <t>2.2 Размещение на сайте МО в РА актуализированной версии решения о бюджете МО в РА на 2021 год и плановы</t>
    </r>
    <r>
      <rPr>
        <sz val="9"/>
        <rFont val="Times New Roman"/>
        <family val="1"/>
        <charset val="204"/>
      </rPr>
      <t>й</t>
    </r>
    <r>
      <rPr>
        <b/>
        <sz val="9"/>
        <rFont val="Times New Roman"/>
        <family val="1"/>
        <charset val="204"/>
      </rPr>
      <t xml:space="preserve"> период 2022 и 2023 годов с учетом внесенных изменений</t>
    </r>
    <r>
      <rPr>
        <sz val="9"/>
        <rFont val="Times New Roman"/>
        <family val="1"/>
        <charset val="204"/>
      </rPr>
      <t xml:space="preserve">.   </t>
    </r>
  </si>
  <si>
    <t>http://www.chemal-altai.ru/index.php/95-uncategorised/6794-o-byudzhete-munitsipalnogo-obrazovaniya-chemalskij-rajon-respubliki-altaj-na-2021-god-i-na-planovyj-period-2022-i-2023-godov-reshenie-soveta-deputatov-chemalskogo-rajona-4-126-ot-14-12-2020</t>
  </si>
  <si>
    <t>http://www.chemal-altai.ru/index.php/95-uncategorised/6845-reshenie-o-byudzhete-mo-chemalskij-rajon-ra-na-2021-god-i-na-planovyj-period-2022-i-2023-godov-v-red-ot-22-03-21-g-n4-136-ot-15-06-21-g-n4-151-ot-29-10-21-g-n4-158-ot-23-12-21-g-n4-175</t>
  </si>
  <si>
    <t>http://www.chemal-altai.ru/index.php/95-uncategorised/6654-proekt-resheniya-o-vnesenii-izmenenij-v-reshenie-o-byudzhete-2021</t>
  </si>
  <si>
    <t>http://www.чойский-район.рф/Administraciya/r15-1-20.pdf</t>
  </si>
  <si>
    <t>http://шебалино-алтай.рф/about/ispolvl/БЮДЖЕТ%20НА%2021%20ГОД.pdf</t>
  </si>
  <si>
    <t>https://ust-koksa-altay.ru/2027.html</t>
  </si>
  <si>
    <t>http://www.чойский-район.рф/index.php/component/search/?searchword=о%20внесении%20изменений%20в%20решение%20о%20бюджете&amp;ordering=newest&amp;searchphrase=all&amp;limit=50</t>
  </si>
  <si>
    <t>http://www.чойский-район.рф/index.php/component/search/?searchword=решение%20о%20бюджете%202021&amp;ordering=newest&amp;searchphrase=all&amp;limit=50</t>
  </si>
  <si>
    <t>http://шебалино-алтай.рф/about/finansy/reshbud.php</t>
  </si>
  <si>
    <t>Исходные данные и оценка показателя "3.1. Размещение на сайте МО в РА, утвержденных органами местного самоуправления отчетов об исполнении бюджета МО в РА на текущий финансовый год и на плановый период."</t>
  </si>
  <si>
    <t>http://шебалино-алтай.рф/about/finansy/otchety.php</t>
  </si>
  <si>
    <t>Исходные данные и оценка показателя "3.2. Размещение на сайте МО в РА сведений об исполнении консолидированного бюджета МО в РА по расходам в разрезе разделов и подразделов классификации расходов бюджетов на текущий финансовый год и на плановый период в сравнении с соответствующим периодом прошлого года."</t>
  </si>
  <si>
    <t>http://www.чойский-район.рф/index.php/adm1/finansovyj-otdel/159-otchet-ob-ispolnenii-byudzheta/904-otchet-ob-ispolnenii-byudzheta-mo-chojskij-rajon</t>
  </si>
  <si>
    <t>http://www.чойский-район.рф/index.php/adm1/finansovyj-otdel/159-otchet-ob-ispolnenii-byudzheta/902-otchety-ob-ispolnenii-konsolidirovannogo-byudzheta-mo-chojskij-rajon-ezhemesyachnyj-j</t>
  </si>
  <si>
    <t>http://www.chemal-altai.ru/index.php/finansy/q-q</t>
  </si>
  <si>
    <t>https://ust-koksa-altay.ru/2021-god-0.html</t>
  </si>
  <si>
    <t>https://ust-koksa-altay.ru/20215.html</t>
  </si>
  <si>
    <t>https://moust-kan.ru/finansovyj-otdel/byudzhet-mo-ust-kanskij-rajon/otchety-ob-ispolnenii-byudzheta/2021</t>
  </si>
  <si>
    <t>https://moust-kan.ru/finansovyj-otdel/byudzhet-mo-ust-kanskij-rajon/otchety-ob-ispolnenii-byudzheta/2021
https://moust-kan.ru/finansovyj-otdel/ob-otdele</t>
  </si>
  <si>
    <t>https://moust-kan.ru/finansovyj-otdel/byudzhet-mo-ust-kanskij-rajon/otchety-ob-ispolnenii-byudzheta/2020/proekt-resheniya-ob-ispolnenii-byudzheta-za-2020-god</t>
  </si>
  <si>
    <t>https://moust-kan.ru/finansovyj-otdel/byudzhet-mo-ust-kanskij-rajon/otchety-ob-ispolnenii-byudzheta/2020/reshenie-ob-ispolnenii-byudzheta-mo-ust-kanskij-rajon-za-2020-god</t>
  </si>
  <si>
    <t>http://xn----7sbabmj7bof9c.xn--p1ai/otchet-ob-ispolnenii-byudzheta.html</t>
  </si>
  <si>
    <t>http://xn----7sbabmj7bof9c.xn--p1ai/byudzhet.html</t>
  </si>
  <si>
    <t>https://maima-altai.ru/new/about/dependents/upravlenie-finansov/byudzhet/resheniya-o-byudzhete/2022-god/</t>
  </si>
  <si>
    <t>https://maima-altai.ru/new/about/dependents/upravlenie-finansov/byudzhet/otkrytyy-byudzhet/</t>
  </si>
  <si>
    <t>http://xn----7sbabmj7bof9c.xn--p1ai/otkrytyy-byudzhet.html</t>
  </si>
  <si>
    <t>https://ust-koksa-altay.ru/2026.html</t>
  </si>
  <si>
    <t>https://ust-koksa-altay.ru/2026.html
https://ust-koksa-altay.ru/index.html?action=search&amp;text=проект+решения+об+исполнении&amp;required=&amp;exclude=</t>
  </si>
  <si>
    <t>https://ust-koksa-altay.ru/2020-god-2.html</t>
  </si>
  <si>
    <t>http://www.chemal-altai.ru/index.php/95-uncategorised/6526-proekt-resheniya-ob-ispolnenii-byudzheta</t>
  </si>
  <si>
    <t>http://www.chemal-altai.ru/index.php/95-uncategorised/6659-budot2020</t>
  </si>
  <si>
    <t>http://www.чойский-район.рф/index.php/sovet-deputatov/proekt-resheniya-ob-ispolnenii-byudzheta-mo-za-2020-god</t>
  </si>
  <si>
    <t>http://www.чойский-район.рф/Administraciya/r19-2-21.pdf</t>
  </si>
  <si>
    <t>http://шебалино-алтай.рф/about/finansy/</t>
  </si>
  <si>
    <t>https://moust-kan.ru/finansovyj-otdel/byudzhet-mo-ust-kanskij-rajon/resheniya-o-byudzhete/2021-2</t>
  </si>
  <si>
    <t>https://moust-kan.ru/component/search/?searchword=хронология&amp;searchphrase=all&amp;Itemid=241
https://moust-kan.ru/finansovyj-otdel/ob-otdele</t>
  </si>
  <si>
    <t>https://moust-kan.ru/finansovyj-otdel/byudzhet-mo-ust-kanskij-rajon/otkrytyj-byudzhet
https://moust-kan.ru/finansovyj-otdel/byudzhet-mo-ust-kanskij-rajon/otkrytyj-byudzhet/byudzhet-dlya-grazhdan-k-resheniyu-o-byudzhete-mo-ust-kanskij-rajon-na-2021-god-i-na-planovyj-period-2022-i-2023-godov
https://cloud.mail.ru/public/Pfy5/VpCjBm31M</t>
  </si>
  <si>
    <t>https://moust-kan.ru/finansovyj-otdel/byudzhet-mo-ust-kanskij-rajon/otkrytyj-byudzhet</t>
  </si>
  <si>
    <t>https://moust-kan.ru/finansovyj-otdel/byudzhet-mo-ust-kanskij-rajon/resheniya-o-byudzhete/2021-2/proekt-byudzheta-munitsipalnogo-obrazovaniya-ust-kanskij-rajon-na-2022-god-i-na-planovyj-period-2023-2024-godov-2-chtenie</t>
  </si>
  <si>
    <t>Исходные данные и оценка показателя "6.4. Участие МО в РА в 2021 году в региональном конкурсе творческих проектов по представлению бюджета для граждан."</t>
  </si>
  <si>
    <t xml:space="preserve">6.4. Участие МО в РА в 2021 году в региональном конкурсе творческих проектов по представлению бюджета для граждан. </t>
  </si>
  <si>
    <t>https://ust-koksa-altay.ru/proekt-resheniya-o-byudzhete-mo-ust-koksinskiy-rayon-na-2022-god-i-planovyy-period-2023-i-2024-godov-pervoe-chtenie.html</t>
  </si>
  <si>
    <t>https://ust-koksa-altay.ru/index.html?action=search&amp;text=хронология</t>
  </si>
  <si>
    <t>https://ust-koksa-altay.ru/index%7Bpage-16%7D.html?action=search&amp;text=прогноз+социально-экономического+развития</t>
  </si>
  <si>
    <t>https://ust-koksa-altay.ru/2025.html
https://ust-koksa-altay.ru/tinybrowser/images/2021/01/150121_1byudzhet_dlya_grazhdan__na_2021_-_2.pdf</t>
  </si>
  <si>
    <t>https://ust-koksa-altay.ru/2024.html</t>
  </si>
  <si>
    <t>https://ust-koksa-altay.ru/20218.html</t>
  </si>
  <si>
    <t>http://www.chemal-altai.ru/index.php/95-uncategorised/6761-proekt-o-byudzhete-munitsipalnogo-obrazovaniya-chemalskij-rajon-respubliki-altaj-na-2022-god-i-na-planovyj-period-2023-i-2024-godov</t>
  </si>
  <si>
    <t>http://www.chemal-altai.ru/index.php/95-uncategorised/6910-dopolnitelnye-materialy-k-proektu-resheniya-o-byudzhete-mo-chemalskij-rajon-na-2022-god-i-na-planovyj-period-2023-i-2024-godov</t>
  </si>
  <si>
    <t>http://www.chemal-altai.ru/index.php/finansy/2013-02-04-02-01-23</t>
  </si>
  <si>
    <t>http://www.чойский-район.рф/index.php/sovet-deputatov/proekt-byudzheta-na-2019-god</t>
  </si>
  <si>
    <t>http://www.chemal-altai.ru/index.php/95-uncategorised/6754-prkt22-23</t>
  </si>
  <si>
    <t>http://www.чойский-район.рф/index.php/component/search/?searchword=хронология&amp;searchphrase=all&amp;Itemid=212</t>
  </si>
  <si>
    <t>http://www.чойский-район.рф/index.php/component/search/?searchword=бюджет%20для%20граждан&amp;ordering=newest&amp;searchphrase=all&amp;limit=50</t>
  </si>
  <si>
    <t>http://шебалино-алтай.рф/about/finansy/otkrytyy-byudzhet.php</t>
  </si>
  <si>
    <t>Результаты оценки уровня открытости бюджетных данных муниципальных образований в Республике Алтай за 2021 год</t>
  </si>
  <si>
    <t>http://шебалино-алтай.рф/about/finansy/proekt-byudzheta.php</t>
  </si>
  <si>
    <t>http://шебалино-алтай.рф/search/index.php?q=%F5%F0%EE%ED%EE%EB%EE%E3%E8%FF</t>
  </si>
  <si>
    <t>http://xn----7sbabmj7bof9c.xn--p1ai/proekt-resheniya.html</t>
  </si>
  <si>
    <t>https://turochak-altai.ru/dokumenty/proekty-normativnykh-pravovykh-aktov/index.php?sphrase_id=6033</t>
  </si>
  <si>
    <t>https://mokoshagach.ru/finansy/555/
https://mokoshagach.ru/documents/ocherednaya-vosemnadtsataya-sessiya-chetvertogo-sozyva/7048/?sphrase_id=5693</t>
  </si>
  <si>
    <t>https://maima-altai.ru/new/about/dependents/upravlenie-finansov/byudzhet/resheniya-o-byudzhete/2020-god/</t>
  </si>
  <si>
    <t>3.2. Размещение на сайте МО в РА сведений об исполнении консолидированного бюджета МО в РА по расходам в разрезе разделов и подразделов классификации расходов бюджетов на текущий финансовый год и на плановый период в сравнении с соответствующим периодом прошлого года.</t>
  </si>
  <si>
    <t>http://www.chemal-altai.ru/index.php/95-uncategorised/6909-21analitmat</t>
  </si>
  <si>
    <t>https://turochak-altai.ru/search/index.php?tags=&amp;q=проект+решения+о+бюджете+2022&amp;how=r</t>
  </si>
  <si>
    <t>http://www.ongudai-ra.ru/index.php?option=com_content&amp;Itemid=632&amp;id=5477&amp;lang=ru&amp;layout=edit&amp;view=article</t>
  </si>
  <si>
    <t>https://turochak-altai.ru/search/index.php?q=решение+о+бюджете+2021</t>
  </si>
  <si>
    <t>2.1. Размещение на сайте МО в РА проектов решений о внесении изменений в бюджет МО в РА на 2021 год и на плановый период 2022 и 2023 годов.</t>
  </si>
  <si>
    <t xml:space="preserve">2.2. Размещение на сайте МО в РА актуализированной версии решения о бюджете МО в РА на 2021 год и на плановый период 2022 и 2023 годов с учетом внесенных изменений. </t>
  </si>
  <si>
    <t>3.2. Размещение на сайте МО в РА сведений об исполнении консолидированного бюджета МО в РА по расходам в разрезе разделов и подразделов классификации расходов бюджетов на первый квартал, первое полугодие и девять месяцев 2021 года в сравнении с соответствующим периодом прошлого года.</t>
  </si>
  <si>
    <t xml:space="preserve">4.1. Размещение на сайте МО в РА проекта решения об исполнении бюджета МО в РА за 2020 год. </t>
  </si>
  <si>
    <t xml:space="preserve">6.2. Обеспечение доведения до общественности в доступной форме информации об исполнении бюджета МО в РА за 2020 год посредством размещения на сайте МО в РА «Бюджета для граждан», разработанного на основе годового отчета об исполнении решения о бюджете МО в РА за 2020 год. </t>
  </si>
  <si>
    <t xml:space="preserve">6.3. Обеспечение доведения до общественности в доступной форме информации о проекте бюджета МО в РА на 2022 год и на плановый период 2023 и 2024 годов посредством размещения на сайте МО в РА «Бюджета для граждан», разработанного на основе проекта решения о бюджете МО в РА на 2022 год и на плановый период 2023 и 2024 годов. </t>
  </si>
  <si>
    <t>6.4. Участие МО в РА в 2021 году в региональном конкурсе творческих проектов по представлению бюджета для граждан.</t>
  </si>
  <si>
    <t>Оценка показателя 5.3
(баллы)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</si>
</sst>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3">
    <xf numFmtId="0" fontId="0" fillId="0" borderId="0" xfId="0"/>
    <xf numFmtId="49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/>
    </xf>
    <xf numFmtId="0" fontId="4" fillId="2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0" fillId="0" borderId="0" xfId="0" applyAlignment="1">
      <alignment horizontal="left" vertical="center"/>
    </xf>
    <xf numFmtId="0" fontId="0" fillId="0" borderId="0" xfId="0" applyBorder="1"/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justify" vertical="top" wrapText="1"/>
    </xf>
    <xf numFmtId="0" fontId="10" fillId="0" borderId="0" xfId="0" applyFont="1" applyFill="1"/>
    <xf numFmtId="0" fontId="2" fillId="0" borderId="1" xfId="1" applyFont="1" applyFill="1" applyBorder="1" applyAlignment="1">
      <alignment horizontal="center" vertical="top" wrapText="1"/>
    </xf>
    <xf numFmtId="0" fontId="0" fillId="0" borderId="0" xfId="0" applyAlignment="1">
      <alignment horizontal="justify"/>
    </xf>
    <xf numFmtId="0" fontId="4" fillId="0" borderId="1" xfId="0" applyFont="1" applyBorder="1" applyAlignment="1">
      <alignment horizontal="justify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&#1095;&#1086;&#1081;&#1089;&#1082;&#1080;&#1081;-&#1088;&#1072;&#1081;&#1086;&#1085;.&#1088;&#1092;/index.php/sovet-deputatov/proekt-resheniya-ob-ispolnenii-byudzheta-mo-za-2020-god" TargetMode="External"/><Relationship Id="rId2" Type="http://schemas.openxmlformats.org/officeDocument/2006/relationships/hyperlink" Target="https://ust-koksa-altay.ru/2026.html" TargetMode="External"/><Relationship Id="rId1" Type="http://schemas.openxmlformats.org/officeDocument/2006/relationships/hyperlink" Target="https://moust-kan.ru/finansovyj-otdel/byudzhet-mo-ust-kanskij-rajon/otchety-ob-ispolnenii-byudzheta/2020/proekt-resheniya-ob-ispolnenii-byudzheta-za-2020-god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https://gornoaltaysk.ru/deyatelnost/finansy/otchety/otchety-ob-ispolnenii-byudzheta-munitsipalnogo-obrazovaniya-gorod-gorno-altaysk-za-2020-god/" TargetMode="External"/><Relationship Id="rId4" Type="http://schemas.openxmlformats.org/officeDocument/2006/relationships/hyperlink" Target="http://&#1096;&#1077;&#1073;&#1072;&#1083;&#1080;&#1085;&#1086;-&#1072;&#1083;&#1090;&#1072;&#1081;.&#1088;&#1092;/about/finansy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hemal-altai.ru/index.php/95-uncategorised/6526-proekt-resheniya-ob-ispolnenii-byudzheta" TargetMode="External"/><Relationship Id="rId2" Type="http://schemas.openxmlformats.org/officeDocument/2006/relationships/hyperlink" Target="https://ust-koksa-altay.ru/2026.html" TargetMode="External"/><Relationship Id="rId1" Type="http://schemas.openxmlformats.org/officeDocument/2006/relationships/hyperlink" Target="https://moust-kan.ru/finansovyj-otdel/byudzhet-mo-ust-kanskij-rajon/otchety-ob-ispolnenii-byudzheta/2020/proekt-resheniya-ob-ispolnenii-byudzheta-za-2020-god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://&#1096;&#1077;&#1073;&#1072;&#1083;&#1080;&#1085;&#1086;-&#1072;&#1083;&#1090;&#1072;&#1081;.&#1088;&#1092;/about/finansy/" TargetMode="External"/><Relationship Id="rId4" Type="http://schemas.openxmlformats.org/officeDocument/2006/relationships/hyperlink" Target="http://www.&#1095;&#1086;&#1081;&#1089;&#1082;&#1080;&#1081;-&#1088;&#1072;&#1081;&#1086;&#1085;.&#1088;&#1092;/index.php/sovet-deputatov/proekt-resheniya-ob-ispolnenii-byudzheta-mo-za-2020-god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hyperlink" Target="http://www.chemal-altai.ru/index.php/95-uncategorised/6526-proekt-resheniya-ob-ispolnenii-byudzheta" TargetMode="External"/><Relationship Id="rId7" Type="http://schemas.openxmlformats.org/officeDocument/2006/relationships/hyperlink" Target="https://maima-altai.ru/new/about/dependents/upravlenie-finansov/byudzhet/resheniya-o-byudzhete/2020-god/" TargetMode="External"/><Relationship Id="rId2" Type="http://schemas.openxmlformats.org/officeDocument/2006/relationships/hyperlink" Target="https://ust-koksa-altay.ru/2026.html" TargetMode="External"/><Relationship Id="rId1" Type="http://schemas.openxmlformats.org/officeDocument/2006/relationships/hyperlink" Target="https://moust-kan.ru/finansovyj-otdel/byudzhet-mo-ust-kanskij-rajon/otchety-ob-ispolnenii-byudzheta/2020/proekt-resheniya-ob-ispolnenii-byudzheta-za-2020-god" TargetMode="External"/><Relationship Id="rId6" Type="http://schemas.openxmlformats.org/officeDocument/2006/relationships/hyperlink" Target="http://www.ongudai-ra.ru/index.php?option=com_content&amp;Itemid=632&amp;id=4945&amp;lang=ru&amp;layout=edit&amp;view=article" TargetMode="External"/><Relationship Id="rId5" Type="http://schemas.openxmlformats.org/officeDocument/2006/relationships/hyperlink" Target="http://&#1096;&#1077;&#1073;&#1072;&#1083;&#1080;&#1085;&#1086;-&#1072;&#1083;&#1090;&#1072;&#1081;.&#1088;&#1092;/about/finansy/" TargetMode="External"/><Relationship Id="rId4" Type="http://schemas.openxmlformats.org/officeDocument/2006/relationships/hyperlink" Target="http://www.&#1095;&#1086;&#1081;&#1089;&#1082;&#1080;&#1081;-&#1088;&#1072;&#1081;&#1086;&#1085;.&#1088;&#1092;/index.php/sovet-deputatov/proekt-resheniya-ob-ispolnenii-byudzheta-mo-za-2020-god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hemal-altai.ru/index.php/95-uncategorised/6659-budot2020" TargetMode="External"/><Relationship Id="rId7" Type="http://schemas.openxmlformats.org/officeDocument/2006/relationships/printerSettings" Target="../printerSettings/printerSettings10.bin"/><Relationship Id="rId2" Type="http://schemas.openxmlformats.org/officeDocument/2006/relationships/hyperlink" Target="https://ust-koksa-altay.ru/2020-god-2.html" TargetMode="External"/><Relationship Id="rId1" Type="http://schemas.openxmlformats.org/officeDocument/2006/relationships/hyperlink" Target="https://moust-kan.ru/finansovyj-otdel/byudzhet-mo-ust-kanskij-rajon/otchety-ob-ispolnenii-byudzheta/2020/reshenie-ob-ispolnenii-byudzheta-mo-ust-kanskij-rajon-za-2020-god" TargetMode="External"/><Relationship Id="rId6" Type="http://schemas.openxmlformats.org/officeDocument/2006/relationships/hyperlink" Target="http://&#1091;&#1083;&#1072;&#1075;&#1072;&#1085;-&#1072;&#1076;&#1084;.&#1088;&#1092;/byudzhet.html" TargetMode="External"/><Relationship Id="rId5" Type="http://schemas.openxmlformats.org/officeDocument/2006/relationships/hyperlink" Target="https://turochak-altai.ru/vlast/sovet-deputatov/normativno-pravovye-akty/chetvertyy-sozyv/index.php?sphrase_id=5998" TargetMode="External"/><Relationship Id="rId4" Type="http://schemas.openxmlformats.org/officeDocument/2006/relationships/hyperlink" Target="http://www.&#1095;&#1086;&#1081;&#1089;&#1082;&#1080;&#1081;-&#1088;&#1072;&#1081;&#1086;&#1085;.&#1088;&#1092;/Administraciya/r19-2-21.pdf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mokoshagach.ru/finansy/637/" TargetMode="External"/><Relationship Id="rId3" Type="http://schemas.openxmlformats.org/officeDocument/2006/relationships/hyperlink" Target="http://www.chemal-altai.ru/index.php/95-uncategorised/6761-proekt-o-byudzhete-munitsipalnogo-obrazovaniya-chemalskij-rajon-respubliki-altaj-na-2022-god-i-na-planovyj-period-2023-i-2024-godov" TargetMode="External"/><Relationship Id="rId7" Type="http://schemas.openxmlformats.org/officeDocument/2006/relationships/hyperlink" Target="https://turochak-altai.ru/search/index.php?tags=&amp;q=&#1087;&#1088;&#1086;&#1077;&#1082;&#1090;+&#1088;&#1077;&#1096;&#1077;&#1085;&#1080;&#1103;+&#1086;+&#1073;&#1102;&#1076;&#1078;&#1077;&#1090;&#1077;+2022&amp;how=r" TargetMode="External"/><Relationship Id="rId2" Type="http://schemas.openxmlformats.org/officeDocument/2006/relationships/hyperlink" Target="https://ust-koksa-altay.ru/proekt-resheniya-o-byudzhete-mo-ust-koksinskiy-rayon-na-2022-god-i-planovyy-period-2023-i-2024-godov-pervoe-chtenie.html" TargetMode="External"/><Relationship Id="rId1" Type="http://schemas.openxmlformats.org/officeDocument/2006/relationships/hyperlink" Target="https://moust-kan.ru/finansovyj-otdel/byudzhet-mo-ust-kanskij-rajon/resheniya-o-byudzhete/2021-2" TargetMode="External"/><Relationship Id="rId6" Type="http://schemas.openxmlformats.org/officeDocument/2006/relationships/hyperlink" Target="http://&#1091;&#1083;&#1072;&#1075;&#1072;&#1085;-&#1072;&#1076;&#1084;.&#1088;&#1092;/byudzhet.html" TargetMode="External"/><Relationship Id="rId5" Type="http://schemas.openxmlformats.org/officeDocument/2006/relationships/hyperlink" Target="http://&#1096;&#1077;&#1073;&#1072;&#1083;&#1080;&#1085;&#1086;-&#1072;&#1083;&#1090;&#1072;&#1081;.&#1088;&#1092;/about/finansy/proekt-byudzheta.php" TargetMode="External"/><Relationship Id="rId4" Type="http://schemas.openxmlformats.org/officeDocument/2006/relationships/hyperlink" Target="http://www.&#1095;&#1086;&#1081;&#1089;&#1082;&#1080;&#1081;-&#1088;&#1072;&#1081;&#1086;&#1085;.&#1088;&#1092;/index.php/sovet-deputatov/proekt-byudzheta-na-2019-god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hemal-altai.ru/index.php/95-uncategorised/6754-prkt22-23" TargetMode="External"/><Relationship Id="rId2" Type="http://schemas.openxmlformats.org/officeDocument/2006/relationships/hyperlink" Target="https://ust-koksa-altay.ru/index.html?action=search&amp;text=&#1093;&#1088;&#1086;&#1085;&#1086;&#1083;&#1086;&#1075;&#1080;&#1103;" TargetMode="External"/><Relationship Id="rId1" Type="http://schemas.openxmlformats.org/officeDocument/2006/relationships/hyperlink" Target="https://moust-kan.ru/component/search/?searchword=&#1093;&#1088;&#1086;&#1085;&#1086;&#1083;&#1086;&#1075;&#1080;&#1103;&amp;searchphrase=all&amp;Itemid=241" TargetMode="External"/><Relationship Id="rId6" Type="http://schemas.openxmlformats.org/officeDocument/2006/relationships/printerSettings" Target="../printerSettings/printerSettings11.bin"/><Relationship Id="rId5" Type="http://schemas.openxmlformats.org/officeDocument/2006/relationships/hyperlink" Target="http://&#1096;&#1077;&#1073;&#1072;&#1083;&#1080;&#1085;&#1086;-&#1072;&#1083;&#1090;&#1072;&#1081;.&#1088;&#1092;/search/index.php?q=%F5%F0%EE%ED%EE%EB%EE%E3%E8%FF" TargetMode="External"/><Relationship Id="rId4" Type="http://schemas.openxmlformats.org/officeDocument/2006/relationships/hyperlink" Target="http://www.&#1095;&#1086;&#1081;&#1089;&#1082;&#1080;&#1081;-&#1088;&#1072;&#1081;&#1086;&#1085;.&#1088;&#1092;/index.php/component/search/?searchword=&#1093;&#1088;&#1086;&#1085;&#1086;&#1083;&#1086;&#1075;&#1080;&#1103;&amp;searchphrase=all&amp;Itemid=212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hemal-altai.ru/index.php/95-uncategorised/6910-dopolnitelnye-materialy-k-proektu-resheniya-o-byudzhete-mo-chemalskij-rajon-na-2022-god-i-na-planovyj-period-2023-i-2024-godov" TargetMode="External"/><Relationship Id="rId2" Type="http://schemas.openxmlformats.org/officeDocument/2006/relationships/hyperlink" Target="https://ust-koksa-altay.ru/index%7Bpage-16%7D.html?action=search&amp;text=&#1087;&#1088;&#1086;&#1075;&#1085;&#1086;&#1079;+&#1089;&#1086;&#1094;&#1080;&#1072;&#1083;&#1100;&#1085;&#1086;-&#1101;&#1082;&#1086;&#1085;&#1086;&#1084;&#1080;&#1095;&#1077;&#1089;&#1082;&#1086;&#1075;&#1086;+&#1088;&#1072;&#1079;&#1074;&#1080;&#1090;&#1080;&#1103;" TargetMode="External"/><Relationship Id="rId1" Type="http://schemas.openxmlformats.org/officeDocument/2006/relationships/hyperlink" Target="https://moust-kan.ru/finansovyj-otdel/byudzhet-mo-ust-kanskij-rajon/resheniya-o-byudzhete/2021-2/proekt-byudzheta-munitsipalnogo-obrazovaniya-ust-kanskij-rajon-na-2022-god-i-na-planovyj-period-2023-2024-godov-2-chtenie" TargetMode="Externa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://&#1096;&#1077;&#1073;&#1072;&#1083;&#1080;&#1085;&#1086;-&#1072;&#1083;&#1090;&#1072;&#1081;.&#1088;&#1092;/about/finansy/proekt-byudzheta.php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hemal-altai.ru/index.php/finansy/2013-02-04-02-01-23" TargetMode="External"/><Relationship Id="rId2" Type="http://schemas.openxmlformats.org/officeDocument/2006/relationships/hyperlink" Target="https://ust-koksa-altay.ru/tinybrowser/images/2021/01/150121_1byudzhet_dlya_grazhdan__na_2021_-_2.pdf" TargetMode="External"/><Relationship Id="rId1" Type="http://schemas.openxmlformats.org/officeDocument/2006/relationships/hyperlink" Target="https://moust-kan.ru/finansovyj-otdel/byudzhet-mo-ust-kanskij-rajon/otkrytyj-byudzhet" TargetMode="External"/><Relationship Id="rId6" Type="http://schemas.openxmlformats.org/officeDocument/2006/relationships/printerSettings" Target="../printerSettings/printerSettings13.bin"/><Relationship Id="rId5" Type="http://schemas.openxmlformats.org/officeDocument/2006/relationships/hyperlink" Target="http://&#1096;&#1077;&#1073;&#1072;&#1083;&#1080;&#1085;&#1086;-&#1072;&#1083;&#1090;&#1072;&#1081;.&#1088;&#1092;/about/finansy/otkrytyy-byudzhet.php" TargetMode="External"/><Relationship Id="rId4" Type="http://schemas.openxmlformats.org/officeDocument/2006/relationships/hyperlink" Target="http://www.&#1095;&#1086;&#1081;&#1089;&#1082;&#1080;&#1081;-&#1088;&#1072;&#1081;&#1086;&#1085;.&#1088;&#1092;/index.php/component/search/?searchword=&#1073;&#1102;&#1076;&#1078;&#1077;&#1090;%20&#1076;&#1083;&#1103;%20&#1075;&#1088;&#1072;&#1078;&#1076;&#1072;&#1085;&amp;ordering=newest&amp;searchphrase=all&amp;limit=50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&#1095;&#1086;&#1081;&#1089;&#1082;&#1080;&#1081;-&#1088;&#1072;&#1081;&#1086;&#1085;.&#1088;&#1092;/index.php/component/search/?searchword=&#1073;&#1102;&#1076;&#1078;&#1077;&#1090;%20&#1076;&#1083;&#1103;%20&#1075;&#1088;&#1072;&#1078;&#1076;&#1072;&#1085;&amp;ordering=newest&amp;searchphrase=all&amp;limit=50" TargetMode="External"/><Relationship Id="rId2" Type="http://schemas.openxmlformats.org/officeDocument/2006/relationships/hyperlink" Target="http://www.chemal-altai.ru/index.php/finansy/2013-02-04-02-01-23" TargetMode="External"/><Relationship Id="rId1" Type="http://schemas.openxmlformats.org/officeDocument/2006/relationships/hyperlink" Target="https://ust-koksa-altay.ru/2024.html" TargetMode="External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http://&#1096;&#1077;&#1073;&#1072;&#1083;&#1080;&#1085;&#1086;-&#1072;&#1083;&#1090;&#1072;&#1081;.&#1088;&#1092;/about/finansy/otkrytyy-byudzhet.php" TargetMode="Externa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.bin"/><Relationship Id="rId3" Type="http://schemas.openxmlformats.org/officeDocument/2006/relationships/hyperlink" Target="https://ust-koksa-altay.ru/20218.html" TargetMode="External"/><Relationship Id="rId7" Type="http://schemas.openxmlformats.org/officeDocument/2006/relationships/hyperlink" Target="http://&#1096;&#1077;&#1073;&#1072;&#1083;&#1080;&#1085;&#1086;-&#1072;&#1083;&#1090;&#1072;&#1081;.&#1088;&#1092;/about/finansy/otkrytyy-byudzhet.php" TargetMode="External"/><Relationship Id="rId2" Type="http://schemas.openxmlformats.org/officeDocument/2006/relationships/hyperlink" Target="http://www.ongudai-ra.ru/1docs/finance/Budget_2022_2023_2024.pdf" TargetMode="External"/><Relationship Id="rId1" Type="http://schemas.openxmlformats.org/officeDocument/2006/relationships/hyperlink" Target="https://moust-kan.ru/finansovyj-otdel/byudzhet-mo-ust-kanskij-rajon/otkrytyj-byudzhet" TargetMode="External"/><Relationship Id="rId6" Type="http://schemas.openxmlformats.org/officeDocument/2006/relationships/hyperlink" Target="http://www.&#1095;&#1086;&#1081;&#1089;&#1082;&#1080;&#1081;-&#1088;&#1072;&#1081;&#1086;&#1085;.&#1088;&#1092;/index.php/component/search/?searchword=&#1073;&#1102;&#1076;&#1078;&#1077;&#1090;%20&#1076;&#1083;&#1103;%20&#1075;&#1088;&#1072;&#1078;&#1076;&#1072;&#1085;&amp;ordering=newest&amp;searchphrase=all&amp;limit=50" TargetMode="External"/><Relationship Id="rId5" Type="http://schemas.openxmlformats.org/officeDocument/2006/relationships/hyperlink" Target="http://www.chemal-altai.ru/index.php/finansy/2013-02-04-02-01-23" TargetMode="External"/><Relationship Id="rId4" Type="http://schemas.openxmlformats.org/officeDocument/2006/relationships/hyperlink" Target="http://&#1091;&#1083;&#1072;&#1075;&#1072;&#1085;-&#1072;&#1076;&#1084;.&#1088;&#1092;/otkrytyy-byudzhet.html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s://minfin-altai.ru/deyatelnost/byudzhet-dlya-grazhdan/itogi-regionalnogo-konkursa-proektov-po-predostavleniyu-byudzheta-dlya-grazhdan-v-2021-godu.php" TargetMode="External"/><Relationship Id="rId1" Type="http://schemas.openxmlformats.org/officeDocument/2006/relationships/hyperlink" Target="https://minfin-altai.ru/deyatelnost/byudzhet-dlya-grazhdan/itogi-regionalnogo-konkursa-proektov-po-predostavleniyu-byudzheta-dlya-grazhdan-v-2021-godu.php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&#1091;&#1083;&#1072;&#1075;&#1072;&#1085;-&#1072;&#1076;&#1084;.&#1088;&#1092;/reshenie-o-byudzhete.html" TargetMode="External"/><Relationship Id="rId7" Type="http://schemas.openxmlformats.org/officeDocument/2006/relationships/hyperlink" Target="https://gornoaltaysk.ru/deyatelnost/finansy/byudzhet/dokumenty-2021/" TargetMode="External"/><Relationship Id="rId2" Type="http://schemas.openxmlformats.org/officeDocument/2006/relationships/hyperlink" Target="http://&#1096;&#1077;&#1073;&#1072;&#1083;&#1080;&#1085;&#1086;-&#1072;&#1083;&#1090;&#1072;&#1081;.&#1088;&#1092;/about/ispolvl/&#1041;&#1070;&#1044;&#1046;&#1045;&#1058;%20&#1053;&#1040;%2021%20&#1043;&#1054;&#1044;.pdf" TargetMode="External"/><Relationship Id="rId1" Type="http://schemas.openxmlformats.org/officeDocument/2006/relationships/hyperlink" Target="https://moust-kan.ru/finansovyj-otdel/byudzhet-mo-ust-kanskij-rajon/resheniya-o-byudzhete/2021" TargetMode="External"/><Relationship Id="rId6" Type="http://schemas.openxmlformats.org/officeDocument/2006/relationships/hyperlink" Target="http://www.ongudai-ra.ru/index.php?option=com_content&amp;Itemid=632&amp;id=4562&amp;lang=ru&amp;layout=edit&amp;view=article" TargetMode="External"/><Relationship Id="rId5" Type="http://schemas.openxmlformats.org/officeDocument/2006/relationships/hyperlink" Target="https://turochak-altai.ru/vlast/sovet-deputatov/normativno-pravovye-akty/chetvertyy-sozyv/" TargetMode="External"/><Relationship Id="rId4" Type="http://schemas.openxmlformats.org/officeDocument/2006/relationships/hyperlink" Target="https://mokoshagach.ru/finansy/550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moust-kan.ru/finansovyj-otdel/byudzhet-mo-ust-kanskij-rajon/resheniya-o-byudzhete/2021" TargetMode="External"/><Relationship Id="rId2" Type="http://schemas.openxmlformats.org/officeDocument/2006/relationships/hyperlink" Target="http://www.&#1095;&#1086;&#1081;&#1089;&#1082;&#1080;&#1081;-&#1088;&#1072;&#1081;&#1086;&#1085;.&#1088;&#1092;/index.php/component/search/?searchword=&#1086;%20&#1074;&#1085;&#1077;&#1089;&#1077;&#1085;&#1080;&#1080;%20&#1080;&#1079;&#1084;&#1077;&#1085;&#1077;&#1085;&#1080;&#1081;%20&#1074;%20&#1088;&#1077;&#1096;&#1077;&#1085;&#1080;&#1077;%20&#1086;%20&#1073;&#1102;&#1076;&#1078;&#1077;&#1090;&#1077;&amp;ordering=newest&amp;searchphrase=all&amp;limit=50" TargetMode="External"/><Relationship Id="rId1" Type="http://schemas.openxmlformats.org/officeDocument/2006/relationships/hyperlink" Target="http://www.chemal-altai.ru/index.php/95-uncategorised/6654-proekt-resheniya-o-vnesenii-izmenenij-v-reshenie-o-byudzhete-2021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mokoshagach.ru/finansy/550/" TargetMode="External"/><Relationship Id="rId4" Type="http://schemas.openxmlformats.org/officeDocument/2006/relationships/hyperlink" Target="https://turochak-altai.ru/dokumenty/proekty-normativnykh-pravovykh-aktov/index.php?sphrase_id=6033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://www.&#1095;&#1086;&#1081;&#1089;&#1082;&#1080;&#1081;-&#1088;&#1072;&#1081;&#1086;&#1085;.&#1088;&#1092;/index.php/component/search/?searchword=&#1088;&#1077;&#1096;&#1077;&#1085;&#1080;&#1077;%20&#1086;%20&#1073;&#1102;&#1076;&#1078;&#1077;&#1090;&#1077;%202021&amp;ordering=newest&amp;searchphrase=all&amp;limit=50" TargetMode="External"/><Relationship Id="rId7" Type="http://schemas.openxmlformats.org/officeDocument/2006/relationships/hyperlink" Target="https://moust-kan.ru/finansovyj-otdel/byudzhet-mo-ust-kanskij-rajon/resheniya-o-byudzhete/2021" TargetMode="External"/><Relationship Id="rId2" Type="http://schemas.openxmlformats.org/officeDocument/2006/relationships/hyperlink" Target="http://www.chemal-altai.ru/index.php/95-uncategorised/6845-reshenie-o-byudzhete-mo-chemalskij-rajon-ra-na-2021-god-i-na-planovyj-period-2022-i-2023-godov-v-red-ot-22-03-21-g-n4-136-ot-15-06-21-g-n4-151-ot-29-10-21-g-n4-158-ot-23-12-21-g-n4-175" TargetMode="External"/><Relationship Id="rId1" Type="http://schemas.openxmlformats.org/officeDocument/2006/relationships/hyperlink" Target="https://ust-koksa-altay.ru/reshenie-ot-18-dekabrya-2020-goda-31-2-o-byudzhete-mo-ust-koksinskiy-rayon-na-2021-god-i-planovyy-period-2022-i-2023-godov-v-red-resheniy-ot-26-03-2021-33-3-ot-28-05-2021-34-1-ot-14-07-2021-37-1-ot-26-10-21-39-2-40-1.html" TargetMode="External"/><Relationship Id="rId6" Type="http://schemas.openxmlformats.org/officeDocument/2006/relationships/hyperlink" Target="http://&#1091;&#1083;&#1072;&#1075;&#1072;&#1085;-&#1072;&#1076;&#1084;.&#1088;&#1092;/byudzhet.html" TargetMode="External"/><Relationship Id="rId5" Type="http://schemas.openxmlformats.org/officeDocument/2006/relationships/hyperlink" Target="https://turochak-altai.ru/search/index.php?q=&#1088;&#1077;&#1096;&#1077;&#1085;&#1080;&#1077;+&#1086;+&#1073;&#1102;&#1076;&#1078;&#1077;&#1090;&#1077;+2021" TargetMode="External"/><Relationship Id="rId4" Type="http://schemas.openxmlformats.org/officeDocument/2006/relationships/hyperlink" Target="http://&#1096;&#1077;&#1073;&#1072;&#1083;&#1080;&#1085;&#1086;-&#1072;&#1083;&#1090;&#1072;&#1081;.&#1088;&#1092;/about/finansy/reshbud.php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https://moust-kan.ru/finansovyj-otdel/byudzhet-mo-ust-kanskij-rajon/otchety-ob-ispolnenii-byudzheta/2021" TargetMode="External"/><Relationship Id="rId7" Type="http://schemas.openxmlformats.org/officeDocument/2006/relationships/hyperlink" Target="http://&#1096;&#1077;&#1073;&#1072;&#1083;&#1080;&#1085;&#1086;-&#1072;&#1083;&#1090;&#1072;&#1081;.&#1088;&#1092;/about/finansy/otchety.php" TargetMode="External"/><Relationship Id="rId2" Type="http://schemas.openxmlformats.org/officeDocument/2006/relationships/hyperlink" Target="https://turochak-altai.ru/administratsiya/upravlenie-i-otdely/finansovyy-otdel/informatsiya-ob-ispolnenii-byudzheta-mo-turochakskiy-rayon/" TargetMode="External"/><Relationship Id="rId1" Type="http://schemas.openxmlformats.org/officeDocument/2006/relationships/hyperlink" Target="http://&#1091;&#1083;&#1072;&#1075;&#1072;&#1085;-&#1072;&#1076;&#1084;.&#1088;&#1092;/otchet-ob-ispolnenii-byudzheta.html" TargetMode="External"/><Relationship Id="rId6" Type="http://schemas.openxmlformats.org/officeDocument/2006/relationships/hyperlink" Target="http://www.&#1095;&#1086;&#1081;&#1089;&#1082;&#1080;&#1081;-&#1088;&#1072;&#1081;&#1086;&#1085;.&#1088;&#1092;/index.php/adm1/finansovyj-otdel/159-otchet-ob-ispolnenii-byudzheta/904-otchet-ob-ispolnenii-byudzheta-mo-chojskij-rajon" TargetMode="External"/><Relationship Id="rId5" Type="http://schemas.openxmlformats.org/officeDocument/2006/relationships/hyperlink" Target="http://www.chemal-altai.ru/index.php/finansy/q-q" TargetMode="External"/><Relationship Id="rId4" Type="http://schemas.openxmlformats.org/officeDocument/2006/relationships/hyperlink" Target="https://ust-koksa-altay.ru/2021-god-0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ust-koksa-altay.ru/20215.html" TargetMode="External"/><Relationship Id="rId2" Type="http://schemas.openxmlformats.org/officeDocument/2006/relationships/hyperlink" Target="http://www.&#1095;&#1086;&#1081;&#1089;&#1082;&#1080;&#1081;-&#1088;&#1072;&#1081;&#1086;&#1085;.&#1088;&#1092;/index.php/adm1/finansovyj-otdel/159-otchet-ob-ispolnenii-byudzheta/902-otchety-ob-ispolnenii-konsolidirovannogo-byudzheta-mo-chojskij-rajon-ezhemesyachnyj-j" TargetMode="External"/><Relationship Id="rId1" Type="http://schemas.openxmlformats.org/officeDocument/2006/relationships/hyperlink" Target="http://&#1096;&#1077;&#1073;&#1072;&#1083;&#1080;&#1085;&#1086;-&#1072;&#1083;&#1090;&#1072;&#1081;.&#1088;&#1092;/about/finansy/otchety.php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moust-kan.ru/finansovyj-otdel/byudzhet-mo-ust-kanskij-rajon/otchety-ob-ispolnenii-byudzheta/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M21" sqref="M21"/>
    </sheetView>
  </sheetViews>
  <sheetFormatPr defaultRowHeight="15" x14ac:dyDescent="0.25"/>
  <cols>
    <col min="1" max="1" width="7.85546875" customWidth="1"/>
    <col min="2" max="2" width="26.42578125" customWidth="1"/>
    <col min="3" max="3" width="10" customWidth="1"/>
    <col min="4" max="4" width="9.42578125" customWidth="1"/>
    <col min="5" max="5" width="11.28515625" customWidth="1"/>
    <col min="6" max="6" width="9.5703125" customWidth="1"/>
    <col min="9" max="9" width="11.28515625" customWidth="1"/>
    <col min="10" max="10" width="13" customWidth="1"/>
    <col min="11" max="11" width="11" customWidth="1"/>
    <col min="12" max="12" width="27.42578125" style="60" customWidth="1"/>
  </cols>
  <sheetData>
    <row r="1" spans="1:12" x14ac:dyDescent="0.25">
      <c r="B1" s="34" t="s">
        <v>213</v>
      </c>
      <c r="C1" s="34"/>
      <c r="D1" s="34"/>
      <c r="E1" s="34"/>
      <c r="F1" s="34"/>
      <c r="G1" s="34"/>
      <c r="H1" s="34"/>
      <c r="I1" s="34"/>
      <c r="J1" s="34"/>
    </row>
    <row r="2" spans="1:12" x14ac:dyDescent="0.25">
      <c r="B2" s="35"/>
      <c r="C2" s="35"/>
      <c r="D2" s="35"/>
      <c r="E2" s="35"/>
      <c r="F2" s="35"/>
      <c r="G2" s="35"/>
      <c r="H2" s="35"/>
      <c r="I2" s="35"/>
      <c r="J2" s="35"/>
    </row>
    <row r="3" spans="1:12" ht="48" x14ac:dyDescent="0.25">
      <c r="A3" s="36" t="s">
        <v>0</v>
      </c>
      <c r="B3" s="6" t="s">
        <v>20</v>
      </c>
      <c r="C3" s="6" t="s">
        <v>36</v>
      </c>
      <c r="D3" s="6" t="s">
        <v>62</v>
      </c>
      <c r="E3" s="6" t="s">
        <v>64</v>
      </c>
      <c r="F3" s="6" t="s">
        <v>66</v>
      </c>
      <c r="G3" s="6" t="s">
        <v>54</v>
      </c>
      <c r="H3" s="6" t="s">
        <v>51</v>
      </c>
      <c r="I3" s="6" t="s">
        <v>95</v>
      </c>
      <c r="J3" s="6" t="s">
        <v>96</v>
      </c>
      <c r="K3" s="36" t="s">
        <v>78</v>
      </c>
      <c r="L3" s="36"/>
    </row>
    <row r="4" spans="1:12" x14ac:dyDescent="0.25">
      <c r="A4" s="36"/>
      <c r="B4" s="7" t="s">
        <v>37</v>
      </c>
      <c r="C4" s="7" t="s">
        <v>39</v>
      </c>
      <c r="D4" s="7" t="s">
        <v>39</v>
      </c>
      <c r="E4" s="7" t="s">
        <v>39</v>
      </c>
      <c r="F4" s="7" t="s">
        <v>39</v>
      </c>
      <c r="G4" s="7" t="s">
        <v>39</v>
      </c>
      <c r="H4" s="7" t="s">
        <v>39</v>
      </c>
      <c r="I4" s="7" t="s">
        <v>39</v>
      </c>
      <c r="J4" s="7" t="s">
        <v>38</v>
      </c>
      <c r="K4" s="36"/>
      <c r="L4" s="36"/>
    </row>
    <row r="5" spans="1:12" x14ac:dyDescent="0.25">
      <c r="A5" s="36"/>
      <c r="B5" s="9" t="s">
        <v>35</v>
      </c>
      <c r="C5" s="13">
        <f>'Рейтинг Раздел 1'!D5</f>
        <v>4</v>
      </c>
      <c r="D5" s="13">
        <f>'Рейтинг Раздел 2'!D5</f>
        <v>4</v>
      </c>
      <c r="E5" s="13">
        <f>'Рейтинг Раздел 3'!D5</f>
        <v>4</v>
      </c>
      <c r="F5" s="13">
        <f>'Рейтинг Раздел 4'!D5</f>
        <v>8</v>
      </c>
      <c r="G5" s="13">
        <f>'Рейтинг Раздел 5'!D5</f>
        <v>8</v>
      </c>
      <c r="H5" s="13">
        <f>'Рейтинг Раздел 6'!D5</f>
        <v>10</v>
      </c>
      <c r="I5" s="13">
        <f>SUM(C5:H5)</f>
        <v>38</v>
      </c>
      <c r="J5" s="9" t="s">
        <v>1</v>
      </c>
      <c r="K5" s="36"/>
      <c r="L5" s="36"/>
    </row>
    <row r="6" spans="1:12" ht="35.25" customHeight="1" x14ac:dyDescent="0.25">
      <c r="A6" s="12" t="s">
        <v>80</v>
      </c>
      <c r="B6" s="3" t="s">
        <v>25</v>
      </c>
      <c r="C6" s="23">
        <v>4</v>
      </c>
      <c r="D6" s="23">
        <v>4</v>
      </c>
      <c r="E6" s="23">
        <v>4</v>
      </c>
      <c r="F6" s="23">
        <v>8</v>
      </c>
      <c r="G6" s="23">
        <v>8</v>
      </c>
      <c r="H6" s="23">
        <v>8</v>
      </c>
      <c r="I6" s="23">
        <v>36</v>
      </c>
      <c r="J6" s="62">
        <v>94.73684210526315</v>
      </c>
      <c r="K6" s="23" t="s">
        <v>77</v>
      </c>
      <c r="L6" s="61" t="s">
        <v>70</v>
      </c>
    </row>
    <row r="7" spans="1:12" ht="36.75" customHeight="1" x14ac:dyDescent="0.25">
      <c r="A7" s="12" t="s">
        <v>81</v>
      </c>
      <c r="B7" s="3" t="s">
        <v>24</v>
      </c>
      <c r="C7" s="23">
        <v>4</v>
      </c>
      <c r="D7" s="23">
        <v>4</v>
      </c>
      <c r="E7" s="23">
        <v>4</v>
      </c>
      <c r="F7" s="23">
        <v>8</v>
      </c>
      <c r="G7" s="23">
        <v>8</v>
      </c>
      <c r="H7" s="23">
        <v>4</v>
      </c>
      <c r="I7" s="23">
        <v>32</v>
      </c>
      <c r="J7" s="62">
        <v>84.210526315789465</v>
      </c>
      <c r="K7" s="30" t="s">
        <v>77</v>
      </c>
      <c r="L7" s="61" t="s">
        <v>70</v>
      </c>
    </row>
    <row r="8" spans="1:12" ht="24" x14ac:dyDescent="0.25">
      <c r="A8" s="12" t="s">
        <v>85</v>
      </c>
      <c r="B8" s="3" t="s">
        <v>29</v>
      </c>
      <c r="C8" s="23">
        <v>4</v>
      </c>
      <c r="D8" s="23">
        <v>4</v>
      </c>
      <c r="E8" s="23">
        <v>4</v>
      </c>
      <c r="F8" s="23">
        <v>2</v>
      </c>
      <c r="G8" s="23">
        <v>4</v>
      </c>
      <c r="H8" s="23">
        <v>10</v>
      </c>
      <c r="I8" s="23">
        <v>28</v>
      </c>
      <c r="J8" s="62">
        <v>73.68421052631578</v>
      </c>
      <c r="K8" s="23" t="s">
        <v>71</v>
      </c>
      <c r="L8" s="61" t="s">
        <v>72</v>
      </c>
    </row>
    <row r="9" spans="1:12" ht="24" x14ac:dyDescent="0.25">
      <c r="A9" s="12" t="s">
        <v>84</v>
      </c>
      <c r="B9" s="3" t="s">
        <v>22</v>
      </c>
      <c r="C9" s="23">
        <v>1</v>
      </c>
      <c r="D9" s="23">
        <v>4</v>
      </c>
      <c r="E9" s="23">
        <v>4</v>
      </c>
      <c r="F9" s="23">
        <v>4</v>
      </c>
      <c r="G9" s="23">
        <v>6</v>
      </c>
      <c r="H9" s="23">
        <v>8</v>
      </c>
      <c r="I9" s="23">
        <v>27</v>
      </c>
      <c r="J9" s="62">
        <v>71.05263157894737</v>
      </c>
      <c r="K9" s="30" t="s">
        <v>71</v>
      </c>
      <c r="L9" s="61" t="s">
        <v>72</v>
      </c>
    </row>
    <row r="10" spans="1:12" ht="24" x14ac:dyDescent="0.25">
      <c r="A10" s="12" t="s">
        <v>86</v>
      </c>
      <c r="B10" s="3" t="s">
        <v>30</v>
      </c>
      <c r="C10" s="23">
        <v>4</v>
      </c>
      <c r="D10" s="23">
        <v>4</v>
      </c>
      <c r="E10" s="23">
        <v>4</v>
      </c>
      <c r="F10" s="23">
        <v>2</v>
      </c>
      <c r="G10" s="23">
        <v>8</v>
      </c>
      <c r="H10" s="23">
        <v>2</v>
      </c>
      <c r="I10" s="23">
        <v>24</v>
      </c>
      <c r="J10" s="62">
        <v>63.157894736842103</v>
      </c>
      <c r="K10" s="30" t="s">
        <v>71</v>
      </c>
      <c r="L10" s="61" t="s">
        <v>72</v>
      </c>
    </row>
    <row r="11" spans="1:12" ht="24" x14ac:dyDescent="0.25">
      <c r="A11" s="12" t="s">
        <v>87</v>
      </c>
      <c r="B11" s="3" t="s">
        <v>32</v>
      </c>
      <c r="C11" s="23">
        <v>0</v>
      </c>
      <c r="D11" s="23">
        <v>2</v>
      </c>
      <c r="E11" s="23">
        <v>0</v>
      </c>
      <c r="F11" s="23">
        <v>2</v>
      </c>
      <c r="G11" s="23">
        <v>4</v>
      </c>
      <c r="H11" s="23">
        <v>6</v>
      </c>
      <c r="I11" s="23">
        <v>14</v>
      </c>
      <c r="J11" s="62">
        <v>36.84210526315789</v>
      </c>
      <c r="K11" s="23" t="s">
        <v>73</v>
      </c>
      <c r="L11" s="61" t="s">
        <v>74</v>
      </c>
    </row>
    <row r="12" spans="1:12" ht="24" x14ac:dyDescent="0.25">
      <c r="A12" s="12" t="s">
        <v>83</v>
      </c>
      <c r="B12" s="3" t="s">
        <v>28</v>
      </c>
      <c r="C12" s="23">
        <v>1</v>
      </c>
      <c r="D12" s="23">
        <v>2</v>
      </c>
      <c r="E12" s="23">
        <v>2</v>
      </c>
      <c r="F12" s="23">
        <v>6</v>
      </c>
      <c r="G12" s="23">
        <v>2</v>
      </c>
      <c r="H12" s="23">
        <v>0</v>
      </c>
      <c r="I12" s="23">
        <v>13</v>
      </c>
      <c r="J12" s="62">
        <v>34.210526315789473</v>
      </c>
      <c r="K12" s="30" t="s">
        <v>73</v>
      </c>
      <c r="L12" s="61" t="s">
        <v>74</v>
      </c>
    </row>
    <row r="13" spans="1:12" ht="24" x14ac:dyDescent="0.25">
      <c r="A13" s="12" t="s">
        <v>82</v>
      </c>
      <c r="B13" s="3" t="s">
        <v>26</v>
      </c>
      <c r="C13" s="23">
        <v>4</v>
      </c>
      <c r="D13" s="23">
        <v>2</v>
      </c>
      <c r="E13" s="23">
        <v>2</v>
      </c>
      <c r="F13" s="23">
        <v>0</v>
      </c>
      <c r="G13" s="23">
        <v>0</v>
      </c>
      <c r="H13" s="23">
        <v>6</v>
      </c>
      <c r="I13" s="23">
        <v>14</v>
      </c>
      <c r="J13" s="62">
        <v>31.578947368421051</v>
      </c>
      <c r="K13" s="30" t="s">
        <v>73</v>
      </c>
      <c r="L13" s="61" t="s">
        <v>74</v>
      </c>
    </row>
    <row r="14" spans="1:12" ht="24" x14ac:dyDescent="0.25">
      <c r="A14" s="12" t="s">
        <v>88</v>
      </c>
      <c r="B14" s="3" t="s">
        <v>27</v>
      </c>
      <c r="C14" s="23">
        <v>4</v>
      </c>
      <c r="D14" s="23">
        <v>2</v>
      </c>
      <c r="E14" s="23">
        <v>0</v>
      </c>
      <c r="F14" s="23">
        <v>0</v>
      </c>
      <c r="G14" s="23">
        <v>0</v>
      </c>
      <c r="H14" s="23">
        <v>2</v>
      </c>
      <c r="I14" s="23">
        <v>8</v>
      </c>
      <c r="J14" s="62">
        <v>21.052631578947366</v>
      </c>
      <c r="K14" s="30" t="s">
        <v>73</v>
      </c>
      <c r="L14" s="61" t="s">
        <v>74</v>
      </c>
    </row>
    <row r="15" spans="1:12" ht="24" x14ac:dyDescent="0.25">
      <c r="A15" s="12" t="s">
        <v>89</v>
      </c>
      <c r="B15" s="3" t="s">
        <v>31</v>
      </c>
      <c r="C15" s="23">
        <v>0</v>
      </c>
      <c r="D15" s="23">
        <v>0</v>
      </c>
      <c r="E15" s="23">
        <v>0</v>
      </c>
      <c r="F15" s="23">
        <v>0</v>
      </c>
      <c r="G15" s="23">
        <v>2</v>
      </c>
      <c r="H15" s="23">
        <v>0</v>
      </c>
      <c r="I15" s="23">
        <v>2</v>
      </c>
      <c r="J15" s="62">
        <v>5.2631578947368416</v>
      </c>
      <c r="K15" s="30" t="s">
        <v>75</v>
      </c>
      <c r="L15" s="61" t="s">
        <v>76</v>
      </c>
    </row>
    <row r="16" spans="1:12" ht="24" x14ac:dyDescent="0.25">
      <c r="A16" s="12" t="s">
        <v>90</v>
      </c>
      <c r="B16" s="3" t="s">
        <v>23</v>
      </c>
      <c r="C16" s="23">
        <v>1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1</v>
      </c>
      <c r="J16" s="62">
        <v>2.6315789473684208</v>
      </c>
      <c r="K16" s="30" t="s">
        <v>75</v>
      </c>
      <c r="L16" s="61" t="s">
        <v>76</v>
      </c>
    </row>
    <row r="30" ht="33.75" customHeight="1" x14ac:dyDescent="0.25"/>
  </sheetData>
  <sortState ref="A6:K16">
    <sortCondition descending="1" ref="J24"/>
  </sortState>
  <mergeCells count="4">
    <mergeCell ref="K3:L5"/>
    <mergeCell ref="B1:J1"/>
    <mergeCell ref="B2:J2"/>
    <mergeCell ref="A3:A5"/>
  </mergeCells>
  <pageMargins left="0.7" right="0.7" top="0.75" bottom="0.75" header="0.3" footer="0.3"/>
  <pageSetup paperSize="9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F3" sqref="F3"/>
    </sheetView>
  </sheetViews>
  <sheetFormatPr defaultRowHeight="15" x14ac:dyDescent="0.25"/>
  <cols>
    <col min="1" max="1" width="27.85546875" customWidth="1"/>
    <col min="2" max="4" width="17.7109375" customWidth="1"/>
    <col min="5" max="8" width="34.140625" customWidth="1"/>
  </cols>
  <sheetData>
    <row r="1" spans="1:8" x14ac:dyDescent="0.25">
      <c r="A1" s="37" t="s">
        <v>115</v>
      </c>
      <c r="B1" s="37"/>
      <c r="C1" s="37"/>
      <c r="D1" s="37"/>
      <c r="E1" s="37"/>
      <c r="F1" s="37"/>
      <c r="G1" s="37"/>
      <c r="H1" s="37"/>
    </row>
    <row r="2" spans="1:8" ht="15" customHeight="1" x14ac:dyDescent="0.25">
      <c r="A2" s="35"/>
      <c r="B2" s="35"/>
      <c r="C2" s="35"/>
      <c r="D2" s="35"/>
      <c r="E2" s="35"/>
      <c r="F2" s="35"/>
    </row>
    <row r="3" spans="1:8" ht="89.25" customHeight="1" x14ac:dyDescent="0.25">
      <c r="A3" s="5" t="s">
        <v>20</v>
      </c>
      <c r="B3" s="6" t="s">
        <v>67</v>
      </c>
      <c r="C3" s="6" t="s">
        <v>35</v>
      </c>
      <c r="D3" s="6" t="s">
        <v>66</v>
      </c>
      <c r="E3" s="4" t="s">
        <v>228</v>
      </c>
      <c r="F3" s="4" t="s">
        <v>118</v>
      </c>
      <c r="G3" s="4" t="s">
        <v>120</v>
      </c>
      <c r="H3" s="4" t="s">
        <v>122</v>
      </c>
    </row>
    <row r="4" spans="1:8" x14ac:dyDescent="0.25">
      <c r="A4" s="7" t="s">
        <v>37</v>
      </c>
      <c r="B4" s="8" t="s">
        <v>38</v>
      </c>
      <c r="C4" s="8" t="s">
        <v>39</v>
      </c>
      <c r="D4" s="8" t="s">
        <v>39</v>
      </c>
      <c r="E4" s="8" t="s">
        <v>39</v>
      </c>
      <c r="F4" s="8" t="s">
        <v>39</v>
      </c>
      <c r="G4" s="8" t="s">
        <v>39</v>
      </c>
      <c r="H4" s="8" t="s">
        <v>39</v>
      </c>
    </row>
    <row r="5" spans="1:8" x14ac:dyDescent="0.25">
      <c r="A5" s="9" t="s">
        <v>35</v>
      </c>
      <c r="B5" s="11" t="s">
        <v>1</v>
      </c>
      <c r="C5" s="10">
        <v>8</v>
      </c>
      <c r="D5" s="11">
        <f>+E5+F5+G5+H5</f>
        <v>8</v>
      </c>
      <c r="E5" s="11">
        <v>2</v>
      </c>
      <c r="F5" s="11">
        <v>2</v>
      </c>
      <c r="G5" s="11">
        <v>2</v>
      </c>
      <c r="H5" s="11">
        <v>2</v>
      </c>
    </row>
    <row r="6" spans="1:8" x14ac:dyDescent="0.25">
      <c r="A6" s="3" t="s">
        <v>22</v>
      </c>
      <c r="B6" s="13">
        <f>D6/C6*100</f>
        <v>50</v>
      </c>
      <c r="C6" s="9">
        <v>8</v>
      </c>
      <c r="D6" s="13">
        <f>+E6+F6+G6+H6</f>
        <v>4</v>
      </c>
      <c r="E6" s="13">
        <f>+'Оценка 4.1.'!C6</f>
        <v>0</v>
      </c>
      <c r="F6" s="13">
        <f>+'Оценка 4.2'!C6</f>
        <v>0</v>
      </c>
      <c r="G6" s="13">
        <v>2</v>
      </c>
      <c r="H6" s="13">
        <f>+'Оценка 4.4'!C6</f>
        <v>2</v>
      </c>
    </row>
    <row r="7" spans="1:8" ht="24" x14ac:dyDescent="0.25">
      <c r="A7" s="3" t="s">
        <v>23</v>
      </c>
      <c r="B7" s="13">
        <f t="shared" ref="B7:B16" si="0">D7/C7*100</f>
        <v>0</v>
      </c>
      <c r="C7" s="9">
        <v>8</v>
      </c>
      <c r="D7" s="13">
        <f t="shared" ref="D7:D16" si="1">+E7+F7+G7+H7</f>
        <v>0</v>
      </c>
      <c r="E7" s="13">
        <f>+'Оценка 4.1.'!C7</f>
        <v>0</v>
      </c>
      <c r="F7" s="13">
        <f>+'Оценка 4.2'!C7</f>
        <v>0</v>
      </c>
      <c r="G7" s="13">
        <f>+'Оценка 4.3'!C7</f>
        <v>0</v>
      </c>
      <c r="H7" s="13">
        <f>+'Оценка 4.4'!C7</f>
        <v>0</v>
      </c>
    </row>
    <row r="8" spans="1:8" ht="24" x14ac:dyDescent="0.25">
      <c r="A8" s="3" t="s">
        <v>24</v>
      </c>
      <c r="B8" s="13">
        <f t="shared" si="0"/>
        <v>100</v>
      </c>
      <c r="C8" s="9">
        <v>8</v>
      </c>
      <c r="D8" s="13">
        <f t="shared" si="1"/>
        <v>8</v>
      </c>
      <c r="E8" s="13">
        <f>+'Оценка 4.1.'!C8</f>
        <v>2</v>
      </c>
      <c r="F8" s="13">
        <f>+'Оценка 4.2'!C8</f>
        <v>2</v>
      </c>
      <c r="G8" s="13">
        <f>+'Оценка 4.3'!C8</f>
        <v>2</v>
      </c>
      <c r="H8" s="13">
        <f>+'Оценка 4.4'!C8</f>
        <v>2</v>
      </c>
    </row>
    <row r="9" spans="1:8" ht="24" x14ac:dyDescent="0.25">
      <c r="A9" s="3" t="s">
        <v>25</v>
      </c>
      <c r="B9" s="13">
        <f t="shared" si="0"/>
        <v>100</v>
      </c>
      <c r="C9" s="9">
        <v>8</v>
      </c>
      <c r="D9" s="13">
        <f t="shared" si="1"/>
        <v>8</v>
      </c>
      <c r="E9" s="13">
        <f>+'Оценка 4.1.'!C9</f>
        <v>2</v>
      </c>
      <c r="F9" s="13">
        <f>+'Оценка 4.2'!C9</f>
        <v>2</v>
      </c>
      <c r="G9" s="13">
        <f>+'Оценка 4.3'!C9</f>
        <v>2</v>
      </c>
      <c r="H9" s="13">
        <f>+'Оценка 4.4'!C9</f>
        <v>2</v>
      </c>
    </row>
    <row r="10" spans="1:8" ht="24" x14ac:dyDescent="0.25">
      <c r="A10" s="3" t="s">
        <v>26</v>
      </c>
      <c r="B10" s="13">
        <f t="shared" si="0"/>
        <v>0</v>
      </c>
      <c r="C10" s="9">
        <v>8</v>
      </c>
      <c r="D10" s="13">
        <f t="shared" si="1"/>
        <v>0</v>
      </c>
      <c r="E10" s="13">
        <f>+'Оценка 4.1.'!C10</f>
        <v>0</v>
      </c>
      <c r="F10" s="13">
        <f>+'Оценка 4.2'!C10</f>
        <v>0</v>
      </c>
      <c r="G10" s="13">
        <f>+'Оценка 4.3'!C10</f>
        <v>0</v>
      </c>
      <c r="H10" s="13">
        <f>+'Оценка 4.4'!C10</f>
        <v>0</v>
      </c>
    </row>
    <row r="11" spans="1:8" ht="24" x14ac:dyDescent="0.25">
      <c r="A11" s="3" t="s">
        <v>27</v>
      </c>
      <c r="B11" s="13">
        <f t="shared" si="0"/>
        <v>0</v>
      </c>
      <c r="C11" s="9">
        <v>8</v>
      </c>
      <c r="D11" s="13">
        <f t="shared" si="1"/>
        <v>0</v>
      </c>
      <c r="E11" s="13">
        <f>+'Оценка 4.1.'!C11</f>
        <v>0</v>
      </c>
      <c r="F11" s="13">
        <f>+'Оценка 4.2'!C11</f>
        <v>0</v>
      </c>
      <c r="G11" s="13">
        <f>+'Оценка 4.3'!C11</f>
        <v>0</v>
      </c>
      <c r="H11" s="13">
        <f>+'Оценка 4.4'!C11</f>
        <v>0</v>
      </c>
    </row>
    <row r="12" spans="1:8" ht="24" x14ac:dyDescent="0.25">
      <c r="A12" s="3" t="s">
        <v>28</v>
      </c>
      <c r="B12" s="13">
        <f t="shared" si="0"/>
        <v>75</v>
      </c>
      <c r="C12" s="9">
        <v>8</v>
      </c>
      <c r="D12" s="13">
        <f t="shared" si="1"/>
        <v>6</v>
      </c>
      <c r="E12" s="13">
        <f>+'Оценка 4.1.'!C12</f>
        <v>2</v>
      </c>
      <c r="F12" s="13">
        <f>+'Оценка 4.2'!C12</f>
        <v>2</v>
      </c>
      <c r="G12" s="13">
        <f>+'Оценка 4.3'!C12</f>
        <v>0</v>
      </c>
      <c r="H12" s="13">
        <f>+'Оценка 4.4'!C12</f>
        <v>2</v>
      </c>
    </row>
    <row r="13" spans="1:8" ht="24" x14ac:dyDescent="0.25">
      <c r="A13" s="3" t="s">
        <v>29</v>
      </c>
      <c r="B13" s="13">
        <f t="shared" si="0"/>
        <v>25</v>
      </c>
      <c r="C13" s="9">
        <v>8</v>
      </c>
      <c r="D13" s="13">
        <f t="shared" si="1"/>
        <v>2</v>
      </c>
      <c r="E13" s="13">
        <f>+'Оценка 4.1.'!C13</f>
        <v>0</v>
      </c>
      <c r="F13" s="13">
        <f>+'Оценка 4.2'!C13</f>
        <v>0</v>
      </c>
      <c r="G13" s="13">
        <f>+'Оценка 4.3'!C13</f>
        <v>0</v>
      </c>
      <c r="H13" s="13">
        <f>+'Оценка 4.4'!C12</f>
        <v>2</v>
      </c>
    </row>
    <row r="14" spans="1:8" ht="24" x14ac:dyDescent="0.25">
      <c r="A14" s="3" t="s">
        <v>30</v>
      </c>
      <c r="B14" s="13">
        <f t="shared" si="0"/>
        <v>25</v>
      </c>
      <c r="C14" s="9">
        <v>8</v>
      </c>
      <c r="D14" s="13">
        <f t="shared" si="1"/>
        <v>2</v>
      </c>
      <c r="E14" s="13">
        <f>+'Оценка 4.1.'!C14</f>
        <v>2</v>
      </c>
      <c r="F14" s="13">
        <f>+'Оценка 4.2'!C14</f>
        <v>0</v>
      </c>
      <c r="G14" s="13">
        <f>+'Оценка 4.3'!C14</f>
        <v>0</v>
      </c>
      <c r="H14" s="13">
        <f>+'Оценка 4.4'!C14</f>
        <v>0</v>
      </c>
    </row>
    <row r="15" spans="1:8" ht="24" x14ac:dyDescent="0.25">
      <c r="A15" s="3" t="s">
        <v>31</v>
      </c>
      <c r="B15" s="13">
        <f t="shared" si="0"/>
        <v>0</v>
      </c>
      <c r="C15" s="9">
        <v>8</v>
      </c>
      <c r="D15" s="13">
        <f t="shared" si="1"/>
        <v>0</v>
      </c>
      <c r="E15" s="13">
        <f>+'Оценка 4.1.'!C15</f>
        <v>0</v>
      </c>
      <c r="F15" s="13">
        <f>+'Оценка 4.2'!C15</f>
        <v>0</v>
      </c>
      <c r="G15" s="13">
        <f>+'Оценка 4.3'!C15</f>
        <v>0</v>
      </c>
      <c r="H15" s="13">
        <f>+'Оценка 4.4'!C15</f>
        <v>0</v>
      </c>
    </row>
    <row r="16" spans="1:8" ht="24" x14ac:dyDescent="0.25">
      <c r="A16" s="3" t="s">
        <v>32</v>
      </c>
      <c r="B16" s="13">
        <f t="shared" si="0"/>
        <v>25</v>
      </c>
      <c r="C16" s="9">
        <v>8</v>
      </c>
      <c r="D16" s="13">
        <f t="shared" si="1"/>
        <v>2</v>
      </c>
      <c r="E16" s="13">
        <f>+'Оценка 4.1.'!C16</f>
        <v>0</v>
      </c>
      <c r="F16" s="13">
        <f>+'Оценка 4.2'!C16</f>
        <v>0</v>
      </c>
      <c r="G16" s="13">
        <f>+'Оценка 4.3'!C16</f>
        <v>0</v>
      </c>
      <c r="H16" s="13">
        <f>+'Оценка 4.4'!C16</f>
        <v>2</v>
      </c>
    </row>
  </sheetData>
  <mergeCells count="2">
    <mergeCell ref="A2:F2"/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I9" sqref="I9"/>
    </sheetView>
  </sheetViews>
  <sheetFormatPr defaultRowHeight="15" x14ac:dyDescent="0.25"/>
  <cols>
    <col min="1" max="1" width="23.5703125" style="54" customWidth="1"/>
    <col min="2" max="2" width="41.5703125" style="54" customWidth="1"/>
    <col min="3" max="3" width="17" style="54" customWidth="1"/>
    <col min="4" max="4" width="30.5703125" style="54" customWidth="1"/>
    <col min="5" max="5" width="12.5703125" style="54" customWidth="1"/>
    <col min="6" max="16384" width="9.140625" style="54"/>
  </cols>
  <sheetData>
    <row r="1" spans="1:4" ht="22.5" customHeight="1" x14ac:dyDescent="0.25">
      <c r="A1" s="63" t="s">
        <v>105</v>
      </c>
      <c r="B1" s="63"/>
      <c r="C1" s="63"/>
      <c r="D1" s="63"/>
    </row>
    <row r="2" spans="1:4" x14ac:dyDescent="0.25">
      <c r="A2" s="64"/>
      <c r="B2" s="65"/>
      <c r="C2" s="65"/>
      <c r="D2" s="65"/>
    </row>
    <row r="3" spans="1:4" ht="36" x14ac:dyDescent="0.25">
      <c r="A3" s="66" t="s">
        <v>20</v>
      </c>
      <c r="B3" s="55" t="s">
        <v>106</v>
      </c>
      <c r="C3" s="53" t="s">
        <v>44</v>
      </c>
      <c r="D3" s="70" t="s">
        <v>21</v>
      </c>
    </row>
    <row r="4" spans="1:4" x14ac:dyDescent="0.25">
      <c r="A4" s="66"/>
      <c r="B4" s="51" t="s">
        <v>10</v>
      </c>
      <c r="C4" s="52">
        <v>2</v>
      </c>
      <c r="D4" s="70"/>
    </row>
    <row r="5" spans="1:4" x14ac:dyDescent="0.25">
      <c r="A5" s="66"/>
      <c r="B5" s="51" t="s">
        <v>11</v>
      </c>
      <c r="C5" s="52">
        <v>0</v>
      </c>
      <c r="D5" s="70"/>
    </row>
    <row r="6" spans="1:4" ht="60" x14ac:dyDescent="0.25">
      <c r="A6" s="51" t="s">
        <v>22</v>
      </c>
      <c r="B6" s="51" t="s">
        <v>11</v>
      </c>
      <c r="C6" s="52">
        <v>0</v>
      </c>
      <c r="D6" s="51" t="s">
        <v>107</v>
      </c>
    </row>
    <row r="7" spans="1:4" ht="24" x14ac:dyDescent="0.25">
      <c r="A7" s="51" t="s">
        <v>23</v>
      </c>
      <c r="B7" s="51" t="s">
        <v>11</v>
      </c>
      <c r="C7" s="52">
        <v>0</v>
      </c>
      <c r="D7" s="51" t="s">
        <v>116</v>
      </c>
    </row>
    <row r="8" spans="1:4" ht="48" x14ac:dyDescent="0.25">
      <c r="A8" s="51" t="s">
        <v>24</v>
      </c>
      <c r="B8" s="51" t="s">
        <v>11</v>
      </c>
      <c r="C8" s="52">
        <v>2</v>
      </c>
      <c r="D8" s="51" t="s">
        <v>219</v>
      </c>
    </row>
    <row r="9" spans="1:4" ht="48" x14ac:dyDescent="0.25">
      <c r="A9" s="51" t="s">
        <v>25</v>
      </c>
      <c r="B9" s="51" t="s">
        <v>10</v>
      </c>
      <c r="C9" s="52">
        <v>2</v>
      </c>
      <c r="D9" s="51" t="s">
        <v>139</v>
      </c>
    </row>
    <row r="10" spans="1:4" ht="24" x14ac:dyDescent="0.25">
      <c r="A10" s="51" t="s">
        <v>26</v>
      </c>
      <c r="B10" s="51" t="s">
        <v>11</v>
      </c>
      <c r="C10" s="52">
        <v>0</v>
      </c>
      <c r="D10" s="51"/>
    </row>
    <row r="11" spans="1:4" ht="24" x14ac:dyDescent="0.25">
      <c r="A11" s="51" t="s">
        <v>27</v>
      </c>
      <c r="B11" s="51" t="s">
        <v>11</v>
      </c>
      <c r="C11" s="52">
        <v>0</v>
      </c>
      <c r="D11" s="51" t="s">
        <v>180</v>
      </c>
    </row>
    <row r="12" spans="1:4" ht="60" x14ac:dyDescent="0.25">
      <c r="A12" s="56" t="s">
        <v>28</v>
      </c>
      <c r="B12" s="56" t="s">
        <v>10</v>
      </c>
      <c r="C12" s="52">
        <v>2</v>
      </c>
      <c r="D12" s="51" t="s">
        <v>177</v>
      </c>
    </row>
    <row r="13" spans="1:4" ht="72" x14ac:dyDescent="0.25">
      <c r="A13" s="51" t="s">
        <v>29</v>
      </c>
      <c r="B13" s="51" t="s">
        <v>11</v>
      </c>
      <c r="C13" s="52">
        <v>0</v>
      </c>
      <c r="D13" s="51" t="s">
        <v>185</v>
      </c>
    </row>
    <row r="14" spans="1:4" ht="24" x14ac:dyDescent="0.25">
      <c r="A14" s="51" t="s">
        <v>30</v>
      </c>
      <c r="B14" s="56" t="s">
        <v>10</v>
      </c>
      <c r="C14" s="52">
        <v>2</v>
      </c>
      <c r="D14" s="51" t="s">
        <v>172</v>
      </c>
    </row>
    <row r="15" spans="1:4" ht="48" x14ac:dyDescent="0.25">
      <c r="A15" s="51" t="s">
        <v>31</v>
      </c>
      <c r="B15" s="51" t="s">
        <v>10</v>
      </c>
      <c r="C15" s="52">
        <v>0</v>
      </c>
      <c r="D15" s="51" t="s">
        <v>189</v>
      </c>
    </row>
    <row r="16" spans="1:4" ht="24" x14ac:dyDescent="0.25">
      <c r="A16" s="51" t="s">
        <v>32</v>
      </c>
      <c r="B16" s="51" t="s">
        <v>11</v>
      </c>
      <c r="C16" s="52">
        <v>0</v>
      </c>
      <c r="D16" s="51" t="s">
        <v>191</v>
      </c>
    </row>
  </sheetData>
  <mergeCells count="4">
    <mergeCell ref="A1:D1"/>
    <mergeCell ref="A2:D2"/>
    <mergeCell ref="A3:A5"/>
    <mergeCell ref="D3:D5"/>
  </mergeCells>
  <hyperlinks>
    <hyperlink ref="D12" r:id="rId1"/>
    <hyperlink ref="D13" r:id="rId2" display="https://ust-koksa-altay.ru/2026.html"/>
    <hyperlink ref="D15" r:id="rId3"/>
    <hyperlink ref="D16" r:id="rId4"/>
    <hyperlink ref="D6" r:id="rId5"/>
  </hyperlinks>
  <pageMargins left="0.7" right="0.7" top="0.75" bottom="0.75" header="0.3" footer="0.3"/>
  <pageSetup paperSize="9" orientation="portrait"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Normal="100" workbookViewId="0">
      <selection activeCell="J7" sqref="J7"/>
    </sheetView>
  </sheetViews>
  <sheetFormatPr defaultRowHeight="15" x14ac:dyDescent="0.25"/>
  <cols>
    <col min="1" max="1" width="24.7109375" customWidth="1"/>
    <col min="2" max="2" width="40.7109375" customWidth="1"/>
    <col min="3" max="3" width="15.140625" customWidth="1"/>
    <col min="4" max="4" width="25.7109375" customWidth="1"/>
    <col min="5" max="5" width="12.28515625" customWidth="1"/>
  </cols>
  <sheetData>
    <row r="1" spans="1:4" ht="30" customHeight="1" x14ac:dyDescent="0.25">
      <c r="A1" s="45" t="s">
        <v>117</v>
      </c>
      <c r="B1" s="45"/>
      <c r="C1" s="45"/>
      <c r="D1" s="45"/>
    </row>
    <row r="2" spans="1:4" x14ac:dyDescent="0.25">
      <c r="A2" s="39"/>
      <c r="B2" s="40"/>
      <c r="C2" s="40"/>
      <c r="D2" s="40"/>
    </row>
    <row r="3" spans="1:4" ht="48" x14ac:dyDescent="0.25">
      <c r="A3" s="46" t="s">
        <v>20</v>
      </c>
      <c r="B3" s="1" t="s">
        <v>118</v>
      </c>
      <c r="C3" s="16" t="s">
        <v>59</v>
      </c>
      <c r="D3" s="48" t="s">
        <v>21</v>
      </c>
    </row>
    <row r="4" spans="1:4" x14ac:dyDescent="0.25">
      <c r="A4" s="47"/>
      <c r="B4" s="3" t="s">
        <v>4</v>
      </c>
      <c r="C4" s="12">
        <v>2</v>
      </c>
      <c r="D4" s="48"/>
    </row>
    <row r="5" spans="1:4" x14ac:dyDescent="0.25">
      <c r="A5" s="47"/>
      <c r="B5" s="3" t="s">
        <v>12</v>
      </c>
      <c r="C5" s="12">
        <v>0</v>
      </c>
      <c r="D5" s="48"/>
    </row>
    <row r="6" spans="1:4" ht="60" x14ac:dyDescent="0.25">
      <c r="A6" s="3" t="s">
        <v>22</v>
      </c>
      <c r="B6" s="3" t="s">
        <v>12</v>
      </c>
      <c r="C6" s="22">
        <v>0</v>
      </c>
      <c r="D6" s="18" t="s">
        <v>107</v>
      </c>
    </row>
    <row r="7" spans="1:4" ht="24" x14ac:dyDescent="0.25">
      <c r="A7" s="3" t="s">
        <v>23</v>
      </c>
      <c r="B7" s="3" t="s">
        <v>12</v>
      </c>
      <c r="C7" s="22">
        <v>0</v>
      </c>
      <c r="D7" s="18" t="s">
        <v>116</v>
      </c>
    </row>
    <row r="8" spans="1:4" ht="60" x14ac:dyDescent="0.25">
      <c r="A8" s="3" t="s">
        <v>24</v>
      </c>
      <c r="B8" s="3" t="s">
        <v>12</v>
      </c>
      <c r="C8" s="22">
        <v>2</v>
      </c>
      <c r="D8" s="3" t="s">
        <v>219</v>
      </c>
    </row>
    <row r="9" spans="1:4" ht="48" x14ac:dyDescent="0.25">
      <c r="A9" s="3" t="s">
        <v>25</v>
      </c>
      <c r="B9" s="3" t="s">
        <v>4</v>
      </c>
      <c r="C9" s="22">
        <v>2</v>
      </c>
      <c r="D9" s="3" t="s">
        <v>139</v>
      </c>
    </row>
    <row r="10" spans="1:4" ht="24" x14ac:dyDescent="0.25">
      <c r="A10" s="3" t="s">
        <v>26</v>
      </c>
      <c r="B10" s="3" t="s">
        <v>12</v>
      </c>
      <c r="C10" s="22">
        <v>0</v>
      </c>
      <c r="D10" s="3"/>
    </row>
    <row r="11" spans="1:4" ht="24" x14ac:dyDescent="0.25">
      <c r="A11" s="3" t="s">
        <v>27</v>
      </c>
      <c r="B11" s="3" t="s">
        <v>12</v>
      </c>
      <c r="C11" s="22">
        <v>0</v>
      </c>
      <c r="D11" s="3" t="s">
        <v>180</v>
      </c>
    </row>
    <row r="12" spans="1:4" ht="72" x14ac:dyDescent="0.25">
      <c r="A12" s="18" t="s">
        <v>28</v>
      </c>
      <c r="B12" s="18" t="s">
        <v>4</v>
      </c>
      <c r="C12" s="28">
        <v>2</v>
      </c>
      <c r="D12" s="18" t="s">
        <v>177</v>
      </c>
    </row>
    <row r="13" spans="1:4" ht="24" x14ac:dyDescent="0.25">
      <c r="A13" s="18" t="s">
        <v>29</v>
      </c>
      <c r="B13" s="18" t="s">
        <v>12</v>
      </c>
      <c r="C13" s="28">
        <v>0</v>
      </c>
      <c r="D13" s="18" t="s">
        <v>184</v>
      </c>
    </row>
    <row r="14" spans="1:4" ht="48" x14ac:dyDescent="0.25">
      <c r="A14" s="18" t="s">
        <v>30</v>
      </c>
      <c r="B14" s="18" t="s">
        <v>12</v>
      </c>
      <c r="C14" s="28">
        <v>0</v>
      </c>
      <c r="D14" s="18" t="s">
        <v>187</v>
      </c>
    </row>
    <row r="15" spans="1:4" ht="60" x14ac:dyDescent="0.25">
      <c r="A15" s="18" t="s">
        <v>31</v>
      </c>
      <c r="B15" s="18" t="s">
        <v>12</v>
      </c>
      <c r="C15" s="28">
        <v>0</v>
      </c>
      <c r="D15" s="18" t="s">
        <v>189</v>
      </c>
    </row>
    <row r="16" spans="1:4" ht="24" x14ac:dyDescent="0.25">
      <c r="A16" s="18" t="s">
        <v>32</v>
      </c>
      <c r="B16" s="18" t="s">
        <v>12</v>
      </c>
      <c r="C16" s="28">
        <v>0</v>
      </c>
      <c r="D16" s="18" t="s">
        <v>191</v>
      </c>
    </row>
  </sheetData>
  <mergeCells count="4">
    <mergeCell ref="A1:D1"/>
    <mergeCell ref="A2:D2"/>
    <mergeCell ref="A3:A5"/>
    <mergeCell ref="D3:D5"/>
  </mergeCells>
  <hyperlinks>
    <hyperlink ref="D12" r:id="rId1"/>
    <hyperlink ref="D13" r:id="rId2"/>
    <hyperlink ref="D14" r:id="rId3"/>
    <hyperlink ref="D15" r:id="rId4"/>
    <hyperlink ref="D16" r:id="rId5"/>
  </hyperlinks>
  <pageMargins left="0.7" right="0.7" top="0.75" bottom="0.75" header="0.3" footer="0.3"/>
  <pageSetup paperSize="0" orientation="portrait" r:id="rId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L9" sqref="L9"/>
    </sheetView>
  </sheetViews>
  <sheetFormatPr defaultRowHeight="15" x14ac:dyDescent="0.25"/>
  <cols>
    <col min="1" max="1" width="24.7109375" customWidth="1"/>
    <col min="2" max="2" width="40.7109375" customWidth="1"/>
    <col min="3" max="3" width="15.140625" customWidth="1"/>
    <col min="4" max="4" width="26.5703125" customWidth="1"/>
  </cols>
  <sheetData>
    <row r="1" spans="1:4" ht="33.75" customHeight="1" x14ac:dyDescent="0.25">
      <c r="A1" s="49" t="s">
        <v>119</v>
      </c>
      <c r="B1" s="49"/>
      <c r="C1" s="49"/>
      <c r="D1" s="49"/>
    </row>
    <row r="2" spans="1:4" x14ac:dyDescent="0.25">
      <c r="A2" s="39"/>
      <c r="B2" s="40"/>
      <c r="C2" s="40"/>
      <c r="D2" s="40"/>
    </row>
    <row r="3" spans="1:4" ht="60" x14ac:dyDescent="0.25">
      <c r="A3" s="46" t="s">
        <v>20</v>
      </c>
      <c r="B3" s="1" t="s">
        <v>120</v>
      </c>
      <c r="C3" s="16" t="s">
        <v>58</v>
      </c>
      <c r="D3" s="48" t="s">
        <v>21</v>
      </c>
    </row>
    <row r="4" spans="1:4" x14ac:dyDescent="0.25">
      <c r="A4" s="47"/>
      <c r="B4" s="3" t="s">
        <v>4</v>
      </c>
      <c r="C4" s="12">
        <v>2</v>
      </c>
      <c r="D4" s="48"/>
    </row>
    <row r="5" spans="1:4" x14ac:dyDescent="0.25">
      <c r="A5" s="47"/>
      <c r="B5" s="3" t="s">
        <v>12</v>
      </c>
      <c r="C5" s="12">
        <v>0</v>
      </c>
      <c r="D5" s="48"/>
    </row>
    <row r="6" spans="1:4" ht="60" x14ac:dyDescent="0.25">
      <c r="A6" s="3" t="s">
        <v>22</v>
      </c>
      <c r="B6" s="3" t="s">
        <v>12</v>
      </c>
      <c r="C6" s="22">
        <v>0</v>
      </c>
      <c r="D6" s="19" t="s">
        <v>107</v>
      </c>
    </row>
    <row r="7" spans="1:4" ht="24" x14ac:dyDescent="0.25">
      <c r="A7" s="3" t="s">
        <v>23</v>
      </c>
      <c r="B7" s="3" t="s">
        <v>12</v>
      </c>
      <c r="C7" s="22">
        <v>0</v>
      </c>
      <c r="D7" s="3" t="s">
        <v>116</v>
      </c>
    </row>
    <row r="8" spans="1:4" ht="48" x14ac:dyDescent="0.25">
      <c r="A8" s="3" t="s">
        <v>24</v>
      </c>
      <c r="B8" s="3" t="s">
        <v>4</v>
      </c>
      <c r="C8" s="22">
        <v>2</v>
      </c>
      <c r="D8" s="19" t="s">
        <v>219</v>
      </c>
    </row>
    <row r="9" spans="1:4" ht="48" x14ac:dyDescent="0.25">
      <c r="A9" s="3" t="s">
        <v>25</v>
      </c>
      <c r="B9" s="3" t="s">
        <v>4</v>
      </c>
      <c r="C9" s="22">
        <v>2</v>
      </c>
      <c r="D9" s="19" t="s">
        <v>139</v>
      </c>
    </row>
    <row r="10" spans="1:4" ht="24" x14ac:dyDescent="0.25">
      <c r="A10" s="3" t="s">
        <v>26</v>
      </c>
      <c r="B10" s="3" t="s">
        <v>12</v>
      </c>
      <c r="C10" s="22">
        <v>0</v>
      </c>
      <c r="D10" s="19"/>
    </row>
    <row r="11" spans="1:4" ht="24" x14ac:dyDescent="0.25">
      <c r="A11" s="3" t="s">
        <v>27</v>
      </c>
      <c r="B11" s="3" t="s">
        <v>12</v>
      </c>
      <c r="C11" s="22">
        <v>0</v>
      </c>
      <c r="D11" s="19" t="s">
        <v>180</v>
      </c>
    </row>
    <row r="12" spans="1:4" ht="72" x14ac:dyDescent="0.25">
      <c r="A12" s="18" t="s">
        <v>28</v>
      </c>
      <c r="B12" s="18" t="s">
        <v>12</v>
      </c>
      <c r="C12" s="28">
        <v>0</v>
      </c>
      <c r="D12" s="18" t="s">
        <v>177</v>
      </c>
    </row>
    <row r="13" spans="1:4" ht="24" x14ac:dyDescent="0.25">
      <c r="A13" s="18" t="s">
        <v>29</v>
      </c>
      <c r="B13" s="18" t="s">
        <v>12</v>
      </c>
      <c r="C13" s="28">
        <v>0</v>
      </c>
      <c r="D13" s="18" t="s">
        <v>184</v>
      </c>
    </row>
    <row r="14" spans="1:4" ht="48" x14ac:dyDescent="0.25">
      <c r="A14" s="18" t="s">
        <v>30</v>
      </c>
      <c r="B14" s="18" t="s">
        <v>12</v>
      </c>
      <c r="C14" s="28">
        <v>0</v>
      </c>
      <c r="D14" s="18" t="s">
        <v>187</v>
      </c>
    </row>
    <row r="15" spans="1:4" ht="60" x14ac:dyDescent="0.25">
      <c r="A15" s="18" t="s">
        <v>31</v>
      </c>
      <c r="B15" s="18" t="s">
        <v>12</v>
      </c>
      <c r="C15" s="28">
        <v>0</v>
      </c>
      <c r="D15" s="18" t="s">
        <v>189</v>
      </c>
    </row>
    <row r="16" spans="1:4" ht="24" x14ac:dyDescent="0.25">
      <c r="A16" s="18" t="s">
        <v>32</v>
      </c>
      <c r="B16" s="18" t="s">
        <v>12</v>
      </c>
      <c r="C16" s="28">
        <v>0</v>
      </c>
      <c r="D16" s="18" t="s">
        <v>191</v>
      </c>
    </row>
  </sheetData>
  <mergeCells count="4">
    <mergeCell ref="A1:D1"/>
    <mergeCell ref="A2:D2"/>
    <mergeCell ref="A3:A5"/>
    <mergeCell ref="D3:D5"/>
  </mergeCells>
  <hyperlinks>
    <hyperlink ref="D12" r:id="rId1"/>
    <hyperlink ref="D13" r:id="rId2"/>
    <hyperlink ref="D14" r:id="rId3"/>
    <hyperlink ref="D15" r:id="rId4"/>
    <hyperlink ref="D16" r:id="rId5"/>
    <hyperlink ref="D9" r:id="rId6"/>
    <hyperlink ref="D8" r:id="rId7"/>
  </hyperlinks>
  <pageMargins left="0.7" right="0.7" top="0.75" bottom="0.75" header="0.3" footer="0.3"/>
  <pageSetup paperSize="9" orientation="portrait" horizontalDpi="300" r:id="rId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H13" sqref="H13"/>
    </sheetView>
  </sheetViews>
  <sheetFormatPr defaultRowHeight="15" x14ac:dyDescent="0.25"/>
  <cols>
    <col min="1" max="1" width="24.7109375" customWidth="1"/>
    <col min="2" max="2" width="40.7109375" customWidth="1"/>
    <col min="3" max="3" width="15.140625" customWidth="1"/>
    <col min="4" max="4" width="27.28515625" customWidth="1"/>
  </cols>
  <sheetData>
    <row r="1" spans="1:4" ht="31.5" customHeight="1" x14ac:dyDescent="0.25">
      <c r="A1" s="49" t="s">
        <v>121</v>
      </c>
      <c r="B1" s="49"/>
      <c r="C1" s="49"/>
      <c r="D1" s="49"/>
    </row>
    <row r="2" spans="1:4" x14ac:dyDescent="0.25">
      <c r="A2" s="39"/>
      <c r="B2" s="40"/>
      <c r="C2" s="40"/>
      <c r="D2" s="40"/>
    </row>
    <row r="3" spans="1:4" ht="36" x14ac:dyDescent="0.25">
      <c r="A3" s="46" t="s">
        <v>20</v>
      </c>
      <c r="B3" s="1" t="s">
        <v>122</v>
      </c>
      <c r="C3" s="16" t="s">
        <v>57</v>
      </c>
      <c r="D3" s="48" t="s">
        <v>21</v>
      </c>
    </row>
    <row r="4" spans="1:4" x14ac:dyDescent="0.25">
      <c r="A4" s="47"/>
      <c r="B4" s="3" t="s">
        <v>4</v>
      </c>
      <c r="C4" s="12">
        <v>2</v>
      </c>
      <c r="D4" s="48"/>
    </row>
    <row r="5" spans="1:4" x14ac:dyDescent="0.25">
      <c r="A5" s="47"/>
      <c r="B5" s="3" t="s">
        <v>12</v>
      </c>
      <c r="C5" s="12">
        <v>0</v>
      </c>
      <c r="D5" s="48"/>
    </row>
    <row r="6" spans="1:4" ht="60" x14ac:dyDescent="0.25">
      <c r="A6" s="3" t="s">
        <v>22</v>
      </c>
      <c r="B6" s="3" t="s">
        <v>4</v>
      </c>
      <c r="C6" s="22">
        <v>2</v>
      </c>
      <c r="D6" s="3" t="s">
        <v>107</v>
      </c>
    </row>
    <row r="7" spans="1:4" ht="72" x14ac:dyDescent="0.25">
      <c r="A7" s="3" t="s">
        <v>23</v>
      </c>
      <c r="B7" s="3" t="s">
        <v>12</v>
      </c>
      <c r="C7" s="22">
        <v>0</v>
      </c>
      <c r="D7" s="3" t="s">
        <v>218</v>
      </c>
    </row>
    <row r="8" spans="1:4" ht="48" x14ac:dyDescent="0.25">
      <c r="A8" s="3" t="s">
        <v>24</v>
      </c>
      <c r="B8" s="3" t="s">
        <v>4</v>
      </c>
      <c r="C8" s="22">
        <v>2</v>
      </c>
      <c r="D8" s="3" t="s">
        <v>219</v>
      </c>
    </row>
    <row r="9" spans="1:4" ht="48" x14ac:dyDescent="0.25">
      <c r="A9" s="3" t="s">
        <v>25</v>
      </c>
      <c r="B9" s="3" t="s">
        <v>4</v>
      </c>
      <c r="C9" s="22">
        <v>2</v>
      </c>
      <c r="D9" s="3" t="s">
        <v>139</v>
      </c>
    </row>
    <row r="10" spans="1:4" ht="48" x14ac:dyDescent="0.25">
      <c r="A10" s="3" t="s">
        <v>26</v>
      </c>
      <c r="B10" s="3" t="s">
        <v>12</v>
      </c>
      <c r="C10" s="22">
        <v>0</v>
      </c>
      <c r="D10" s="3" t="s">
        <v>152</v>
      </c>
    </row>
    <row r="11" spans="1:4" ht="24" x14ac:dyDescent="0.25">
      <c r="A11" s="3" t="s">
        <v>27</v>
      </c>
      <c r="B11" s="3" t="s">
        <v>11</v>
      </c>
      <c r="C11" s="22">
        <v>0</v>
      </c>
      <c r="D11" s="3" t="s">
        <v>180</v>
      </c>
    </row>
    <row r="12" spans="1:4" ht="72" x14ac:dyDescent="0.25">
      <c r="A12" s="18" t="s">
        <v>28</v>
      </c>
      <c r="B12" s="27" t="s">
        <v>4</v>
      </c>
      <c r="C12" s="28">
        <v>2</v>
      </c>
      <c r="D12" s="18" t="s">
        <v>178</v>
      </c>
    </row>
    <row r="13" spans="1:4" ht="24" x14ac:dyDescent="0.25">
      <c r="A13" s="18" t="s">
        <v>29</v>
      </c>
      <c r="B13" s="18" t="s">
        <v>11</v>
      </c>
      <c r="C13" s="28">
        <v>2</v>
      </c>
      <c r="D13" s="28" t="s">
        <v>186</v>
      </c>
    </row>
    <row r="14" spans="1:4" ht="36" x14ac:dyDescent="0.25">
      <c r="A14" s="18" t="s">
        <v>30</v>
      </c>
      <c r="B14" s="18" t="s">
        <v>11</v>
      </c>
      <c r="C14" s="28">
        <v>0</v>
      </c>
      <c r="D14" s="18" t="s">
        <v>188</v>
      </c>
    </row>
    <row r="15" spans="1:4" ht="36" x14ac:dyDescent="0.25">
      <c r="A15" s="18" t="s">
        <v>31</v>
      </c>
      <c r="B15" s="18" t="s">
        <v>11</v>
      </c>
      <c r="C15" s="28">
        <v>0</v>
      </c>
      <c r="D15" s="27" t="s">
        <v>190</v>
      </c>
    </row>
    <row r="16" spans="1:4" ht="24" x14ac:dyDescent="0.25">
      <c r="A16" s="18" t="s">
        <v>32</v>
      </c>
      <c r="B16" s="27" t="s">
        <v>4</v>
      </c>
      <c r="C16" s="28">
        <v>2</v>
      </c>
      <c r="D16" s="27" t="s">
        <v>168</v>
      </c>
    </row>
  </sheetData>
  <mergeCells count="4">
    <mergeCell ref="A1:D1"/>
    <mergeCell ref="A2:D2"/>
    <mergeCell ref="A3:A5"/>
    <mergeCell ref="D3:D5"/>
  </mergeCells>
  <hyperlinks>
    <hyperlink ref="D12" r:id="rId1"/>
    <hyperlink ref="D13" r:id="rId2"/>
    <hyperlink ref="D14" r:id="rId3"/>
    <hyperlink ref="D15" r:id="rId4"/>
    <hyperlink ref="D10" r:id="rId5"/>
    <hyperlink ref="D11" r:id="rId6"/>
  </hyperlinks>
  <pageMargins left="0.7" right="0.7" top="0.75" bottom="0.75" header="0.3" footer="0.3"/>
  <pageSetup paperSize="0" orientation="portrait" r:id="rId7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F22" sqref="F22"/>
    </sheetView>
  </sheetViews>
  <sheetFormatPr defaultRowHeight="15" x14ac:dyDescent="0.25"/>
  <cols>
    <col min="1" max="1" width="27.85546875" customWidth="1"/>
    <col min="2" max="4" width="17.7109375" customWidth="1"/>
    <col min="5" max="6" width="34.140625" customWidth="1"/>
    <col min="7" max="8" width="31.28515625" customWidth="1"/>
  </cols>
  <sheetData>
    <row r="1" spans="1:7" x14ac:dyDescent="0.25">
      <c r="A1" s="37" t="s">
        <v>92</v>
      </c>
      <c r="B1" s="37"/>
      <c r="C1" s="37"/>
      <c r="D1" s="37"/>
      <c r="E1" s="37"/>
      <c r="F1" s="37"/>
    </row>
    <row r="2" spans="1:7" ht="15" customHeight="1" x14ac:dyDescent="0.25">
      <c r="A2" s="35"/>
      <c r="B2" s="35"/>
      <c r="C2" s="35"/>
      <c r="D2" s="35"/>
      <c r="E2" s="35"/>
      <c r="F2" s="35"/>
    </row>
    <row r="3" spans="1:7" ht="89.25" customHeight="1" x14ac:dyDescent="0.25">
      <c r="A3" s="15" t="s">
        <v>20</v>
      </c>
      <c r="B3" s="6" t="s">
        <v>53</v>
      </c>
      <c r="C3" s="6" t="s">
        <v>35</v>
      </c>
      <c r="D3" s="6" t="s">
        <v>54</v>
      </c>
      <c r="E3" s="4" t="s">
        <v>45</v>
      </c>
      <c r="F3" s="4" t="s">
        <v>147</v>
      </c>
      <c r="G3" s="4" t="s">
        <v>150</v>
      </c>
    </row>
    <row r="4" spans="1:7" x14ac:dyDescent="0.25">
      <c r="A4" s="7" t="s">
        <v>37</v>
      </c>
      <c r="B4" s="8" t="s">
        <v>38</v>
      </c>
      <c r="C4" s="8" t="s">
        <v>39</v>
      </c>
      <c r="D4" s="8" t="s">
        <v>39</v>
      </c>
      <c r="E4" s="8" t="s">
        <v>39</v>
      </c>
      <c r="F4" s="8" t="s">
        <v>39</v>
      </c>
      <c r="G4" s="8" t="s">
        <v>39</v>
      </c>
    </row>
    <row r="5" spans="1:7" x14ac:dyDescent="0.25">
      <c r="A5" s="9" t="s">
        <v>35</v>
      </c>
      <c r="B5" s="11" t="s">
        <v>1</v>
      </c>
      <c r="C5" s="10">
        <v>8</v>
      </c>
      <c r="D5" s="11">
        <f>+E5+F5+G5</f>
        <v>8</v>
      </c>
      <c r="E5" s="11">
        <v>4</v>
      </c>
      <c r="F5" s="11">
        <v>2</v>
      </c>
      <c r="G5" s="11">
        <v>2</v>
      </c>
    </row>
    <row r="6" spans="1:7" x14ac:dyDescent="0.25">
      <c r="A6" s="3" t="s">
        <v>22</v>
      </c>
      <c r="B6" s="13">
        <f>D6/C6*100</f>
        <v>75</v>
      </c>
      <c r="C6" s="9">
        <v>8</v>
      </c>
      <c r="D6" s="11">
        <f t="shared" ref="D6:D16" si="0">+E6+F6+G6</f>
        <v>6</v>
      </c>
      <c r="E6" s="13">
        <f>+'Оценка 5.1'!C6</f>
        <v>4</v>
      </c>
      <c r="F6" s="13">
        <f>+'Оценка 5.2'!C6</f>
        <v>0</v>
      </c>
      <c r="G6" s="13">
        <f>+'Оценка 5.3'!C6</f>
        <v>2</v>
      </c>
    </row>
    <row r="7" spans="1:7" ht="24" x14ac:dyDescent="0.25">
      <c r="A7" s="3" t="s">
        <v>23</v>
      </c>
      <c r="B7" s="13">
        <f t="shared" ref="B7:B16" si="1">D7/C7*100</f>
        <v>0</v>
      </c>
      <c r="C7" s="9">
        <v>8</v>
      </c>
      <c r="D7" s="11">
        <f t="shared" si="0"/>
        <v>0</v>
      </c>
      <c r="E7" s="13">
        <f>+'Оценка 5.1'!C7</f>
        <v>0</v>
      </c>
      <c r="F7" s="13">
        <f>+'Оценка 5.2'!C7</f>
        <v>0</v>
      </c>
      <c r="G7" s="13">
        <f>+'Оценка 5.3'!C7</f>
        <v>0</v>
      </c>
    </row>
    <row r="8" spans="1:7" ht="24" x14ac:dyDescent="0.25">
      <c r="A8" s="3" t="s">
        <v>24</v>
      </c>
      <c r="B8" s="13">
        <f t="shared" si="1"/>
        <v>100</v>
      </c>
      <c r="C8" s="9">
        <v>8</v>
      </c>
      <c r="D8" s="11">
        <f t="shared" si="0"/>
        <v>8</v>
      </c>
      <c r="E8" s="13">
        <f>+'Оценка 5.1'!C8</f>
        <v>4</v>
      </c>
      <c r="F8" s="13">
        <f>+'Оценка 5.2'!C8</f>
        <v>2</v>
      </c>
      <c r="G8" s="13">
        <f>+'Оценка 5.3'!C8</f>
        <v>2</v>
      </c>
    </row>
    <row r="9" spans="1:7" ht="24" x14ac:dyDescent="0.25">
      <c r="A9" s="3" t="s">
        <v>25</v>
      </c>
      <c r="B9" s="13">
        <f t="shared" si="1"/>
        <v>100</v>
      </c>
      <c r="C9" s="9">
        <v>8</v>
      </c>
      <c r="D9" s="11">
        <f t="shared" si="0"/>
        <v>8</v>
      </c>
      <c r="E9" s="13">
        <f>+'Оценка 5.1'!C9</f>
        <v>4</v>
      </c>
      <c r="F9" s="13">
        <f>+'Оценка 5.2'!C9</f>
        <v>2</v>
      </c>
      <c r="G9" s="13">
        <f>+'Оценка 5.3'!C9</f>
        <v>2</v>
      </c>
    </row>
    <row r="10" spans="1:7" ht="24" x14ac:dyDescent="0.25">
      <c r="A10" s="3" t="s">
        <v>26</v>
      </c>
      <c r="B10" s="13">
        <f t="shared" si="1"/>
        <v>0</v>
      </c>
      <c r="C10" s="9">
        <v>8</v>
      </c>
      <c r="D10" s="11">
        <f t="shared" si="0"/>
        <v>0</v>
      </c>
      <c r="E10" s="13">
        <f>+'Оценка 5.1'!C10</f>
        <v>0</v>
      </c>
      <c r="F10" s="13">
        <f>+'Оценка 5.2'!C10</f>
        <v>0</v>
      </c>
      <c r="G10" s="13">
        <f>+'Оценка 5.3'!C10</f>
        <v>0</v>
      </c>
    </row>
    <row r="11" spans="1:7" ht="24" x14ac:dyDescent="0.25">
      <c r="A11" s="3" t="s">
        <v>27</v>
      </c>
      <c r="B11" s="13">
        <f t="shared" si="1"/>
        <v>0</v>
      </c>
      <c r="C11" s="9">
        <v>8</v>
      </c>
      <c r="D11" s="11">
        <f t="shared" si="0"/>
        <v>0</v>
      </c>
      <c r="E11" s="13">
        <f>+'Оценка 5.1'!C11</f>
        <v>0</v>
      </c>
      <c r="F11" s="13">
        <f>+'Оценка 5.2'!C11</f>
        <v>0</v>
      </c>
      <c r="G11" s="13">
        <f>+'Оценка 5.3'!C11</f>
        <v>0</v>
      </c>
    </row>
    <row r="12" spans="1:7" ht="24" x14ac:dyDescent="0.25">
      <c r="A12" s="3" t="s">
        <v>28</v>
      </c>
      <c r="B12" s="13">
        <f t="shared" si="1"/>
        <v>25</v>
      </c>
      <c r="C12" s="9">
        <v>8</v>
      </c>
      <c r="D12" s="11">
        <f t="shared" si="0"/>
        <v>2</v>
      </c>
      <c r="E12" s="13">
        <f>+'Оценка 5.1'!C12</f>
        <v>0</v>
      </c>
      <c r="F12" s="13">
        <f>+'Оценка 5.2'!C12</f>
        <v>0</v>
      </c>
      <c r="G12" s="13">
        <f>+'Оценка 5.3'!C12</f>
        <v>2</v>
      </c>
    </row>
    <row r="13" spans="1:7" ht="24" x14ac:dyDescent="0.25">
      <c r="A13" s="3" t="s">
        <v>29</v>
      </c>
      <c r="B13" s="13">
        <f t="shared" si="1"/>
        <v>50</v>
      </c>
      <c r="C13" s="9">
        <v>8</v>
      </c>
      <c r="D13" s="11">
        <f t="shared" si="0"/>
        <v>4</v>
      </c>
      <c r="E13" s="13">
        <f>+'Оценка 5.1'!C13</f>
        <v>4</v>
      </c>
      <c r="F13" s="13">
        <f>+'Оценка 5.2'!C13</f>
        <v>0</v>
      </c>
      <c r="G13" s="13">
        <f>+'Оценка 5.3'!C13</f>
        <v>0</v>
      </c>
    </row>
    <row r="14" spans="1:7" ht="24" x14ac:dyDescent="0.25">
      <c r="A14" s="3" t="s">
        <v>30</v>
      </c>
      <c r="B14" s="13">
        <f t="shared" si="1"/>
        <v>100</v>
      </c>
      <c r="C14" s="9">
        <v>8</v>
      </c>
      <c r="D14" s="11">
        <f t="shared" si="0"/>
        <v>8</v>
      </c>
      <c r="E14" s="13">
        <f>+'Оценка 5.1'!C14</f>
        <v>4</v>
      </c>
      <c r="F14" s="13">
        <f>+'Оценка 5.2'!C14</f>
        <v>2</v>
      </c>
      <c r="G14" s="13">
        <f>+'Оценка 5.3'!C14</f>
        <v>2</v>
      </c>
    </row>
    <row r="15" spans="1:7" ht="24" x14ac:dyDescent="0.25">
      <c r="A15" s="3" t="s">
        <v>31</v>
      </c>
      <c r="B15" s="13">
        <f t="shared" si="1"/>
        <v>25</v>
      </c>
      <c r="C15" s="9">
        <v>8</v>
      </c>
      <c r="D15" s="11">
        <f t="shared" si="0"/>
        <v>2</v>
      </c>
      <c r="E15" s="13">
        <f>+'Оценка 5.1'!C15</f>
        <v>0</v>
      </c>
      <c r="F15" s="13">
        <f>+'Оценка 5.2'!C15</f>
        <v>0</v>
      </c>
      <c r="G15" s="13">
        <f>+'Оценка 5.3'!C15</f>
        <v>2</v>
      </c>
    </row>
    <row r="16" spans="1:7" ht="24" x14ac:dyDescent="0.25">
      <c r="A16" s="3" t="s">
        <v>32</v>
      </c>
      <c r="B16" s="13">
        <f t="shared" si="1"/>
        <v>50</v>
      </c>
      <c r="C16" s="9">
        <v>8</v>
      </c>
      <c r="D16" s="11">
        <f t="shared" si="0"/>
        <v>4</v>
      </c>
      <c r="E16" s="13">
        <f>+'Оценка 5.1'!C16</f>
        <v>4</v>
      </c>
      <c r="F16" s="13">
        <f>+'Оценка 5.2'!C16</f>
        <v>0</v>
      </c>
      <c r="G16" s="13">
        <f>+'Оценка 5.3'!C16</f>
        <v>0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H9" sqref="H9"/>
    </sheetView>
  </sheetViews>
  <sheetFormatPr defaultRowHeight="15" x14ac:dyDescent="0.25"/>
  <cols>
    <col min="1" max="1" width="24.7109375" customWidth="1"/>
    <col min="2" max="2" width="40.7109375" customWidth="1"/>
    <col min="3" max="3" width="15.140625" customWidth="1"/>
    <col min="4" max="4" width="27.42578125" customWidth="1"/>
  </cols>
  <sheetData>
    <row r="1" spans="1:5" ht="36" customHeight="1" x14ac:dyDescent="0.25">
      <c r="A1" s="49" t="s">
        <v>46</v>
      </c>
      <c r="B1" s="49"/>
      <c r="C1" s="49"/>
      <c r="D1" s="49"/>
    </row>
    <row r="2" spans="1:5" x14ac:dyDescent="0.25">
      <c r="A2" s="39"/>
      <c r="B2" s="40"/>
      <c r="C2" s="40"/>
      <c r="D2" s="40"/>
    </row>
    <row r="3" spans="1:5" ht="36" x14ac:dyDescent="0.25">
      <c r="A3" s="46" t="s">
        <v>20</v>
      </c>
      <c r="B3" s="1" t="s">
        <v>45</v>
      </c>
      <c r="C3" s="16" t="s">
        <v>55</v>
      </c>
      <c r="D3" s="48" t="s">
        <v>21</v>
      </c>
    </row>
    <row r="4" spans="1:5" x14ac:dyDescent="0.25">
      <c r="A4" s="47"/>
      <c r="B4" s="3" t="s">
        <v>4</v>
      </c>
      <c r="C4" s="12">
        <v>4</v>
      </c>
      <c r="D4" s="48"/>
    </row>
    <row r="5" spans="1:5" x14ac:dyDescent="0.25">
      <c r="A5" s="47"/>
      <c r="B5" s="3" t="s">
        <v>12</v>
      </c>
      <c r="C5" s="12">
        <v>0</v>
      </c>
      <c r="D5" s="48"/>
    </row>
    <row r="6" spans="1:5" ht="60" x14ac:dyDescent="0.25">
      <c r="A6" s="3" t="s">
        <v>22</v>
      </c>
      <c r="B6" s="3" t="s">
        <v>4</v>
      </c>
      <c r="C6" s="22">
        <v>4</v>
      </c>
      <c r="D6" s="17" t="s">
        <v>108</v>
      </c>
    </row>
    <row r="7" spans="1:5" ht="24" x14ac:dyDescent="0.25">
      <c r="A7" s="3" t="s">
        <v>23</v>
      </c>
      <c r="B7" s="3" t="s">
        <v>12</v>
      </c>
      <c r="C7" s="22">
        <v>0</v>
      </c>
      <c r="D7" s="17" t="s">
        <v>123</v>
      </c>
    </row>
    <row r="8" spans="1:5" ht="60" x14ac:dyDescent="0.25">
      <c r="A8" s="3" t="s">
        <v>24</v>
      </c>
      <c r="B8" s="3" t="s">
        <v>4</v>
      </c>
      <c r="C8" s="22">
        <v>4</v>
      </c>
      <c r="D8" s="3" t="s">
        <v>181</v>
      </c>
    </row>
    <row r="9" spans="1:5" ht="48" x14ac:dyDescent="0.25">
      <c r="A9" s="3" t="s">
        <v>25</v>
      </c>
      <c r="B9" s="3" t="s">
        <v>4</v>
      </c>
      <c r="C9" s="22">
        <v>4</v>
      </c>
      <c r="D9" s="3" t="s">
        <v>140</v>
      </c>
    </row>
    <row r="10" spans="1:5" ht="48" x14ac:dyDescent="0.25">
      <c r="A10" s="3" t="s">
        <v>26</v>
      </c>
      <c r="B10" s="3" t="s">
        <v>12</v>
      </c>
      <c r="C10" s="22">
        <v>0</v>
      </c>
      <c r="D10" s="26" t="s">
        <v>222</v>
      </c>
    </row>
    <row r="11" spans="1:5" ht="24" x14ac:dyDescent="0.25">
      <c r="A11" s="3" t="s">
        <v>27</v>
      </c>
      <c r="B11" s="3" t="s">
        <v>12</v>
      </c>
      <c r="C11" s="22">
        <v>0</v>
      </c>
      <c r="D11" s="26" t="s">
        <v>180</v>
      </c>
    </row>
    <row r="12" spans="1:5" ht="48" x14ac:dyDescent="0.25">
      <c r="A12" s="18" t="s">
        <v>28</v>
      </c>
      <c r="B12" s="18" t="s">
        <v>12</v>
      </c>
      <c r="C12" s="28">
        <v>0</v>
      </c>
      <c r="D12" s="18" t="s">
        <v>192</v>
      </c>
      <c r="E12" s="21"/>
    </row>
    <row r="13" spans="1:5" ht="60" x14ac:dyDescent="0.25">
      <c r="A13" s="18" t="s">
        <v>29</v>
      </c>
      <c r="B13" s="18" t="s">
        <v>4</v>
      </c>
      <c r="C13" s="28">
        <v>4</v>
      </c>
      <c r="D13" s="18" t="s">
        <v>199</v>
      </c>
    </row>
    <row r="14" spans="1:5" ht="96" x14ac:dyDescent="0.25">
      <c r="A14" s="18" t="s">
        <v>30</v>
      </c>
      <c r="B14" s="18" t="s">
        <v>4</v>
      </c>
      <c r="C14" s="28">
        <v>4</v>
      </c>
      <c r="D14" s="18" t="s">
        <v>205</v>
      </c>
    </row>
    <row r="15" spans="1:5" ht="48" x14ac:dyDescent="0.25">
      <c r="A15" s="18" t="s">
        <v>31</v>
      </c>
      <c r="B15" s="18" t="s">
        <v>12</v>
      </c>
      <c r="C15" s="28">
        <v>0</v>
      </c>
      <c r="D15" s="18" t="s">
        <v>208</v>
      </c>
    </row>
    <row r="16" spans="1:5" ht="36" x14ac:dyDescent="0.25">
      <c r="A16" s="18" t="s">
        <v>32</v>
      </c>
      <c r="B16" s="18" t="s">
        <v>4</v>
      </c>
      <c r="C16" s="28">
        <v>4</v>
      </c>
      <c r="D16" s="18" t="s">
        <v>214</v>
      </c>
    </row>
  </sheetData>
  <mergeCells count="4">
    <mergeCell ref="A1:D1"/>
    <mergeCell ref="A2:D2"/>
    <mergeCell ref="A3:A5"/>
    <mergeCell ref="D3:D5"/>
  </mergeCells>
  <hyperlinks>
    <hyperlink ref="D12" r:id="rId1"/>
    <hyperlink ref="D13" r:id="rId2"/>
    <hyperlink ref="D14" r:id="rId3"/>
    <hyperlink ref="D15" r:id="rId4"/>
    <hyperlink ref="D16" r:id="rId5"/>
    <hyperlink ref="D11" r:id="rId6"/>
    <hyperlink ref="D10" r:id="rId7"/>
    <hyperlink ref="D7" r:id="rId8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K10" sqref="K10"/>
    </sheetView>
  </sheetViews>
  <sheetFormatPr defaultRowHeight="15" x14ac:dyDescent="0.25"/>
  <cols>
    <col min="1" max="1" width="24.7109375" customWidth="1"/>
    <col min="2" max="2" width="40.7109375" customWidth="1"/>
    <col min="3" max="3" width="15.140625" customWidth="1"/>
    <col min="4" max="4" width="24.7109375" customWidth="1"/>
  </cols>
  <sheetData>
    <row r="1" spans="1:4" ht="36.75" customHeight="1" x14ac:dyDescent="0.25">
      <c r="A1" s="49" t="s">
        <v>146</v>
      </c>
      <c r="B1" s="49"/>
      <c r="C1" s="49"/>
      <c r="D1" s="49"/>
    </row>
    <row r="2" spans="1:4" x14ac:dyDescent="0.25">
      <c r="A2" s="39"/>
      <c r="B2" s="40"/>
      <c r="C2" s="40"/>
      <c r="D2" s="40"/>
    </row>
    <row r="3" spans="1:4" ht="36" x14ac:dyDescent="0.25">
      <c r="A3" s="46" t="s">
        <v>20</v>
      </c>
      <c r="B3" s="1" t="s">
        <v>147</v>
      </c>
      <c r="C3" s="16" t="s">
        <v>56</v>
      </c>
      <c r="D3" s="48" t="s">
        <v>21</v>
      </c>
    </row>
    <row r="4" spans="1:4" x14ac:dyDescent="0.25">
      <c r="A4" s="47"/>
      <c r="B4" s="3" t="s">
        <v>6</v>
      </c>
      <c r="C4" s="12">
        <v>2</v>
      </c>
      <c r="D4" s="48"/>
    </row>
    <row r="5" spans="1:4" x14ac:dyDescent="0.25">
      <c r="A5" s="47"/>
      <c r="B5" s="3" t="s">
        <v>100</v>
      </c>
      <c r="C5" s="12">
        <v>0</v>
      </c>
      <c r="D5" s="48"/>
    </row>
    <row r="6" spans="1:4" ht="72" x14ac:dyDescent="0.25">
      <c r="A6" s="3" t="s">
        <v>22</v>
      </c>
      <c r="B6" s="3" t="s">
        <v>100</v>
      </c>
      <c r="C6" s="22">
        <v>0</v>
      </c>
      <c r="D6" s="50" t="s">
        <v>108</v>
      </c>
    </row>
    <row r="7" spans="1:4" ht="24" x14ac:dyDescent="0.25">
      <c r="A7" s="3" t="s">
        <v>23</v>
      </c>
      <c r="B7" s="3" t="s">
        <v>100</v>
      </c>
      <c r="C7" s="22">
        <v>0</v>
      </c>
      <c r="D7" s="50" t="s">
        <v>123</v>
      </c>
    </row>
    <row r="8" spans="1:4" ht="60" x14ac:dyDescent="0.25">
      <c r="A8" s="3" t="s">
        <v>24</v>
      </c>
      <c r="B8" s="3" t="s">
        <v>6</v>
      </c>
      <c r="C8" s="22">
        <v>2</v>
      </c>
      <c r="D8" s="50" t="s">
        <v>181</v>
      </c>
    </row>
    <row r="9" spans="1:4" ht="48" x14ac:dyDescent="0.25">
      <c r="A9" s="3" t="s">
        <v>25</v>
      </c>
      <c r="B9" s="3" t="s">
        <v>6</v>
      </c>
      <c r="C9" s="22">
        <v>2</v>
      </c>
      <c r="D9" s="50" t="s">
        <v>141</v>
      </c>
    </row>
    <row r="10" spans="1:4" ht="24" x14ac:dyDescent="0.25">
      <c r="A10" s="3" t="s">
        <v>26</v>
      </c>
      <c r="B10" s="3" t="s">
        <v>100</v>
      </c>
      <c r="C10" s="22">
        <v>0</v>
      </c>
      <c r="D10" s="50"/>
    </row>
    <row r="11" spans="1:4" ht="24" x14ac:dyDescent="0.25">
      <c r="A11" s="3" t="s">
        <v>27</v>
      </c>
      <c r="B11" s="3" t="s">
        <v>100</v>
      </c>
      <c r="C11" s="22">
        <v>0</v>
      </c>
      <c r="D11" s="50"/>
    </row>
    <row r="12" spans="1:4" ht="84" x14ac:dyDescent="0.25">
      <c r="A12" s="18" t="s">
        <v>28</v>
      </c>
      <c r="B12" s="18" t="s">
        <v>100</v>
      </c>
      <c r="C12" s="28">
        <v>0</v>
      </c>
      <c r="D12" s="18" t="s">
        <v>193</v>
      </c>
    </row>
    <row r="13" spans="1:4" ht="36" x14ac:dyDescent="0.25">
      <c r="A13" s="18" t="s">
        <v>29</v>
      </c>
      <c r="B13" s="18" t="s">
        <v>100</v>
      </c>
      <c r="C13" s="28">
        <v>0</v>
      </c>
      <c r="D13" s="18" t="s">
        <v>200</v>
      </c>
    </row>
    <row r="14" spans="1:4" ht="36" x14ac:dyDescent="0.25">
      <c r="A14" s="18" t="s">
        <v>30</v>
      </c>
      <c r="B14" s="27" t="s">
        <v>6</v>
      </c>
      <c r="C14" s="28">
        <v>2</v>
      </c>
      <c r="D14" s="18" t="s">
        <v>209</v>
      </c>
    </row>
    <row r="15" spans="1:4" ht="48" x14ac:dyDescent="0.25">
      <c r="A15" s="18" t="s">
        <v>31</v>
      </c>
      <c r="B15" s="18" t="s">
        <v>100</v>
      </c>
      <c r="C15" s="28">
        <v>0</v>
      </c>
      <c r="D15" s="18" t="s">
        <v>210</v>
      </c>
    </row>
    <row r="16" spans="1:4" ht="48" x14ac:dyDescent="0.25">
      <c r="A16" s="18" t="s">
        <v>32</v>
      </c>
      <c r="B16" s="18" t="s">
        <v>100</v>
      </c>
      <c r="C16" s="28">
        <v>0</v>
      </c>
      <c r="D16" s="18" t="s">
        <v>215</v>
      </c>
    </row>
    <row r="17" spans="4:4" x14ac:dyDescent="0.25">
      <c r="D17" s="60"/>
    </row>
    <row r="18" spans="4:4" x14ac:dyDescent="0.25">
      <c r="D18" s="60"/>
    </row>
  </sheetData>
  <mergeCells count="4">
    <mergeCell ref="A1:D1"/>
    <mergeCell ref="A2:D2"/>
    <mergeCell ref="A3:A5"/>
    <mergeCell ref="D3:D5"/>
  </mergeCells>
  <hyperlinks>
    <hyperlink ref="D12" r:id="rId1" display="https://moust-kan.ru/component/search/?searchword=хронология&amp;searchphrase=all&amp;Itemid=241"/>
    <hyperlink ref="D13" r:id="rId2"/>
    <hyperlink ref="D14" r:id="rId3"/>
    <hyperlink ref="D15" r:id="rId4"/>
    <hyperlink ref="D16" r:id="rId5"/>
  </hyperlinks>
  <pageMargins left="0.7" right="0.7" top="0.75" bottom="0.75" header="0.3" footer="0.3"/>
  <pageSetup paperSize="9" orientation="portrait" horizontalDpi="300" r:id="rId6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C4" sqref="C4"/>
    </sheetView>
  </sheetViews>
  <sheetFormatPr defaultRowHeight="15" x14ac:dyDescent="0.25"/>
  <cols>
    <col min="1" max="1" width="24.7109375" customWidth="1"/>
    <col min="2" max="2" width="40.7109375" customWidth="1"/>
    <col min="3" max="3" width="15.140625" customWidth="1"/>
    <col min="4" max="4" width="26.42578125" customWidth="1"/>
  </cols>
  <sheetData>
    <row r="1" spans="1:4" ht="30.75" customHeight="1" x14ac:dyDescent="0.25">
      <c r="A1" s="49" t="s">
        <v>148</v>
      </c>
      <c r="B1" s="49"/>
      <c r="C1" s="49"/>
      <c r="D1" s="49"/>
    </row>
    <row r="2" spans="1:4" x14ac:dyDescent="0.25">
      <c r="A2" s="39"/>
      <c r="B2" s="40"/>
      <c r="C2" s="40"/>
      <c r="D2" s="40"/>
    </row>
    <row r="3" spans="1:4" ht="48" x14ac:dyDescent="0.25">
      <c r="A3" s="46" t="s">
        <v>20</v>
      </c>
      <c r="B3" s="1" t="s">
        <v>149</v>
      </c>
      <c r="C3" s="25" t="s">
        <v>232</v>
      </c>
      <c r="D3" s="48" t="s">
        <v>21</v>
      </c>
    </row>
    <row r="4" spans="1:4" x14ac:dyDescent="0.25">
      <c r="A4" s="47"/>
      <c r="B4" s="26" t="s">
        <v>13</v>
      </c>
      <c r="C4" s="12">
        <v>2</v>
      </c>
      <c r="D4" s="48"/>
    </row>
    <row r="5" spans="1:4" ht="24" x14ac:dyDescent="0.25">
      <c r="A5" s="47"/>
      <c r="B5" s="26" t="s">
        <v>99</v>
      </c>
      <c r="C5" s="12">
        <v>0</v>
      </c>
      <c r="D5" s="48"/>
    </row>
    <row r="6" spans="1:4" ht="72" x14ac:dyDescent="0.25">
      <c r="A6" s="3" t="s">
        <v>22</v>
      </c>
      <c r="B6" s="3" t="s">
        <v>13</v>
      </c>
      <c r="C6" s="28">
        <v>2</v>
      </c>
      <c r="D6" s="50" t="s">
        <v>108</v>
      </c>
    </row>
    <row r="7" spans="1:4" ht="24" x14ac:dyDescent="0.25">
      <c r="A7" s="3" t="s">
        <v>23</v>
      </c>
      <c r="B7" s="3" t="s">
        <v>14</v>
      </c>
      <c r="C7" s="22">
        <v>0</v>
      </c>
      <c r="D7" s="50" t="s">
        <v>123</v>
      </c>
    </row>
    <row r="8" spans="1:4" ht="48" x14ac:dyDescent="0.25">
      <c r="A8" s="3" t="s">
        <v>24</v>
      </c>
      <c r="B8" s="3" t="s">
        <v>13</v>
      </c>
      <c r="C8" s="22">
        <v>2</v>
      </c>
      <c r="D8" s="50" t="s">
        <v>181</v>
      </c>
    </row>
    <row r="9" spans="1:4" ht="48" x14ac:dyDescent="0.25">
      <c r="A9" s="3" t="s">
        <v>25</v>
      </c>
      <c r="B9" s="3" t="s">
        <v>13</v>
      </c>
      <c r="C9" s="22">
        <v>2</v>
      </c>
      <c r="D9" s="50" t="s">
        <v>223</v>
      </c>
    </row>
    <row r="10" spans="1:4" ht="24" x14ac:dyDescent="0.25">
      <c r="A10" s="3" t="s">
        <v>26</v>
      </c>
      <c r="B10" s="3" t="s">
        <v>100</v>
      </c>
      <c r="C10" s="22">
        <v>0</v>
      </c>
      <c r="D10" s="50"/>
    </row>
    <row r="11" spans="1:4" ht="24" x14ac:dyDescent="0.25">
      <c r="A11" s="3" t="s">
        <v>27</v>
      </c>
      <c r="B11" s="3" t="s">
        <v>14</v>
      </c>
      <c r="C11" s="22">
        <v>0</v>
      </c>
      <c r="D11" s="50"/>
    </row>
    <row r="12" spans="1:4" ht="84" x14ac:dyDescent="0.25">
      <c r="A12" s="18" t="s">
        <v>28</v>
      </c>
      <c r="B12" s="18" t="s">
        <v>13</v>
      </c>
      <c r="C12" s="28">
        <v>2</v>
      </c>
      <c r="D12" s="18" t="s">
        <v>196</v>
      </c>
    </row>
    <row r="13" spans="1:4" ht="60" x14ac:dyDescent="0.25">
      <c r="A13" s="18" t="s">
        <v>29</v>
      </c>
      <c r="B13" s="27" t="s">
        <v>99</v>
      </c>
      <c r="C13" s="28">
        <v>0</v>
      </c>
      <c r="D13" s="18" t="s">
        <v>201</v>
      </c>
    </row>
    <row r="14" spans="1:4" ht="84" x14ac:dyDescent="0.25">
      <c r="A14" s="18" t="s">
        <v>30</v>
      </c>
      <c r="B14" s="18" t="s">
        <v>13</v>
      </c>
      <c r="C14" s="28">
        <v>2</v>
      </c>
      <c r="D14" s="18" t="s">
        <v>206</v>
      </c>
    </row>
    <row r="15" spans="1:4" ht="48" x14ac:dyDescent="0.25">
      <c r="A15" s="18" t="s">
        <v>31</v>
      </c>
      <c r="B15" s="18" t="s">
        <v>13</v>
      </c>
      <c r="C15" s="28">
        <v>2</v>
      </c>
      <c r="D15" s="18" t="s">
        <v>208</v>
      </c>
    </row>
    <row r="16" spans="1:4" ht="36" x14ac:dyDescent="0.25">
      <c r="A16" s="27" t="s">
        <v>32</v>
      </c>
      <c r="B16" s="27" t="s">
        <v>99</v>
      </c>
      <c r="C16" s="28">
        <v>0</v>
      </c>
      <c r="D16" s="18" t="s">
        <v>214</v>
      </c>
    </row>
  </sheetData>
  <mergeCells count="4">
    <mergeCell ref="A1:D1"/>
    <mergeCell ref="A2:D2"/>
    <mergeCell ref="A3:A5"/>
    <mergeCell ref="D3:D5"/>
  </mergeCells>
  <hyperlinks>
    <hyperlink ref="D12" r:id="rId1"/>
    <hyperlink ref="D13" r:id="rId2"/>
    <hyperlink ref="D14" r:id="rId3"/>
    <hyperlink ref="D16" r:id="rId4"/>
  </hyperlinks>
  <pageMargins left="0.7" right="0.7" top="0.75" bottom="0.75" header="0.3" footer="0.3"/>
  <pageSetup paperSize="9" orientation="portrait" horizontalDpi="300" r:id="rId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L3" sqref="L3"/>
    </sheetView>
  </sheetViews>
  <sheetFormatPr defaultRowHeight="15" x14ac:dyDescent="0.25"/>
  <cols>
    <col min="1" max="1" width="27.85546875" customWidth="1"/>
    <col min="2" max="4" width="17.7109375" customWidth="1"/>
    <col min="5" max="8" width="34.140625" customWidth="1"/>
  </cols>
  <sheetData>
    <row r="1" spans="1:8" x14ac:dyDescent="0.25">
      <c r="A1" s="37" t="s">
        <v>91</v>
      </c>
      <c r="B1" s="37"/>
      <c r="C1" s="37"/>
      <c r="D1" s="37"/>
      <c r="E1" s="37"/>
      <c r="F1" s="37"/>
      <c r="G1" s="37"/>
      <c r="H1" s="37"/>
    </row>
    <row r="2" spans="1:8" ht="15" customHeight="1" x14ac:dyDescent="0.25">
      <c r="A2" s="35"/>
      <c r="B2" s="35"/>
      <c r="C2" s="35"/>
      <c r="D2" s="35"/>
      <c r="E2" s="35"/>
      <c r="F2" s="35"/>
    </row>
    <row r="3" spans="1:8" ht="120" x14ac:dyDescent="0.25">
      <c r="A3" s="15" t="s">
        <v>33</v>
      </c>
      <c r="B3" s="6" t="s">
        <v>52</v>
      </c>
      <c r="C3" s="6" t="s">
        <v>35</v>
      </c>
      <c r="D3" s="6" t="s">
        <v>51</v>
      </c>
      <c r="E3" s="4" t="s">
        <v>125</v>
      </c>
      <c r="F3" s="4" t="s">
        <v>229</v>
      </c>
      <c r="G3" s="4" t="s">
        <v>230</v>
      </c>
      <c r="H3" s="4" t="s">
        <v>231</v>
      </c>
    </row>
    <row r="4" spans="1:8" x14ac:dyDescent="0.25">
      <c r="A4" s="7" t="s">
        <v>37</v>
      </c>
      <c r="B4" s="8" t="s">
        <v>38</v>
      </c>
      <c r="C4" s="8" t="s">
        <v>39</v>
      </c>
      <c r="D4" s="8" t="s">
        <v>39</v>
      </c>
      <c r="E4" s="8" t="s">
        <v>39</v>
      </c>
      <c r="F4" s="8" t="s">
        <v>39</v>
      </c>
      <c r="G4" s="8" t="s">
        <v>39</v>
      </c>
      <c r="H4" s="8" t="s">
        <v>39</v>
      </c>
    </row>
    <row r="5" spans="1:8" x14ac:dyDescent="0.25">
      <c r="A5" s="9" t="s">
        <v>35</v>
      </c>
      <c r="B5" s="11" t="s">
        <v>1</v>
      </c>
      <c r="C5" s="10">
        <v>10</v>
      </c>
      <c r="D5" s="11">
        <f>+E5+F5+G5+H5</f>
        <v>10</v>
      </c>
      <c r="E5" s="11">
        <v>2</v>
      </c>
      <c r="F5" s="11">
        <v>2</v>
      </c>
      <c r="G5" s="11">
        <v>2</v>
      </c>
      <c r="H5" s="11">
        <v>4</v>
      </c>
    </row>
    <row r="6" spans="1:8" x14ac:dyDescent="0.25">
      <c r="A6" s="3" t="s">
        <v>22</v>
      </c>
      <c r="B6" s="13">
        <f>D6/C6*100</f>
        <v>80</v>
      </c>
      <c r="C6" s="9">
        <v>10</v>
      </c>
      <c r="D6" s="13">
        <f t="shared" ref="D6:D16" si="0">+E6+F6+G6+H6</f>
        <v>8</v>
      </c>
      <c r="E6" s="13">
        <f>+'Оценка 6.1'!C6</f>
        <v>0</v>
      </c>
      <c r="F6" s="13">
        <f>+'Оценка 6.2'!C6</f>
        <v>2</v>
      </c>
      <c r="G6" s="13">
        <f>+'Оценка 6.3'!C6</f>
        <v>2</v>
      </c>
      <c r="H6" s="13">
        <f>+'Оценка 6.4'!C6</f>
        <v>4</v>
      </c>
    </row>
    <row r="7" spans="1:8" ht="24" x14ac:dyDescent="0.25">
      <c r="A7" s="3" t="s">
        <v>23</v>
      </c>
      <c r="B7" s="13">
        <f t="shared" ref="B7:B16" si="1">D7/C7*100</f>
        <v>0</v>
      </c>
      <c r="C7" s="9">
        <v>10</v>
      </c>
      <c r="D7" s="13">
        <f t="shared" si="0"/>
        <v>0</v>
      </c>
      <c r="E7" s="13">
        <f>+'Оценка 6.1'!C7</f>
        <v>0</v>
      </c>
      <c r="F7" s="13">
        <f>+'Оценка 6.2'!C7</f>
        <v>0</v>
      </c>
      <c r="G7" s="13">
        <f>+'Оценка 6.3'!C7</f>
        <v>0</v>
      </c>
      <c r="H7" s="13">
        <f>+'Оценка 6.4'!C7</f>
        <v>0</v>
      </c>
    </row>
    <row r="8" spans="1:8" ht="24" x14ac:dyDescent="0.25">
      <c r="A8" s="3" t="s">
        <v>24</v>
      </c>
      <c r="B8" s="13">
        <f t="shared" si="1"/>
        <v>40</v>
      </c>
      <c r="C8" s="9">
        <v>10</v>
      </c>
      <c r="D8" s="13">
        <f t="shared" si="0"/>
        <v>4</v>
      </c>
      <c r="E8" s="13">
        <f>+'Оценка 6.1'!C8</f>
        <v>0</v>
      </c>
      <c r="F8" s="13">
        <f>+'Оценка 6.2'!C8</f>
        <v>2</v>
      </c>
      <c r="G8" s="13">
        <f>+'Оценка 6.3'!C8</f>
        <v>2</v>
      </c>
      <c r="H8" s="13">
        <f>+'Оценка 6.4'!C8</f>
        <v>0</v>
      </c>
    </row>
    <row r="9" spans="1:8" ht="24" x14ac:dyDescent="0.25">
      <c r="A9" s="3" t="s">
        <v>25</v>
      </c>
      <c r="B9" s="13">
        <f t="shared" si="1"/>
        <v>80</v>
      </c>
      <c r="C9" s="9">
        <v>10</v>
      </c>
      <c r="D9" s="13">
        <f t="shared" si="0"/>
        <v>8</v>
      </c>
      <c r="E9" s="13">
        <f>+'Оценка 6.1'!C9</f>
        <v>0</v>
      </c>
      <c r="F9" s="13">
        <f>+'Оценка 6.2'!C9</f>
        <v>2</v>
      </c>
      <c r="G9" s="13">
        <f>+'Оценка 6.3'!C9</f>
        <v>2</v>
      </c>
      <c r="H9" s="13">
        <f>+'Оценка 6.4'!C9</f>
        <v>4</v>
      </c>
    </row>
    <row r="10" spans="1:8" ht="24" x14ac:dyDescent="0.25">
      <c r="A10" s="3" t="s">
        <v>26</v>
      </c>
      <c r="B10" s="13">
        <f t="shared" si="1"/>
        <v>40</v>
      </c>
      <c r="C10" s="9">
        <v>10</v>
      </c>
      <c r="D10" s="13">
        <f t="shared" si="0"/>
        <v>4</v>
      </c>
      <c r="E10" s="13">
        <f>+'Оценка 6.1'!C10</f>
        <v>0</v>
      </c>
      <c r="F10" s="13">
        <f>+'Оценка 6.2'!C10</f>
        <v>0</v>
      </c>
      <c r="G10" s="13">
        <f>+'Оценка 6.3'!C10</f>
        <v>0</v>
      </c>
      <c r="H10" s="13">
        <f>+'Оценка 6.4'!C10</f>
        <v>4</v>
      </c>
    </row>
    <row r="11" spans="1:8" ht="24" x14ac:dyDescent="0.25">
      <c r="A11" s="3" t="s">
        <v>27</v>
      </c>
      <c r="B11" s="13">
        <f t="shared" si="1"/>
        <v>20</v>
      </c>
      <c r="C11" s="9">
        <v>10</v>
      </c>
      <c r="D11" s="13">
        <f t="shared" si="0"/>
        <v>2</v>
      </c>
      <c r="E11" s="13">
        <f>+'Оценка 6.1'!C11</f>
        <v>2</v>
      </c>
      <c r="F11" s="13">
        <f>+'Оценка 6.2'!C11</f>
        <v>0</v>
      </c>
      <c r="G11" s="13">
        <f>+'Оценка 6.3'!C11</f>
        <v>0</v>
      </c>
      <c r="H11" s="13">
        <f>+'Оценка 6.4'!C11</f>
        <v>0</v>
      </c>
    </row>
    <row r="12" spans="1:8" ht="24" x14ac:dyDescent="0.25">
      <c r="A12" s="3" t="s">
        <v>28</v>
      </c>
      <c r="B12" s="13">
        <f t="shared" si="1"/>
        <v>0</v>
      </c>
      <c r="C12" s="9">
        <v>10</v>
      </c>
      <c r="D12" s="13">
        <f t="shared" si="0"/>
        <v>0</v>
      </c>
      <c r="E12" s="13">
        <f>+'Оценка 6.1'!C12</f>
        <v>0</v>
      </c>
      <c r="F12" s="13">
        <f>+'Оценка 6.2'!C12</f>
        <v>0</v>
      </c>
      <c r="G12" s="13">
        <f>+'Оценка 6.3'!C12</f>
        <v>0</v>
      </c>
      <c r="H12" s="13">
        <f>+'Оценка 6.4'!C12</f>
        <v>0</v>
      </c>
    </row>
    <row r="13" spans="1:8" ht="24" x14ac:dyDescent="0.25">
      <c r="A13" s="3" t="s">
        <v>29</v>
      </c>
      <c r="B13" s="13">
        <f t="shared" si="1"/>
        <v>100</v>
      </c>
      <c r="C13" s="9">
        <v>10</v>
      </c>
      <c r="D13" s="13">
        <f t="shared" si="0"/>
        <v>10</v>
      </c>
      <c r="E13" s="13">
        <f>+'Оценка 6.1'!C13</f>
        <v>2</v>
      </c>
      <c r="F13" s="13">
        <f>+'Оценка 6.2'!C13</f>
        <v>2</v>
      </c>
      <c r="G13" s="13">
        <f>+'Оценка 6.3'!C13</f>
        <v>2</v>
      </c>
      <c r="H13" s="13">
        <f>+'Оценка 6.4'!C13</f>
        <v>4</v>
      </c>
    </row>
    <row r="14" spans="1:8" ht="24" x14ac:dyDescent="0.25">
      <c r="A14" s="3" t="s">
        <v>30</v>
      </c>
      <c r="B14" s="13">
        <f t="shared" si="1"/>
        <v>20</v>
      </c>
      <c r="C14" s="9">
        <v>10</v>
      </c>
      <c r="D14" s="13">
        <f t="shared" si="0"/>
        <v>2</v>
      </c>
      <c r="E14" s="13">
        <f>+'Оценка 6.1'!C14</f>
        <v>2</v>
      </c>
      <c r="F14" s="13">
        <f>+'Оценка 6.2'!C14</f>
        <v>0</v>
      </c>
      <c r="G14" s="13">
        <f>+'Оценка 6.3'!C14</f>
        <v>0</v>
      </c>
      <c r="H14" s="13">
        <f>+'Оценка 6.4'!C14</f>
        <v>0</v>
      </c>
    </row>
    <row r="15" spans="1:8" ht="24" x14ac:dyDescent="0.25">
      <c r="A15" s="3" t="s">
        <v>31</v>
      </c>
      <c r="B15" s="13">
        <f t="shared" si="1"/>
        <v>0</v>
      </c>
      <c r="C15" s="9">
        <v>10</v>
      </c>
      <c r="D15" s="13">
        <f t="shared" si="0"/>
        <v>0</v>
      </c>
      <c r="E15" s="13">
        <f>+'Оценка 6.1'!C15</f>
        <v>0</v>
      </c>
      <c r="F15" s="13">
        <f>+'Оценка 6.2'!C15</f>
        <v>0</v>
      </c>
      <c r="G15" s="13">
        <f>+'Оценка 6.3'!C15</f>
        <v>0</v>
      </c>
      <c r="H15" s="13">
        <f>+'Оценка 6.4'!C15</f>
        <v>0</v>
      </c>
    </row>
    <row r="16" spans="1:8" ht="24" x14ac:dyDescent="0.25">
      <c r="A16" s="3" t="s">
        <v>32</v>
      </c>
      <c r="B16" s="13">
        <f t="shared" si="1"/>
        <v>60</v>
      </c>
      <c r="C16" s="9">
        <v>10</v>
      </c>
      <c r="D16" s="13">
        <f t="shared" si="0"/>
        <v>6</v>
      </c>
      <c r="E16" s="13">
        <f>+'Оценка 6.1'!C16</f>
        <v>0</v>
      </c>
      <c r="F16" s="13">
        <f>+'Оценка 6.2'!C16</f>
        <v>0</v>
      </c>
      <c r="G16" s="13">
        <f>+'Оценка 6.3'!C16</f>
        <v>2</v>
      </c>
      <c r="H16" s="13">
        <f>+'Оценка 6.4'!C16</f>
        <v>4</v>
      </c>
    </row>
  </sheetData>
  <mergeCells count="2">
    <mergeCell ref="A2:F2"/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E3" sqref="E3"/>
    </sheetView>
  </sheetViews>
  <sheetFormatPr defaultRowHeight="15" x14ac:dyDescent="0.25"/>
  <cols>
    <col min="1" max="1" width="27.85546875" customWidth="1"/>
    <col min="2" max="4" width="17.7109375" customWidth="1"/>
    <col min="5" max="5" width="62.7109375" customWidth="1"/>
  </cols>
  <sheetData>
    <row r="1" spans="1:5" ht="25.5" customHeight="1" x14ac:dyDescent="0.25">
      <c r="A1" s="37" t="s">
        <v>97</v>
      </c>
      <c r="B1" s="38"/>
      <c r="C1" s="38"/>
      <c r="D1" s="38"/>
      <c r="E1" s="38"/>
    </row>
    <row r="2" spans="1:5" ht="15" customHeight="1" x14ac:dyDescent="0.25">
      <c r="A2" s="39"/>
      <c r="B2" s="40"/>
      <c r="C2" s="40"/>
      <c r="D2" s="40"/>
      <c r="E2" s="40"/>
    </row>
    <row r="3" spans="1:5" ht="66.75" customHeight="1" x14ac:dyDescent="0.25">
      <c r="A3" s="5" t="s">
        <v>20</v>
      </c>
      <c r="B3" s="6" t="s">
        <v>34</v>
      </c>
      <c r="C3" s="6" t="s">
        <v>35</v>
      </c>
      <c r="D3" s="6" t="s">
        <v>36</v>
      </c>
      <c r="E3" s="4" t="s">
        <v>40</v>
      </c>
    </row>
    <row r="4" spans="1:5" x14ac:dyDescent="0.25">
      <c r="A4" s="7" t="s">
        <v>37</v>
      </c>
      <c r="B4" s="8" t="s">
        <v>38</v>
      </c>
      <c r="C4" s="8" t="s">
        <v>39</v>
      </c>
      <c r="D4" s="8" t="s">
        <v>39</v>
      </c>
      <c r="E4" s="8" t="s">
        <v>39</v>
      </c>
    </row>
    <row r="5" spans="1:5" x14ac:dyDescent="0.25">
      <c r="A5" s="9" t="s">
        <v>35</v>
      </c>
      <c r="B5" s="10" t="s">
        <v>1</v>
      </c>
      <c r="C5" s="10">
        <v>4</v>
      </c>
      <c r="D5" s="11">
        <f>+E5</f>
        <v>4</v>
      </c>
      <c r="E5" s="11">
        <v>4</v>
      </c>
    </row>
    <row r="6" spans="1:5" x14ac:dyDescent="0.25">
      <c r="A6" s="3" t="s">
        <v>22</v>
      </c>
      <c r="B6" s="13">
        <f>D6/C6*100</f>
        <v>25</v>
      </c>
      <c r="C6" s="9">
        <v>4</v>
      </c>
      <c r="D6" s="13">
        <f t="shared" ref="D6:D16" si="0">+E6</f>
        <v>1</v>
      </c>
      <c r="E6" s="14">
        <f>+'Оценка 1.1.'!C7</f>
        <v>1</v>
      </c>
    </row>
    <row r="7" spans="1:5" ht="24" x14ac:dyDescent="0.25">
      <c r="A7" s="3" t="s">
        <v>23</v>
      </c>
      <c r="B7" s="13">
        <f t="shared" ref="B7:B16" si="1">D7/C7*100</f>
        <v>25</v>
      </c>
      <c r="C7" s="9">
        <v>4</v>
      </c>
      <c r="D7" s="13">
        <f t="shared" si="0"/>
        <v>1</v>
      </c>
      <c r="E7" s="14">
        <f>+'Оценка 1.1.'!C8</f>
        <v>1</v>
      </c>
    </row>
    <row r="8" spans="1:5" ht="24" x14ac:dyDescent="0.25">
      <c r="A8" s="3" t="s">
        <v>24</v>
      </c>
      <c r="B8" s="13">
        <f t="shared" si="1"/>
        <v>100</v>
      </c>
      <c r="C8" s="9">
        <v>4</v>
      </c>
      <c r="D8" s="13">
        <f t="shared" si="0"/>
        <v>4</v>
      </c>
      <c r="E8" s="14">
        <f>+'Оценка 1.1.'!C9</f>
        <v>4</v>
      </c>
    </row>
    <row r="9" spans="1:5" ht="24" x14ac:dyDescent="0.25">
      <c r="A9" s="3" t="s">
        <v>25</v>
      </c>
      <c r="B9" s="13">
        <f t="shared" si="1"/>
        <v>100</v>
      </c>
      <c r="C9" s="9">
        <v>4</v>
      </c>
      <c r="D9" s="13">
        <f t="shared" si="0"/>
        <v>4</v>
      </c>
      <c r="E9" s="14">
        <f>+'Оценка 1.1.'!C10</f>
        <v>4</v>
      </c>
    </row>
    <row r="10" spans="1:5" ht="24" x14ac:dyDescent="0.25">
      <c r="A10" s="3" t="s">
        <v>26</v>
      </c>
      <c r="B10" s="13">
        <f t="shared" si="1"/>
        <v>100</v>
      </c>
      <c r="C10" s="9">
        <v>4</v>
      </c>
      <c r="D10" s="13">
        <f t="shared" si="0"/>
        <v>4</v>
      </c>
      <c r="E10" s="14">
        <f>+'Оценка 1.1.'!C11</f>
        <v>4</v>
      </c>
    </row>
    <row r="11" spans="1:5" ht="24" x14ac:dyDescent="0.25">
      <c r="A11" s="3" t="s">
        <v>27</v>
      </c>
      <c r="B11" s="13">
        <f t="shared" si="1"/>
        <v>100</v>
      </c>
      <c r="C11" s="9">
        <v>4</v>
      </c>
      <c r="D11" s="13">
        <f t="shared" si="0"/>
        <v>4</v>
      </c>
      <c r="E11" s="14">
        <f>+'Оценка 1.1.'!C12</f>
        <v>4</v>
      </c>
    </row>
    <row r="12" spans="1:5" ht="24" x14ac:dyDescent="0.25">
      <c r="A12" s="3" t="s">
        <v>28</v>
      </c>
      <c r="B12" s="13">
        <f t="shared" si="1"/>
        <v>25</v>
      </c>
      <c r="C12" s="9">
        <v>4</v>
      </c>
      <c r="D12" s="13">
        <f t="shared" si="0"/>
        <v>1</v>
      </c>
      <c r="E12" s="14">
        <f>+'Оценка 1.1.'!C13</f>
        <v>1</v>
      </c>
    </row>
    <row r="13" spans="1:5" ht="24" x14ac:dyDescent="0.25">
      <c r="A13" s="3" t="s">
        <v>29</v>
      </c>
      <c r="B13" s="13">
        <f t="shared" si="1"/>
        <v>100</v>
      </c>
      <c r="C13" s="9">
        <v>4</v>
      </c>
      <c r="D13" s="13">
        <f t="shared" si="0"/>
        <v>4</v>
      </c>
      <c r="E13" s="14">
        <f>+'Оценка 1.1.'!C14</f>
        <v>4</v>
      </c>
    </row>
    <row r="14" spans="1:5" ht="24" x14ac:dyDescent="0.25">
      <c r="A14" s="3" t="s">
        <v>30</v>
      </c>
      <c r="B14" s="13">
        <f t="shared" si="1"/>
        <v>100</v>
      </c>
      <c r="C14" s="9">
        <v>4</v>
      </c>
      <c r="D14" s="13">
        <f t="shared" si="0"/>
        <v>4</v>
      </c>
      <c r="E14" s="14">
        <f>+'Оценка 1.1.'!C15</f>
        <v>4</v>
      </c>
    </row>
    <row r="15" spans="1:5" ht="24" x14ac:dyDescent="0.25">
      <c r="A15" s="3" t="s">
        <v>31</v>
      </c>
      <c r="B15" s="13">
        <f t="shared" si="1"/>
        <v>0</v>
      </c>
      <c r="C15" s="9">
        <v>4</v>
      </c>
      <c r="D15" s="13">
        <f t="shared" si="0"/>
        <v>0</v>
      </c>
      <c r="E15" s="14">
        <f>+'Оценка 1.1.'!C16</f>
        <v>0</v>
      </c>
    </row>
    <row r="16" spans="1:5" ht="24" x14ac:dyDescent="0.25">
      <c r="A16" s="3" t="s">
        <v>32</v>
      </c>
      <c r="B16" s="13">
        <f t="shared" si="1"/>
        <v>0</v>
      </c>
      <c r="C16" s="9">
        <v>4</v>
      </c>
      <c r="D16" s="13">
        <f t="shared" si="0"/>
        <v>0</v>
      </c>
      <c r="E16" s="14">
        <f>+'Оценка 1.1.'!C17</f>
        <v>0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L12" sqref="L12"/>
    </sheetView>
  </sheetViews>
  <sheetFormatPr defaultRowHeight="15" x14ac:dyDescent="0.25"/>
  <cols>
    <col min="1" max="1" width="24.7109375" style="54" customWidth="1"/>
    <col min="2" max="2" width="40.7109375" style="54" customWidth="1"/>
    <col min="3" max="3" width="15.140625" style="54" customWidth="1"/>
    <col min="4" max="4" width="24.42578125" style="54" customWidth="1"/>
    <col min="5" max="16384" width="9.140625" style="54"/>
  </cols>
  <sheetData>
    <row r="1" spans="1:4" ht="55.5" customHeight="1" x14ac:dyDescent="0.25">
      <c r="A1" s="71" t="s">
        <v>124</v>
      </c>
      <c r="B1" s="71"/>
      <c r="C1" s="71"/>
      <c r="D1" s="71"/>
    </row>
    <row r="2" spans="1:4" x14ac:dyDescent="0.25">
      <c r="A2" s="64"/>
      <c r="B2" s="65"/>
      <c r="C2" s="65"/>
      <c r="D2" s="65"/>
    </row>
    <row r="3" spans="1:4" ht="96" x14ac:dyDescent="0.25">
      <c r="A3" s="66" t="s">
        <v>20</v>
      </c>
      <c r="B3" s="55" t="s">
        <v>125</v>
      </c>
      <c r="C3" s="53" t="s">
        <v>47</v>
      </c>
      <c r="D3" s="70" t="s">
        <v>21</v>
      </c>
    </row>
    <row r="4" spans="1:4" x14ac:dyDescent="0.25">
      <c r="A4" s="66"/>
      <c r="B4" s="51" t="s">
        <v>15</v>
      </c>
      <c r="C4" s="52">
        <v>2</v>
      </c>
      <c r="D4" s="70"/>
    </row>
    <row r="5" spans="1:4" x14ac:dyDescent="0.25">
      <c r="A5" s="66"/>
      <c r="B5" s="51" t="s">
        <v>16</v>
      </c>
      <c r="C5" s="52">
        <v>0</v>
      </c>
      <c r="D5" s="70"/>
    </row>
    <row r="6" spans="1:4" ht="36" x14ac:dyDescent="0.25">
      <c r="A6" s="51" t="s">
        <v>22</v>
      </c>
      <c r="B6" s="51" t="s">
        <v>16</v>
      </c>
      <c r="C6" s="52">
        <v>0</v>
      </c>
      <c r="D6" s="51" t="s">
        <v>109</v>
      </c>
    </row>
    <row r="7" spans="1:4" ht="24" x14ac:dyDescent="0.25">
      <c r="A7" s="51" t="s">
        <v>23</v>
      </c>
      <c r="B7" s="51" t="s">
        <v>16</v>
      </c>
      <c r="C7" s="52">
        <v>0</v>
      </c>
      <c r="D7" s="51"/>
    </row>
    <row r="8" spans="1:4" ht="60" x14ac:dyDescent="0.25">
      <c r="A8" s="51" t="s">
        <v>24</v>
      </c>
      <c r="B8" s="51" t="s">
        <v>16</v>
      </c>
      <c r="C8" s="52">
        <v>0</v>
      </c>
      <c r="D8" s="51" t="s">
        <v>182</v>
      </c>
    </row>
    <row r="9" spans="1:4" ht="24" x14ac:dyDescent="0.25">
      <c r="A9" s="51" t="s">
        <v>25</v>
      </c>
      <c r="B9" s="51" t="s">
        <v>16</v>
      </c>
      <c r="C9" s="52">
        <v>0</v>
      </c>
      <c r="D9" s="51" t="s">
        <v>144</v>
      </c>
    </row>
    <row r="10" spans="1:4" ht="60" x14ac:dyDescent="0.25">
      <c r="A10" s="51" t="s">
        <v>26</v>
      </c>
      <c r="B10" s="51" t="s">
        <v>15</v>
      </c>
      <c r="C10" s="52">
        <v>0</v>
      </c>
      <c r="D10" s="51" t="s">
        <v>145</v>
      </c>
    </row>
    <row r="11" spans="1:4" ht="24" x14ac:dyDescent="0.25">
      <c r="A11" s="51" t="s">
        <v>27</v>
      </c>
      <c r="B11" s="51" t="s">
        <v>15</v>
      </c>
      <c r="C11" s="52">
        <v>2</v>
      </c>
      <c r="D11" s="51" t="s">
        <v>183</v>
      </c>
    </row>
    <row r="12" spans="1:4" ht="180" x14ac:dyDescent="0.25">
      <c r="A12" s="51" t="s">
        <v>28</v>
      </c>
      <c r="B12" s="51" t="s">
        <v>16</v>
      </c>
      <c r="C12" s="52">
        <v>0</v>
      </c>
      <c r="D12" s="51" t="s">
        <v>194</v>
      </c>
    </row>
    <row r="13" spans="1:4" ht="84" x14ac:dyDescent="0.25">
      <c r="A13" s="51" t="s">
        <v>29</v>
      </c>
      <c r="B13" s="51" t="s">
        <v>15</v>
      </c>
      <c r="C13" s="52">
        <v>2</v>
      </c>
      <c r="D13" s="51" t="s">
        <v>202</v>
      </c>
    </row>
    <row r="14" spans="1:4" ht="36" x14ac:dyDescent="0.25">
      <c r="A14" s="51" t="s">
        <v>30</v>
      </c>
      <c r="B14" s="51" t="s">
        <v>15</v>
      </c>
      <c r="C14" s="52">
        <v>2</v>
      </c>
      <c r="D14" s="51" t="s">
        <v>207</v>
      </c>
    </row>
    <row r="15" spans="1:4" ht="60" x14ac:dyDescent="0.25">
      <c r="A15" s="51" t="s">
        <v>31</v>
      </c>
      <c r="B15" s="51" t="s">
        <v>16</v>
      </c>
      <c r="C15" s="52">
        <v>0</v>
      </c>
      <c r="D15" s="51" t="s">
        <v>211</v>
      </c>
    </row>
    <row r="16" spans="1:4" ht="36" x14ac:dyDescent="0.25">
      <c r="A16" s="51" t="s">
        <v>32</v>
      </c>
      <c r="B16" s="51" t="s">
        <v>16</v>
      </c>
      <c r="C16" s="52">
        <v>0</v>
      </c>
      <c r="D16" s="51" t="s">
        <v>212</v>
      </c>
    </row>
  </sheetData>
  <mergeCells count="4">
    <mergeCell ref="A1:D1"/>
    <mergeCell ref="A2:D2"/>
    <mergeCell ref="A3:A5"/>
    <mergeCell ref="D3:D5"/>
  </mergeCells>
  <hyperlinks>
    <hyperlink ref="D12" r:id="rId1" display="https://moust-kan.ru/finansovyj-otdel/byudzhet-mo-ust-kanskij-rajon/otkrytyj-byudzhet_x000a__x000a_"/>
    <hyperlink ref="D13" r:id="rId2" display="https://ust-koksa-altay.ru/tinybrowser/images/2021/01/150121_1byudzhet_dlya_grazhdan__na_2021_-_2.pdf"/>
    <hyperlink ref="D14" r:id="rId3"/>
    <hyperlink ref="D15" r:id="rId4"/>
    <hyperlink ref="D16" r:id="rId5"/>
  </hyperlinks>
  <pageMargins left="0.7" right="0.7" top="0.75" bottom="0.75" header="0.3" footer="0.3"/>
  <pageSetup paperSize="9" orientation="portrait" horizontalDpi="300" verticalDpi="0" copies="0" r:id="rId6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4" workbookViewId="0">
      <selection activeCell="K8" sqref="K8"/>
    </sheetView>
  </sheetViews>
  <sheetFormatPr defaultRowHeight="15" x14ac:dyDescent="0.25"/>
  <cols>
    <col min="1" max="1" width="24.7109375" style="54" customWidth="1"/>
    <col min="2" max="2" width="40.7109375" style="54" customWidth="1"/>
    <col min="3" max="3" width="15.140625" style="54" customWidth="1"/>
    <col min="4" max="4" width="23.140625" style="54" customWidth="1"/>
    <col min="5" max="16384" width="9.140625" style="54"/>
  </cols>
  <sheetData>
    <row r="1" spans="1:4" ht="38.25" customHeight="1" x14ac:dyDescent="0.25">
      <c r="A1" s="71" t="s">
        <v>126</v>
      </c>
      <c r="B1" s="71"/>
      <c r="C1" s="71"/>
      <c r="D1" s="71"/>
    </row>
    <row r="2" spans="1:4" x14ac:dyDescent="0.25">
      <c r="A2" s="64"/>
      <c r="B2" s="65"/>
      <c r="C2" s="65"/>
      <c r="D2" s="65"/>
    </row>
    <row r="3" spans="1:4" ht="84" x14ac:dyDescent="0.25">
      <c r="A3" s="66" t="s">
        <v>20</v>
      </c>
      <c r="B3" s="55" t="s">
        <v>127</v>
      </c>
      <c r="C3" s="53" t="s">
        <v>48</v>
      </c>
      <c r="D3" s="70" t="s">
        <v>21</v>
      </c>
    </row>
    <row r="4" spans="1:4" x14ac:dyDescent="0.25">
      <c r="A4" s="66"/>
      <c r="B4" s="51" t="s">
        <v>15</v>
      </c>
      <c r="C4" s="52">
        <v>2</v>
      </c>
      <c r="D4" s="70"/>
    </row>
    <row r="5" spans="1:4" x14ac:dyDescent="0.25">
      <c r="A5" s="66"/>
      <c r="B5" s="51" t="s">
        <v>16</v>
      </c>
      <c r="C5" s="52">
        <v>0</v>
      </c>
      <c r="D5" s="70"/>
    </row>
    <row r="6" spans="1:4" ht="36" x14ac:dyDescent="0.25">
      <c r="A6" s="51" t="s">
        <v>22</v>
      </c>
      <c r="B6" s="51" t="s">
        <v>15</v>
      </c>
      <c r="C6" s="52">
        <v>2</v>
      </c>
      <c r="D6" s="51" t="s">
        <v>109</v>
      </c>
    </row>
    <row r="7" spans="1:4" ht="24" x14ac:dyDescent="0.25">
      <c r="A7" s="51" t="s">
        <v>23</v>
      </c>
      <c r="B7" s="51" t="s">
        <v>16</v>
      </c>
      <c r="C7" s="52">
        <v>0</v>
      </c>
      <c r="D7" s="51"/>
    </row>
    <row r="8" spans="1:4" ht="60" x14ac:dyDescent="0.25">
      <c r="A8" s="51" t="s">
        <v>24</v>
      </c>
      <c r="B8" s="51" t="s">
        <v>15</v>
      </c>
      <c r="C8" s="52">
        <v>2</v>
      </c>
      <c r="D8" s="51" t="s">
        <v>182</v>
      </c>
    </row>
    <row r="9" spans="1:4" ht="36" x14ac:dyDescent="0.25">
      <c r="A9" s="51" t="s">
        <v>25</v>
      </c>
      <c r="B9" s="51" t="s">
        <v>15</v>
      </c>
      <c r="C9" s="52">
        <v>2</v>
      </c>
      <c r="D9" s="51" t="s">
        <v>143</v>
      </c>
    </row>
    <row r="10" spans="1:4" ht="24" x14ac:dyDescent="0.25">
      <c r="A10" s="51" t="s">
        <v>26</v>
      </c>
      <c r="B10" s="51" t="s">
        <v>16</v>
      </c>
      <c r="C10" s="52">
        <v>0</v>
      </c>
      <c r="D10" s="51"/>
    </row>
    <row r="11" spans="1:4" ht="24" x14ac:dyDescent="0.25">
      <c r="A11" s="51" t="s">
        <v>27</v>
      </c>
      <c r="B11" s="51" t="s">
        <v>16</v>
      </c>
      <c r="C11" s="52">
        <v>0</v>
      </c>
      <c r="D11" s="51" t="s">
        <v>183</v>
      </c>
    </row>
    <row r="12" spans="1:4" ht="48" x14ac:dyDescent="0.25">
      <c r="A12" s="51" t="s">
        <v>28</v>
      </c>
      <c r="B12" s="51" t="s">
        <v>16</v>
      </c>
      <c r="C12" s="52">
        <v>0</v>
      </c>
      <c r="D12" s="51" t="s">
        <v>195</v>
      </c>
    </row>
    <row r="13" spans="1:4" ht="24" x14ac:dyDescent="0.25">
      <c r="A13" s="51" t="s">
        <v>29</v>
      </c>
      <c r="B13" s="51" t="s">
        <v>15</v>
      </c>
      <c r="C13" s="52">
        <v>2</v>
      </c>
      <c r="D13" s="51" t="s">
        <v>203</v>
      </c>
    </row>
    <row r="14" spans="1:4" ht="36" x14ac:dyDescent="0.25">
      <c r="A14" s="51" t="s">
        <v>30</v>
      </c>
      <c r="B14" s="51" t="s">
        <v>16</v>
      </c>
      <c r="C14" s="52">
        <v>0</v>
      </c>
      <c r="D14" s="56" t="s">
        <v>207</v>
      </c>
    </row>
    <row r="15" spans="1:4" ht="72" x14ac:dyDescent="0.25">
      <c r="A15" s="51" t="s">
        <v>31</v>
      </c>
      <c r="B15" s="51" t="s">
        <v>16</v>
      </c>
      <c r="C15" s="52">
        <v>0</v>
      </c>
      <c r="D15" s="51" t="s">
        <v>211</v>
      </c>
    </row>
    <row r="16" spans="1:4" ht="36" x14ac:dyDescent="0.25">
      <c r="A16" s="51" t="s">
        <v>32</v>
      </c>
      <c r="B16" s="51" t="s">
        <v>16</v>
      </c>
      <c r="C16" s="52">
        <v>0</v>
      </c>
      <c r="D16" s="51" t="s">
        <v>212</v>
      </c>
    </row>
  </sheetData>
  <mergeCells count="4">
    <mergeCell ref="A1:D1"/>
    <mergeCell ref="A2:D2"/>
    <mergeCell ref="A3:A5"/>
    <mergeCell ref="D3:D5"/>
  </mergeCells>
  <hyperlinks>
    <hyperlink ref="D13" r:id="rId1"/>
    <hyperlink ref="D14" r:id="rId2"/>
    <hyperlink ref="D15" r:id="rId3"/>
    <hyperlink ref="D16" r:id="rId4"/>
  </hyperlinks>
  <pageMargins left="0.7" right="0.7" top="0.75" bottom="0.75" header="0.3" footer="0.3"/>
  <pageSetup paperSize="9" orientation="portrait" horizontalDpi="300" verticalDpi="0" copies="0" r:id="rId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4" workbookViewId="0">
      <selection activeCell="K14" sqref="K14"/>
    </sheetView>
  </sheetViews>
  <sheetFormatPr defaultRowHeight="15" x14ac:dyDescent="0.25"/>
  <cols>
    <col min="1" max="1" width="24.7109375" style="54" customWidth="1"/>
    <col min="2" max="2" width="40.7109375" style="54" customWidth="1"/>
    <col min="3" max="3" width="15.140625" style="54" customWidth="1"/>
    <col min="4" max="4" width="24.140625" style="54" customWidth="1"/>
    <col min="5" max="16384" width="9.140625" style="54"/>
  </cols>
  <sheetData>
    <row r="1" spans="1:4" ht="46.5" customHeight="1" x14ac:dyDescent="0.25">
      <c r="A1" s="71" t="s">
        <v>128</v>
      </c>
      <c r="B1" s="71"/>
      <c r="C1" s="71"/>
      <c r="D1" s="71"/>
    </row>
    <row r="2" spans="1:4" x14ac:dyDescent="0.25">
      <c r="A2" s="64"/>
      <c r="B2" s="65"/>
      <c r="C2" s="65"/>
      <c r="D2" s="65"/>
    </row>
    <row r="3" spans="1:4" ht="96" x14ac:dyDescent="0.25">
      <c r="A3" s="66" t="s">
        <v>20</v>
      </c>
      <c r="B3" s="55" t="s">
        <v>129</v>
      </c>
      <c r="C3" s="53" t="s">
        <v>49</v>
      </c>
      <c r="D3" s="70" t="s">
        <v>21</v>
      </c>
    </row>
    <row r="4" spans="1:4" x14ac:dyDescent="0.25">
      <c r="A4" s="66"/>
      <c r="B4" s="51" t="s">
        <v>15</v>
      </c>
      <c r="C4" s="52">
        <v>2</v>
      </c>
      <c r="D4" s="70"/>
    </row>
    <row r="5" spans="1:4" x14ac:dyDescent="0.25">
      <c r="A5" s="66"/>
      <c r="B5" s="51" t="s">
        <v>16</v>
      </c>
      <c r="C5" s="52">
        <v>0</v>
      </c>
      <c r="D5" s="70"/>
    </row>
    <row r="6" spans="1:4" ht="36" x14ac:dyDescent="0.25">
      <c r="A6" s="51" t="s">
        <v>22</v>
      </c>
      <c r="B6" s="51" t="s">
        <v>15</v>
      </c>
      <c r="C6" s="52">
        <v>2</v>
      </c>
      <c r="D6" s="51" t="s">
        <v>109</v>
      </c>
    </row>
    <row r="7" spans="1:4" ht="37.5" customHeight="1" x14ac:dyDescent="0.25">
      <c r="A7" s="51" t="s">
        <v>23</v>
      </c>
      <c r="B7" s="51" t="s">
        <v>16</v>
      </c>
      <c r="C7" s="52">
        <v>0</v>
      </c>
      <c r="D7" s="51"/>
    </row>
    <row r="8" spans="1:4" ht="60" x14ac:dyDescent="0.25">
      <c r="A8" s="51" t="s">
        <v>24</v>
      </c>
      <c r="B8" s="51" t="s">
        <v>15</v>
      </c>
      <c r="C8" s="52">
        <v>2</v>
      </c>
      <c r="D8" s="51" t="s">
        <v>182</v>
      </c>
    </row>
    <row r="9" spans="1:4" ht="98.25" customHeight="1" x14ac:dyDescent="0.25">
      <c r="A9" s="51" t="s">
        <v>25</v>
      </c>
      <c r="B9" s="51" t="s">
        <v>15</v>
      </c>
      <c r="C9" s="52">
        <v>2</v>
      </c>
      <c r="D9" s="51" t="s">
        <v>142</v>
      </c>
    </row>
    <row r="10" spans="1:4" ht="24" x14ac:dyDescent="0.25">
      <c r="A10" s="51" t="s">
        <v>26</v>
      </c>
      <c r="B10" s="51" t="s">
        <v>16</v>
      </c>
      <c r="C10" s="52">
        <v>0</v>
      </c>
      <c r="D10" s="51"/>
    </row>
    <row r="11" spans="1:4" ht="24" x14ac:dyDescent="0.25">
      <c r="A11" s="51" t="s">
        <v>27</v>
      </c>
      <c r="B11" s="51" t="s">
        <v>16</v>
      </c>
      <c r="C11" s="52">
        <v>0</v>
      </c>
      <c r="D11" s="51" t="s">
        <v>183</v>
      </c>
    </row>
    <row r="12" spans="1:4" ht="36" x14ac:dyDescent="0.25">
      <c r="A12" s="51" t="s">
        <v>28</v>
      </c>
      <c r="B12" s="51" t="s">
        <v>16</v>
      </c>
      <c r="C12" s="52">
        <v>0</v>
      </c>
      <c r="D12" s="51" t="s">
        <v>195</v>
      </c>
    </row>
    <row r="13" spans="1:4" ht="24" x14ac:dyDescent="0.25">
      <c r="A13" s="51" t="s">
        <v>29</v>
      </c>
      <c r="B13" s="51" t="s">
        <v>15</v>
      </c>
      <c r="C13" s="52">
        <v>2</v>
      </c>
      <c r="D13" s="51" t="s">
        <v>204</v>
      </c>
    </row>
    <row r="14" spans="1:4" ht="36" x14ac:dyDescent="0.25">
      <c r="A14" s="51" t="s">
        <v>30</v>
      </c>
      <c r="B14" s="51" t="s">
        <v>16</v>
      </c>
      <c r="C14" s="52">
        <v>0</v>
      </c>
      <c r="D14" s="51" t="s">
        <v>207</v>
      </c>
    </row>
    <row r="15" spans="1:4" ht="72" x14ac:dyDescent="0.25">
      <c r="A15" s="51" t="s">
        <v>31</v>
      </c>
      <c r="B15" s="51" t="s">
        <v>16</v>
      </c>
      <c r="C15" s="52">
        <v>0</v>
      </c>
      <c r="D15" s="51" t="s">
        <v>211</v>
      </c>
    </row>
    <row r="16" spans="1:4" ht="36" x14ac:dyDescent="0.25">
      <c r="A16" s="51" t="s">
        <v>32</v>
      </c>
      <c r="B16" s="51" t="s">
        <v>15</v>
      </c>
      <c r="C16" s="53">
        <v>2</v>
      </c>
      <c r="D16" s="51" t="s">
        <v>212</v>
      </c>
    </row>
  </sheetData>
  <mergeCells count="4">
    <mergeCell ref="A1:D1"/>
    <mergeCell ref="A2:D2"/>
    <mergeCell ref="A3:A5"/>
    <mergeCell ref="D3:D5"/>
  </mergeCells>
  <hyperlinks>
    <hyperlink ref="D12" r:id="rId1"/>
    <hyperlink ref="D9" r:id="rId2"/>
    <hyperlink ref="D13" r:id="rId3"/>
    <hyperlink ref="D11" r:id="rId4"/>
    <hyperlink ref="D14" r:id="rId5"/>
    <hyperlink ref="D15" r:id="rId6"/>
    <hyperlink ref="D16" r:id="rId7"/>
  </hyperlinks>
  <pageMargins left="0.7" right="0.7" top="0.75" bottom="0.75" header="0.3" footer="0.3"/>
  <pageSetup paperSize="9" orientation="portrait" horizontalDpi="300" verticalDpi="0" copies="0" r:id="rId8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I14" sqref="I14"/>
    </sheetView>
  </sheetViews>
  <sheetFormatPr defaultRowHeight="15" x14ac:dyDescent="0.25"/>
  <cols>
    <col min="1" max="1" width="24.7109375" style="54" customWidth="1"/>
    <col min="2" max="2" width="40.7109375" style="54" customWidth="1"/>
    <col min="3" max="3" width="15.140625" style="54" customWidth="1"/>
    <col min="4" max="4" width="24.7109375" style="54" customWidth="1"/>
    <col min="5" max="16384" width="9.140625" style="54"/>
  </cols>
  <sheetData>
    <row r="1" spans="1:6" ht="33.75" customHeight="1" x14ac:dyDescent="0.25">
      <c r="A1" s="71" t="s">
        <v>197</v>
      </c>
      <c r="B1" s="71"/>
      <c r="C1" s="71"/>
      <c r="D1" s="71"/>
    </row>
    <row r="2" spans="1:6" x14ac:dyDescent="0.25">
      <c r="A2" s="64"/>
      <c r="B2" s="65"/>
      <c r="C2" s="65"/>
      <c r="D2" s="65"/>
    </row>
    <row r="3" spans="1:6" ht="36" x14ac:dyDescent="0.25">
      <c r="A3" s="66" t="s">
        <v>20</v>
      </c>
      <c r="B3" s="55" t="s">
        <v>198</v>
      </c>
      <c r="C3" s="53" t="s">
        <v>50</v>
      </c>
      <c r="D3" s="70" t="s">
        <v>21</v>
      </c>
    </row>
    <row r="4" spans="1:6" x14ac:dyDescent="0.25">
      <c r="A4" s="66"/>
      <c r="B4" s="51" t="s">
        <v>17</v>
      </c>
      <c r="C4" s="52">
        <v>4</v>
      </c>
      <c r="D4" s="70"/>
    </row>
    <row r="5" spans="1:6" x14ac:dyDescent="0.25">
      <c r="A5" s="66"/>
      <c r="B5" s="51" t="s">
        <v>18</v>
      </c>
      <c r="C5" s="52">
        <v>0</v>
      </c>
      <c r="D5" s="70"/>
    </row>
    <row r="6" spans="1:6" ht="72" x14ac:dyDescent="0.25">
      <c r="A6" s="51" t="s">
        <v>22</v>
      </c>
      <c r="B6" s="51" t="s">
        <v>17</v>
      </c>
      <c r="C6" s="52">
        <v>4</v>
      </c>
      <c r="D6" s="57" t="s">
        <v>110</v>
      </c>
      <c r="E6" s="58"/>
      <c r="F6" s="58"/>
    </row>
    <row r="7" spans="1:6" ht="24" x14ac:dyDescent="0.25">
      <c r="A7" s="51" t="s">
        <v>23</v>
      </c>
      <c r="B7" s="51" t="s">
        <v>18</v>
      </c>
      <c r="C7" s="52">
        <v>0</v>
      </c>
      <c r="D7" s="72"/>
      <c r="E7" s="58"/>
      <c r="F7" s="58"/>
    </row>
    <row r="8" spans="1:6" ht="24" x14ac:dyDescent="0.25">
      <c r="A8" s="51" t="s">
        <v>24</v>
      </c>
      <c r="B8" s="51" t="s">
        <v>18</v>
      </c>
      <c r="C8" s="52">
        <v>0</v>
      </c>
      <c r="D8" s="57"/>
      <c r="E8" s="58"/>
      <c r="F8" s="58"/>
    </row>
    <row r="9" spans="1:6" ht="72" x14ac:dyDescent="0.25">
      <c r="A9" s="51" t="s">
        <v>25</v>
      </c>
      <c r="B9" s="51" t="s">
        <v>17</v>
      </c>
      <c r="C9" s="52">
        <v>4</v>
      </c>
      <c r="D9" s="57" t="s">
        <v>110</v>
      </c>
      <c r="E9" s="58"/>
      <c r="F9" s="58"/>
    </row>
    <row r="10" spans="1:6" ht="72" x14ac:dyDescent="0.25">
      <c r="A10" s="51" t="s">
        <v>26</v>
      </c>
      <c r="B10" s="51" t="s">
        <v>17</v>
      </c>
      <c r="C10" s="52">
        <v>4</v>
      </c>
      <c r="D10" s="57" t="s">
        <v>110</v>
      </c>
      <c r="E10" s="58"/>
      <c r="F10" s="58"/>
    </row>
    <row r="11" spans="1:6" ht="24" x14ac:dyDescent="0.25">
      <c r="A11" s="51" t="s">
        <v>27</v>
      </c>
      <c r="B11" s="51" t="s">
        <v>18</v>
      </c>
      <c r="C11" s="52">
        <v>0</v>
      </c>
      <c r="D11" s="51"/>
    </row>
    <row r="12" spans="1:6" ht="24" x14ac:dyDescent="0.25">
      <c r="A12" s="51" t="s">
        <v>28</v>
      </c>
      <c r="B12" s="51" t="s">
        <v>18</v>
      </c>
      <c r="C12" s="52">
        <v>0</v>
      </c>
      <c r="D12" s="52"/>
    </row>
    <row r="13" spans="1:6" ht="72" x14ac:dyDescent="0.25">
      <c r="A13" s="57" t="s">
        <v>29</v>
      </c>
      <c r="B13" s="57" t="s">
        <v>17</v>
      </c>
      <c r="C13" s="59">
        <v>4</v>
      </c>
      <c r="D13" s="57" t="s">
        <v>110</v>
      </c>
    </row>
    <row r="14" spans="1:6" ht="24" x14ac:dyDescent="0.25">
      <c r="A14" s="57" t="s">
        <v>30</v>
      </c>
      <c r="B14" s="57" t="s">
        <v>18</v>
      </c>
      <c r="C14" s="59">
        <v>0</v>
      </c>
      <c r="D14" s="59"/>
    </row>
    <row r="15" spans="1:6" ht="24" x14ac:dyDescent="0.25">
      <c r="A15" s="57" t="s">
        <v>31</v>
      </c>
      <c r="B15" s="57" t="s">
        <v>18</v>
      </c>
      <c r="C15" s="59">
        <v>0</v>
      </c>
      <c r="D15" s="59"/>
    </row>
    <row r="16" spans="1:6" ht="72" x14ac:dyDescent="0.25">
      <c r="A16" s="57" t="s">
        <v>32</v>
      </c>
      <c r="B16" s="57" t="s">
        <v>17</v>
      </c>
      <c r="C16" s="59">
        <v>4</v>
      </c>
      <c r="D16" s="57" t="s">
        <v>110</v>
      </c>
    </row>
  </sheetData>
  <mergeCells count="4">
    <mergeCell ref="A1:D1"/>
    <mergeCell ref="A2:D2"/>
    <mergeCell ref="A3:A5"/>
    <mergeCell ref="D3:D5"/>
  </mergeCells>
  <hyperlinks>
    <hyperlink ref="D13" r:id="rId1"/>
    <hyperlink ref="D16" r:id="rId2"/>
  </hyperlinks>
  <pageMargins left="0.7" right="0.7" top="0.75" bottom="0.75" header="0.3" footer="0.3"/>
  <pageSetup paperSize="9" orientation="portrait" horizontalDpi="300" verticalDpi="0" copies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4" zoomScaleNormal="100" workbookViewId="0">
      <selection activeCell="B16" sqref="B16"/>
    </sheetView>
  </sheetViews>
  <sheetFormatPr defaultRowHeight="15" x14ac:dyDescent="0.25"/>
  <cols>
    <col min="1" max="1" width="24.85546875" customWidth="1"/>
    <col min="2" max="2" width="34.42578125" customWidth="1"/>
    <col min="3" max="3" width="17" customWidth="1"/>
    <col min="4" max="4" width="31.42578125" customWidth="1"/>
  </cols>
  <sheetData>
    <row r="1" spans="1:4" ht="45.75" customHeight="1" x14ac:dyDescent="0.25">
      <c r="A1" s="45" t="s">
        <v>19</v>
      </c>
      <c r="B1" s="45"/>
      <c r="C1" s="45"/>
      <c r="D1" s="45"/>
    </row>
    <row r="2" spans="1:4" x14ac:dyDescent="0.25">
      <c r="A2" s="39"/>
      <c r="B2" s="40"/>
      <c r="C2" s="40"/>
      <c r="D2" s="40"/>
    </row>
    <row r="3" spans="1:4" ht="84" x14ac:dyDescent="0.25">
      <c r="A3" s="46" t="s">
        <v>20</v>
      </c>
      <c r="B3" s="1" t="s">
        <v>40</v>
      </c>
      <c r="C3" s="2" t="s">
        <v>41</v>
      </c>
      <c r="D3" s="42" t="s">
        <v>21</v>
      </c>
    </row>
    <row r="4" spans="1:4" ht="24" x14ac:dyDescent="0.25">
      <c r="A4" s="47"/>
      <c r="B4" s="3" t="s">
        <v>2</v>
      </c>
      <c r="C4" s="12">
        <v>4</v>
      </c>
      <c r="D4" s="43"/>
    </row>
    <row r="5" spans="1:4" x14ac:dyDescent="0.25">
      <c r="A5" s="47"/>
      <c r="B5" s="3" t="s">
        <v>69</v>
      </c>
      <c r="C5" s="12">
        <v>1</v>
      </c>
      <c r="D5" s="43"/>
    </row>
    <row r="6" spans="1:4" x14ac:dyDescent="0.25">
      <c r="A6" s="47"/>
      <c r="B6" s="3" t="s">
        <v>3</v>
      </c>
      <c r="C6" s="12">
        <v>0</v>
      </c>
      <c r="D6" s="44"/>
    </row>
    <row r="7" spans="1:4" ht="24" x14ac:dyDescent="0.25">
      <c r="A7" s="3" t="s">
        <v>22</v>
      </c>
      <c r="B7" s="3" t="s">
        <v>69</v>
      </c>
      <c r="C7" s="28">
        <v>1</v>
      </c>
      <c r="D7" s="3" t="s">
        <v>101</v>
      </c>
    </row>
    <row r="8" spans="1:4" ht="24" x14ac:dyDescent="0.25">
      <c r="A8" s="3" t="s">
        <v>23</v>
      </c>
      <c r="B8" s="3" t="s">
        <v>69</v>
      </c>
      <c r="C8" s="22">
        <v>1</v>
      </c>
      <c r="D8" s="3" t="s">
        <v>112</v>
      </c>
    </row>
    <row r="9" spans="1:4" ht="48" x14ac:dyDescent="0.25">
      <c r="A9" s="3" t="s">
        <v>24</v>
      </c>
      <c r="B9" s="3" t="s">
        <v>2</v>
      </c>
      <c r="C9" s="22">
        <v>4</v>
      </c>
      <c r="D9" s="3" t="s">
        <v>130</v>
      </c>
    </row>
    <row r="10" spans="1:4" ht="48" x14ac:dyDescent="0.25">
      <c r="A10" s="3" t="s">
        <v>25</v>
      </c>
      <c r="B10" s="3" t="s">
        <v>2</v>
      </c>
      <c r="C10" s="28">
        <v>4</v>
      </c>
      <c r="D10" s="3" t="s">
        <v>132</v>
      </c>
    </row>
    <row r="11" spans="1:4" ht="36" x14ac:dyDescent="0.25">
      <c r="A11" s="3" t="s">
        <v>26</v>
      </c>
      <c r="B11" s="3" t="s">
        <v>69</v>
      </c>
      <c r="C11" s="28">
        <v>4</v>
      </c>
      <c r="D11" s="3" t="s">
        <v>133</v>
      </c>
    </row>
    <row r="12" spans="1:4" ht="24" x14ac:dyDescent="0.25">
      <c r="A12" s="3" t="s">
        <v>27</v>
      </c>
      <c r="B12" s="3" t="s">
        <v>2</v>
      </c>
      <c r="C12" s="22">
        <v>4</v>
      </c>
      <c r="D12" s="3" t="s">
        <v>134</v>
      </c>
    </row>
    <row r="13" spans="1:4" ht="36" x14ac:dyDescent="0.25">
      <c r="A13" s="18" t="s">
        <v>28</v>
      </c>
      <c r="B13" s="3" t="s">
        <v>69</v>
      </c>
      <c r="C13" s="22">
        <v>1</v>
      </c>
      <c r="D13" s="3" t="s">
        <v>154</v>
      </c>
    </row>
    <row r="14" spans="1:4" ht="60" x14ac:dyDescent="0.25">
      <c r="A14" s="18" t="s">
        <v>29</v>
      </c>
      <c r="B14" s="3" t="s">
        <v>2</v>
      </c>
      <c r="C14" s="22">
        <v>4</v>
      </c>
      <c r="D14" s="3" t="s">
        <v>155</v>
      </c>
    </row>
    <row r="15" spans="1:4" ht="108" x14ac:dyDescent="0.25">
      <c r="A15" s="18" t="s">
        <v>30</v>
      </c>
      <c r="B15" s="3" t="s">
        <v>2</v>
      </c>
      <c r="C15" s="22">
        <v>4</v>
      </c>
      <c r="D15" s="3" t="s">
        <v>158</v>
      </c>
    </row>
    <row r="16" spans="1:4" ht="36" x14ac:dyDescent="0.25">
      <c r="A16" s="18" t="s">
        <v>31</v>
      </c>
      <c r="B16" s="3" t="s">
        <v>3</v>
      </c>
      <c r="C16" s="22">
        <v>0</v>
      </c>
      <c r="D16" s="3" t="s">
        <v>161</v>
      </c>
    </row>
    <row r="17" spans="1:4" ht="36" x14ac:dyDescent="0.25">
      <c r="A17" s="18" t="s">
        <v>32</v>
      </c>
      <c r="B17" s="3" t="s">
        <v>3</v>
      </c>
      <c r="C17" s="22">
        <v>0</v>
      </c>
      <c r="D17" s="3" t="s">
        <v>162</v>
      </c>
    </row>
    <row r="19" spans="1:4" x14ac:dyDescent="0.25">
      <c r="A19" s="41" t="s">
        <v>79</v>
      </c>
      <c r="B19" s="41"/>
      <c r="C19" s="41"/>
      <c r="D19" s="41"/>
    </row>
  </sheetData>
  <mergeCells count="5">
    <mergeCell ref="A19:D19"/>
    <mergeCell ref="A1:D1"/>
    <mergeCell ref="A2:D2"/>
    <mergeCell ref="A3:A6"/>
    <mergeCell ref="D3:D6"/>
  </mergeCells>
  <hyperlinks>
    <hyperlink ref="D13" r:id="rId1"/>
    <hyperlink ref="D17" r:id="rId2"/>
    <hyperlink ref="D12" r:id="rId3"/>
    <hyperlink ref="D8" r:id="rId4"/>
    <hyperlink ref="D11" r:id="rId5"/>
    <hyperlink ref="D10" r:id="rId6"/>
    <hyperlink ref="D7" r:id="rId7"/>
  </hyperlinks>
  <pageMargins left="0.7" right="0.7" top="0.75" bottom="0.75" header="0.3" footer="0.3"/>
  <pageSetup paperSize="9" orientation="portrait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C20" sqref="C20"/>
    </sheetView>
  </sheetViews>
  <sheetFormatPr defaultRowHeight="15" x14ac:dyDescent="0.25"/>
  <cols>
    <col min="1" max="1" width="27.85546875" customWidth="1"/>
    <col min="2" max="4" width="17.7109375" customWidth="1"/>
    <col min="5" max="5" width="50.28515625" customWidth="1"/>
    <col min="6" max="6" width="51.28515625" customWidth="1"/>
  </cols>
  <sheetData>
    <row r="1" spans="1:6" x14ac:dyDescent="0.25">
      <c r="A1" s="37" t="s">
        <v>94</v>
      </c>
      <c r="B1" s="37"/>
      <c r="C1" s="37"/>
      <c r="D1" s="37"/>
      <c r="E1" s="37"/>
      <c r="F1" s="37"/>
    </row>
    <row r="2" spans="1:6" ht="15" customHeight="1" x14ac:dyDescent="0.25">
      <c r="A2" s="35"/>
      <c r="B2" s="35"/>
      <c r="C2" s="35"/>
      <c r="D2" s="35"/>
      <c r="E2" s="35"/>
      <c r="F2" s="35"/>
    </row>
    <row r="3" spans="1:6" ht="66.75" customHeight="1" x14ac:dyDescent="0.25">
      <c r="A3" s="5" t="s">
        <v>20</v>
      </c>
      <c r="B3" s="6" t="s">
        <v>63</v>
      </c>
      <c r="C3" s="6" t="s">
        <v>35</v>
      </c>
      <c r="D3" s="6" t="s">
        <v>62</v>
      </c>
      <c r="E3" s="4" t="s">
        <v>225</v>
      </c>
      <c r="F3" s="4" t="s">
        <v>226</v>
      </c>
    </row>
    <row r="4" spans="1:6" x14ac:dyDescent="0.25">
      <c r="A4" s="7" t="s">
        <v>37</v>
      </c>
      <c r="B4" s="8" t="s">
        <v>38</v>
      </c>
      <c r="C4" s="8" t="s">
        <v>39</v>
      </c>
      <c r="D4" s="8" t="s">
        <v>39</v>
      </c>
      <c r="E4" s="8" t="s">
        <v>39</v>
      </c>
      <c r="F4" s="8" t="s">
        <v>39</v>
      </c>
    </row>
    <row r="5" spans="1:6" x14ac:dyDescent="0.25">
      <c r="A5" s="9" t="s">
        <v>35</v>
      </c>
      <c r="B5" s="11" t="s">
        <v>1</v>
      </c>
      <c r="C5" s="10">
        <v>4</v>
      </c>
      <c r="D5" s="11">
        <f>+E5+F5</f>
        <v>4</v>
      </c>
      <c r="E5" s="11">
        <v>2</v>
      </c>
      <c r="F5" s="11">
        <v>2</v>
      </c>
    </row>
    <row r="6" spans="1:6" x14ac:dyDescent="0.25">
      <c r="A6" s="3" t="s">
        <v>22</v>
      </c>
      <c r="B6" s="13">
        <f>D6/C6*100</f>
        <v>100</v>
      </c>
      <c r="C6" s="9">
        <v>4</v>
      </c>
      <c r="D6" s="13">
        <f t="shared" ref="D6:D16" si="0">+E6+F6</f>
        <v>4</v>
      </c>
      <c r="E6" s="13">
        <f>+'Оценка 2.1.'!C6</f>
        <v>2</v>
      </c>
      <c r="F6" s="13">
        <f>+'Оценка 2.2.'!C6</f>
        <v>2</v>
      </c>
    </row>
    <row r="7" spans="1:6" ht="24" x14ac:dyDescent="0.25">
      <c r="A7" s="3" t="s">
        <v>23</v>
      </c>
      <c r="B7" s="13">
        <f t="shared" ref="B7:B16" si="1">D7/C7*100</f>
        <v>0</v>
      </c>
      <c r="C7" s="9">
        <v>4</v>
      </c>
      <c r="D7" s="13">
        <f t="shared" si="0"/>
        <v>0</v>
      </c>
      <c r="E7" s="13">
        <f>+'Оценка 2.1.'!C7</f>
        <v>0</v>
      </c>
      <c r="F7" s="13">
        <f>+'Оценка 2.2.'!C7</f>
        <v>0</v>
      </c>
    </row>
    <row r="8" spans="1:6" ht="24" x14ac:dyDescent="0.25">
      <c r="A8" s="3" t="s">
        <v>24</v>
      </c>
      <c r="B8" s="13">
        <f t="shared" si="1"/>
        <v>100</v>
      </c>
      <c r="C8" s="9">
        <v>4</v>
      </c>
      <c r="D8" s="13">
        <f t="shared" si="0"/>
        <v>4</v>
      </c>
      <c r="E8" s="13">
        <f>+'Оценка 2.1.'!C8</f>
        <v>2</v>
      </c>
      <c r="F8" s="13">
        <f>+'Оценка 2.2.'!C8</f>
        <v>2</v>
      </c>
    </row>
    <row r="9" spans="1:6" ht="24" x14ac:dyDescent="0.25">
      <c r="A9" s="3" t="s">
        <v>25</v>
      </c>
      <c r="B9" s="13">
        <f t="shared" si="1"/>
        <v>100</v>
      </c>
      <c r="C9" s="9">
        <v>4</v>
      </c>
      <c r="D9" s="13">
        <f t="shared" si="0"/>
        <v>4</v>
      </c>
      <c r="E9" s="13">
        <f>+'Оценка 2.1.'!C9</f>
        <v>2</v>
      </c>
      <c r="F9" s="13">
        <f>+'Оценка 2.2.'!C9</f>
        <v>2</v>
      </c>
    </row>
    <row r="10" spans="1:6" ht="24" x14ac:dyDescent="0.25">
      <c r="A10" s="3" t="s">
        <v>26</v>
      </c>
      <c r="B10" s="13">
        <f t="shared" si="1"/>
        <v>50</v>
      </c>
      <c r="C10" s="9">
        <v>4</v>
      </c>
      <c r="D10" s="13">
        <f t="shared" si="0"/>
        <v>2</v>
      </c>
      <c r="E10" s="13">
        <f>+'Оценка 2.1.'!C10</f>
        <v>2</v>
      </c>
      <c r="F10" s="13">
        <f>+'Оценка 2.2.'!C10</f>
        <v>0</v>
      </c>
    </row>
    <row r="11" spans="1:6" ht="24" x14ac:dyDescent="0.25">
      <c r="A11" s="3" t="s">
        <v>27</v>
      </c>
      <c r="B11" s="13">
        <f t="shared" si="1"/>
        <v>50</v>
      </c>
      <c r="C11" s="9">
        <v>4</v>
      </c>
      <c r="D11" s="13">
        <f t="shared" si="0"/>
        <v>2</v>
      </c>
      <c r="E11" s="13">
        <f>+'Оценка 2.1.'!C11</f>
        <v>2</v>
      </c>
      <c r="F11" s="13">
        <f>+'Оценка 2.2.'!C11</f>
        <v>0</v>
      </c>
    </row>
    <row r="12" spans="1:6" ht="24" x14ac:dyDescent="0.25">
      <c r="A12" s="3" t="s">
        <v>28</v>
      </c>
      <c r="B12" s="13">
        <f t="shared" si="1"/>
        <v>50</v>
      </c>
      <c r="C12" s="9">
        <v>4</v>
      </c>
      <c r="D12" s="13">
        <f t="shared" si="0"/>
        <v>2</v>
      </c>
      <c r="E12" s="13">
        <f>+'Оценка 2.1.'!C12</f>
        <v>2</v>
      </c>
      <c r="F12" s="13">
        <f>+'Оценка 2.2.'!C12</f>
        <v>0</v>
      </c>
    </row>
    <row r="13" spans="1:6" ht="24" x14ac:dyDescent="0.25">
      <c r="A13" s="3" t="s">
        <v>29</v>
      </c>
      <c r="B13" s="13">
        <f t="shared" si="1"/>
        <v>100</v>
      </c>
      <c r="C13" s="9">
        <v>4</v>
      </c>
      <c r="D13" s="13">
        <f t="shared" si="0"/>
        <v>4</v>
      </c>
      <c r="E13" s="13">
        <f>+'Оценка 2.1.'!C13</f>
        <v>2</v>
      </c>
      <c r="F13" s="13">
        <f>+'Оценка 2.2.'!C13</f>
        <v>2</v>
      </c>
    </row>
    <row r="14" spans="1:6" ht="24" x14ac:dyDescent="0.25">
      <c r="A14" s="3" t="s">
        <v>30</v>
      </c>
      <c r="B14" s="13">
        <f t="shared" si="1"/>
        <v>100</v>
      </c>
      <c r="C14" s="9">
        <v>4</v>
      </c>
      <c r="D14" s="13">
        <f t="shared" si="0"/>
        <v>4</v>
      </c>
      <c r="E14" s="13">
        <f>+'Оценка 2.1.'!C14</f>
        <v>2</v>
      </c>
      <c r="F14" s="13">
        <f>+'Оценка 2.2.'!C14</f>
        <v>2</v>
      </c>
    </row>
    <row r="15" spans="1:6" ht="24" x14ac:dyDescent="0.25">
      <c r="A15" s="3" t="s">
        <v>31</v>
      </c>
      <c r="B15" s="13">
        <f t="shared" si="1"/>
        <v>0</v>
      </c>
      <c r="C15" s="9">
        <v>4</v>
      </c>
      <c r="D15" s="13">
        <f t="shared" si="0"/>
        <v>0</v>
      </c>
      <c r="E15" s="13">
        <f>+'Оценка 2.1.'!C15</f>
        <v>0</v>
      </c>
      <c r="F15" s="13">
        <f>+'Оценка 2.2.'!C15</f>
        <v>0</v>
      </c>
    </row>
    <row r="16" spans="1:6" ht="24" x14ac:dyDescent="0.25">
      <c r="A16" s="3" t="s">
        <v>32</v>
      </c>
      <c r="B16" s="13">
        <f t="shared" si="1"/>
        <v>50</v>
      </c>
      <c r="C16" s="9">
        <v>4</v>
      </c>
      <c r="D16" s="13">
        <f t="shared" si="0"/>
        <v>2</v>
      </c>
      <c r="E16" s="13">
        <f>+'Оценка 2.1.'!C16</f>
        <v>2</v>
      </c>
      <c r="F16" s="13">
        <f>+'Оценка 2.2.'!C16</f>
        <v>0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I9" sqref="I9"/>
    </sheetView>
  </sheetViews>
  <sheetFormatPr defaultRowHeight="15" x14ac:dyDescent="0.25"/>
  <cols>
    <col min="1" max="1" width="23.7109375" customWidth="1"/>
    <col min="2" max="2" width="41.5703125" customWidth="1"/>
    <col min="3" max="3" width="17" customWidth="1"/>
    <col min="4" max="4" width="38.42578125" customWidth="1"/>
  </cols>
  <sheetData>
    <row r="1" spans="1:4" ht="37.5" customHeight="1" x14ac:dyDescent="0.25">
      <c r="A1" s="45" t="s">
        <v>111</v>
      </c>
      <c r="B1" s="45"/>
      <c r="C1" s="45"/>
      <c r="D1" s="45"/>
    </row>
    <row r="2" spans="1:4" x14ac:dyDescent="0.25">
      <c r="A2" s="39"/>
      <c r="B2" s="40"/>
      <c r="C2" s="40"/>
      <c r="D2" s="40"/>
    </row>
    <row r="3" spans="1:4" ht="48" x14ac:dyDescent="0.25">
      <c r="A3" s="46" t="s">
        <v>20</v>
      </c>
      <c r="B3" s="29" t="s">
        <v>153</v>
      </c>
      <c r="C3" s="2" t="s">
        <v>43</v>
      </c>
      <c r="D3" s="48" t="s">
        <v>21</v>
      </c>
    </row>
    <row r="4" spans="1:4" x14ac:dyDescent="0.25">
      <c r="A4" s="47"/>
      <c r="B4" s="3" t="s">
        <v>4</v>
      </c>
      <c r="C4" s="12">
        <v>2</v>
      </c>
      <c r="D4" s="48"/>
    </row>
    <row r="5" spans="1:4" ht="36" x14ac:dyDescent="0.25">
      <c r="A5" s="47"/>
      <c r="B5" s="3" t="s">
        <v>98</v>
      </c>
      <c r="C5" s="12">
        <v>0</v>
      </c>
      <c r="D5" s="48"/>
    </row>
    <row r="6" spans="1:4" ht="48" x14ac:dyDescent="0.25">
      <c r="A6" s="3" t="s">
        <v>22</v>
      </c>
      <c r="B6" s="3" t="s">
        <v>4</v>
      </c>
      <c r="C6" s="22">
        <v>2</v>
      </c>
      <c r="D6" s="3" t="s">
        <v>102</v>
      </c>
    </row>
    <row r="7" spans="1:4" ht="24" x14ac:dyDescent="0.25">
      <c r="A7" s="3" t="s">
        <v>23</v>
      </c>
      <c r="B7" s="3" t="s">
        <v>5</v>
      </c>
      <c r="C7" s="22">
        <v>0</v>
      </c>
      <c r="D7" s="3" t="s">
        <v>112</v>
      </c>
    </row>
    <row r="8" spans="1:4" ht="36" x14ac:dyDescent="0.25">
      <c r="A8" s="3" t="s">
        <v>24</v>
      </c>
      <c r="B8" s="3" t="s">
        <v>4</v>
      </c>
      <c r="C8" s="22">
        <v>2</v>
      </c>
      <c r="D8" s="3" t="s">
        <v>130</v>
      </c>
    </row>
    <row r="9" spans="1:4" ht="36" x14ac:dyDescent="0.25">
      <c r="A9" s="3" t="s">
        <v>25</v>
      </c>
      <c r="B9" s="3" t="s">
        <v>4</v>
      </c>
      <c r="C9" s="22">
        <v>2</v>
      </c>
      <c r="D9" s="3" t="s">
        <v>135</v>
      </c>
    </row>
    <row r="10" spans="1:4" ht="36" x14ac:dyDescent="0.25">
      <c r="A10" s="3" t="s">
        <v>26</v>
      </c>
      <c r="B10" s="3" t="s">
        <v>5</v>
      </c>
      <c r="C10" s="28">
        <v>2</v>
      </c>
      <c r="D10" s="50" t="s">
        <v>217</v>
      </c>
    </row>
    <row r="11" spans="1:4" ht="24" x14ac:dyDescent="0.25">
      <c r="A11" s="3" t="s">
        <v>27</v>
      </c>
      <c r="B11" s="3" t="s">
        <v>4</v>
      </c>
      <c r="C11" s="22">
        <v>2</v>
      </c>
      <c r="D11" s="3" t="s">
        <v>216</v>
      </c>
    </row>
    <row r="12" spans="1:4" ht="24" x14ac:dyDescent="0.25">
      <c r="A12" s="18" t="s">
        <v>28</v>
      </c>
      <c r="B12" s="18" t="s">
        <v>4</v>
      </c>
      <c r="C12" s="32">
        <v>2</v>
      </c>
      <c r="D12" s="18" t="s">
        <v>154</v>
      </c>
    </row>
    <row r="13" spans="1:4" ht="24" x14ac:dyDescent="0.25">
      <c r="A13" s="18" t="s">
        <v>29</v>
      </c>
      <c r="B13" s="31" t="s">
        <v>4</v>
      </c>
      <c r="C13" s="33">
        <v>2</v>
      </c>
      <c r="D13" s="18" t="s">
        <v>163</v>
      </c>
    </row>
    <row r="14" spans="1:4" s="20" customFormat="1" ht="36" x14ac:dyDescent="0.25">
      <c r="A14" s="31" t="s">
        <v>30</v>
      </c>
      <c r="B14" s="31" t="s">
        <v>4</v>
      </c>
      <c r="C14" s="33">
        <v>2</v>
      </c>
      <c r="D14" s="31" t="s">
        <v>160</v>
      </c>
    </row>
    <row r="15" spans="1:4" ht="60" x14ac:dyDescent="0.25">
      <c r="A15" s="18" t="s">
        <v>31</v>
      </c>
      <c r="B15" s="18" t="s">
        <v>5</v>
      </c>
      <c r="C15" s="28">
        <v>0</v>
      </c>
      <c r="D15" s="31" t="s">
        <v>164</v>
      </c>
    </row>
    <row r="16" spans="1:4" ht="24" x14ac:dyDescent="0.25">
      <c r="A16" s="18" t="s">
        <v>32</v>
      </c>
      <c r="B16" s="31" t="s">
        <v>4</v>
      </c>
      <c r="C16" s="28">
        <v>2</v>
      </c>
      <c r="D16" s="18" t="s">
        <v>214</v>
      </c>
    </row>
    <row r="17" spans="3:3" x14ac:dyDescent="0.25">
      <c r="C17" s="24"/>
    </row>
  </sheetData>
  <mergeCells count="4">
    <mergeCell ref="A1:D1"/>
    <mergeCell ref="A2:D2"/>
    <mergeCell ref="A3:A5"/>
    <mergeCell ref="D3:D5"/>
  </mergeCells>
  <hyperlinks>
    <hyperlink ref="D14" r:id="rId1"/>
    <hyperlink ref="D15" r:id="rId2"/>
    <hyperlink ref="D12" r:id="rId3"/>
    <hyperlink ref="D10" r:id="rId4"/>
    <hyperlink ref="D7" r:id="rId5"/>
  </hyperlinks>
  <pageMargins left="0.7" right="0.7" top="0.75" bottom="0.75" header="0.3" footer="0.3"/>
  <pageSetup paperSize="9" orientation="portrait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J14" sqref="J14"/>
    </sheetView>
  </sheetViews>
  <sheetFormatPr defaultRowHeight="15" x14ac:dyDescent="0.25"/>
  <cols>
    <col min="1" max="1" width="25" customWidth="1"/>
    <col min="2" max="2" width="36" customWidth="1"/>
    <col min="3" max="3" width="17" customWidth="1"/>
    <col min="4" max="4" width="27.85546875" customWidth="1"/>
  </cols>
  <sheetData>
    <row r="1" spans="1:4" ht="41.25" customHeight="1" x14ac:dyDescent="0.25">
      <c r="A1" s="45" t="s">
        <v>113</v>
      </c>
      <c r="B1" s="45"/>
      <c r="C1" s="45"/>
      <c r="D1" s="45"/>
    </row>
    <row r="2" spans="1:4" x14ac:dyDescent="0.25">
      <c r="A2" s="39"/>
      <c r="B2" s="40"/>
      <c r="C2" s="40"/>
      <c r="D2" s="40"/>
    </row>
    <row r="3" spans="1:4" ht="60" x14ac:dyDescent="0.25">
      <c r="A3" s="46" t="s">
        <v>20</v>
      </c>
      <c r="B3" s="1" t="s">
        <v>157</v>
      </c>
      <c r="C3" s="2" t="s">
        <v>42</v>
      </c>
      <c r="D3" s="48" t="s">
        <v>21</v>
      </c>
    </row>
    <row r="4" spans="1:4" x14ac:dyDescent="0.25">
      <c r="A4" s="47"/>
      <c r="B4" s="3" t="s">
        <v>6</v>
      </c>
      <c r="C4" s="12">
        <v>2</v>
      </c>
      <c r="D4" s="48"/>
    </row>
    <row r="5" spans="1:4" ht="36" x14ac:dyDescent="0.25">
      <c r="A5" s="47"/>
      <c r="B5" s="3" t="s">
        <v>98</v>
      </c>
      <c r="C5" s="12">
        <v>0</v>
      </c>
      <c r="D5" s="48"/>
    </row>
    <row r="6" spans="1:4" ht="24" x14ac:dyDescent="0.25">
      <c r="A6" s="3" t="s">
        <v>22</v>
      </c>
      <c r="B6" s="3" t="s">
        <v>6</v>
      </c>
      <c r="C6" s="22">
        <v>2</v>
      </c>
      <c r="D6" s="3" t="s">
        <v>101</v>
      </c>
    </row>
    <row r="7" spans="1:4" ht="24" x14ac:dyDescent="0.25">
      <c r="A7" s="3" t="s">
        <v>23</v>
      </c>
      <c r="B7" s="3" t="s">
        <v>7</v>
      </c>
      <c r="C7" s="22">
        <v>0</v>
      </c>
      <c r="D7" s="3" t="s">
        <v>112</v>
      </c>
    </row>
    <row r="8" spans="1:4" ht="48" x14ac:dyDescent="0.25">
      <c r="A8" s="3" t="s">
        <v>24</v>
      </c>
      <c r="B8" s="3" t="s">
        <v>6</v>
      </c>
      <c r="C8" s="22">
        <v>2</v>
      </c>
      <c r="D8" s="3" t="s">
        <v>130</v>
      </c>
    </row>
    <row r="9" spans="1:4" ht="48" x14ac:dyDescent="0.25">
      <c r="A9" s="3" t="s">
        <v>25</v>
      </c>
      <c r="B9" s="3" t="s">
        <v>6</v>
      </c>
      <c r="C9" s="22">
        <v>2</v>
      </c>
      <c r="D9" s="3" t="s">
        <v>136</v>
      </c>
    </row>
    <row r="10" spans="1:4" ht="36" x14ac:dyDescent="0.25">
      <c r="A10" s="3" t="s">
        <v>26</v>
      </c>
      <c r="B10" s="3" t="s">
        <v>7</v>
      </c>
      <c r="C10" s="22">
        <v>0</v>
      </c>
      <c r="D10" s="3" t="s">
        <v>224</v>
      </c>
    </row>
    <row r="11" spans="1:4" ht="24" x14ac:dyDescent="0.25">
      <c r="A11" s="3" t="s">
        <v>27</v>
      </c>
      <c r="B11" s="3" t="s">
        <v>7</v>
      </c>
      <c r="C11" s="22">
        <v>0</v>
      </c>
      <c r="D11" s="18" t="s">
        <v>180</v>
      </c>
    </row>
    <row r="12" spans="1:4" ht="36" x14ac:dyDescent="0.25">
      <c r="A12" s="18" t="s">
        <v>28</v>
      </c>
      <c r="B12" s="18" t="s">
        <v>98</v>
      </c>
      <c r="C12" s="28">
        <v>0</v>
      </c>
      <c r="D12" s="18" t="s">
        <v>154</v>
      </c>
    </row>
    <row r="13" spans="1:4" ht="96" x14ac:dyDescent="0.25">
      <c r="A13" s="18" t="s">
        <v>29</v>
      </c>
      <c r="B13" s="18" t="s">
        <v>6</v>
      </c>
      <c r="C13" s="28">
        <v>2</v>
      </c>
      <c r="D13" s="18" t="s">
        <v>156</v>
      </c>
    </row>
    <row r="14" spans="1:4" ht="96" x14ac:dyDescent="0.25">
      <c r="A14" s="18" t="s">
        <v>30</v>
      </c>
      <c r="B14" s="18" t="s">
        <v>6</v>
      </c>
      <c r="C14" s="28">
        <v>2</v>
      </c>
      <c r="D14" s="18" t="s">
        <v>159</v>
      </c>
    </row>
    <row r="15" spans="1:4" ht="60" x14ac:dyDescent="0.25">
      <c r="A15" s="18" t="s">
        <v>31</v>
      </c>
      <c r="B15" s="18" t="s">
        <v>98</v>
      </c>
      <c r="C15" s="28">
        <v>0</v>
      </c>
      <c r="D15" s="18" t="s">
        <v>165</v>
      </c>
    </row>
    <row r="16" spans="1:4" ht="36" x14ac:dyDescent="0.25">
      <c r="A16" s="18" t="s">
        <v>32</v>
      </c>
      <c r="B16" s="18" t="s">
        <v>98</v>
      </c>
      <c r="C16" s="28">
        <v>0</v>
      </c>
      <c r="D16" s="18" t="s">
        <v>166</v>
      </c>
    </row>
  </sheetData>
  <mergeCells count="4">
    <mergeCell ref="A1:D1"/>
    <mergeCell ref="A2:D2"/>
    <mergeCell ref="A3:A5"/>
    <mergeCell ref="D3:D5"/>
  </mergeCells>
  <hyperlinks>
    <hyperlink ref="D13" r:id="rId1"/>
    <hyperlink ref="D14" r:id="rId2"/>
    <hyperlink ref="D15" r:id="rId3"/>
    <hyperlink ref="D16" r:id="rId4"/>
    <hyperlink ref="D10" r:id="rId5"/>
    <hyperlink ref="D11" r:id="rId6"/>
    <hyperlink ref="D12" r:id="rId7"/>
  </hyperlinks>
  <pageMargins left="0.7" right="0.7" top="0.75" bottom="0.75" header="0.3" footer="0.3"/>
  <pageSetup paperSize="9" orientation="portrait"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J5" sqref="J5"/>
    </sheetView>
  </sheetViews>
  <sheetFormatPr defaultRowHeight="15" x14ac:dyDescent="0.25"/>
  <cols>
    <col min="1" max="1" width="27.85546875" customWidth="1"/>
    <col min="2" max="4" width="17.7109375" customWidth="1"/>
    <col min="5" max="5" width="50.28515625" customWidth="1"/>
    <col min="6" max="6" width="51.28515625" customWidth="1"/>
  </cols>
  <sheetData>
    <row r="1" spans="1:6" x14ac:dyDescent="0.25">
      <c r="A1" s="37" t="s">
        <v>93</v>
      </c>
      <c r="B1" s="37"/>
      <c r="C1" s="37"/>
      <c r="D1" s="37"/>
      <c r="E1" s="37"/>
      <c r="F1" s="37"/>
    </row>
    <row r="2" spans="1:6" ht="15" customHeight="1" x14ac:dyDescent="0.25">
      <c r="A2" s="35"/>
      <c r="B2" s="35"/>
      <c r="C2" s="35"/>
      <c r="D2" s="35"/>
      <c r="E2" s="35"/>
      <c r="F2" s="35"/>
    </row>
    <row r="3" spans="1:6" ht="66.75" customHeight="1" x14ac:dyDescent="0.25">
      <c r="A3" s="5" t="s">
        <v>20</v>
      </c>
      <c r="B3" s="6" t="s">
        <v>65</v>
      </c>
      <c r="C3" s="6" t="s">
        <v>35</v>
      </c>
      <c r="D3" s="6" t="s">
        <v>64</v>
      </c>
      <c r="E3" s="4" t="s">
        <v>103</v>
      </c>
      <c r="F3" s="4" t="s">
        <v>227</v>
      </c>
    </row>
    <row r="4" spans="1:6" x14ac:dyDescent="0.25">
      <c r="A4" s="7" t="s">
        <v>37</v>
      </c>
      <c r="B4" s="8" t="s">
        <v>38</v>
      </c>
      <c r="C4" s="8" t="s">
        <v>39</v>
      </c>
      <c r="D4" s="8" t="s">
        <v>39</v>
      </c>
      <c r="E4" s="8" t="s">
        <v>39</v>
      </c>
      <c r="F4" s="8" t="s">
        <v>39</v>
      </c>
    </row>
    <row r="5" spans="1:6" x14ac:dyDescent="0.25">
      <c r="A5" s="9" t="s">
        <v>35</v>
      </c>
      <c r="B5" s="11" t="s">
        <v>1</v>
      </c>
      <c r="C5" s="10">
        <v>4</v>
      </c>
      <c r="D5" s="11">
        <f>+E5+F5</f>
        <v>4</v>
      </c>
      <c r="E5" s="11">
        <v>2</v>
      </c>
      <c r="F5" s="11">
        <v>2</v>
      </c>
    </row>
    <row r="6" spans="1:6" x14ac:dyDescent="0.25">
      <c r="A6" s="3" t="s">
        <v>22</v>
      </c>
      <c r="B6" s="13">
        <f>D6/C6*100</f>
        <v>100</v>
      </c>
      <c r="C6" s="9">
        <v>4</v>
      </c>
      <c r="D6" s="13">
        <f t="shared" ref="D6:D16" si="0">+E6+F6</f>
        <v>4</v>
      </c>
      <c r="E6" s="13">
        <f>+'Оценка 3.1.'!C6</f>
        <v>2</v>
      </c>
      <c r="F6" s="13">
        <f>+'Оценка 3.2.'!C6</f>
        <v>2</v>
      </c>
    </row>
    <row r="7" spans="1:6" ht="24" x14ac:dyDescent="0.25">
      <c r="A7" s="3" t="s">
        <v>23</v>
      </c>
      <c r="B7" s="13">
        <f t="shared" ref="B7:B16" si="1">D7/C7*100</f>
        <v>0</v>
      </c>
      <c r="C7" s="9">
        <v>4</v>
      </c>
      <c r="D7" s="13">
        <f t="shared" si="0"/>
        <v>0</v>
      </c>
      <c r="E7" s="13">
        <f>+'Оценка 3.1.'!C7</f>
        <v>0</v>
      </c>
      <c r="F7" s="13">
        <f>+'Оценка 3.2.'!C7</f>
        <v>0</v>
      </c>
    </row>
    <row r="8" spans="1:6" ht="24" x14ac:dyDescent="0.25">
      <c r="A8" s="3" t="s">
        <v>24</v>
      </c>
      <c r="B8" s="13">
        <f t="shared" si="1"/>
        <v>100</v>
      </c>
      <c r="C8" s="9">
        <v>4</v>
      </c>
      <c r="D8" s="13">
        <f t="shared" si="0"/>
        <v>4</v>
      </c>
      <c r="E8" s="13">
        <f>+'Оценка 3.1.'!C8</f>
        <v>2</v>
      </c>
      <c r="F8" s="13">
        <f>+'Оценка 3.2.'!C8</f>
        <v>2</v>
      </c>
    </row>
    <row r="9" spans="1:6" ht="24" x14ac:dyDescent="0.25">
      <c r="A9" s="3" t="s">
        <v>25</v>
      </c>
      <c r="B9" s="13">
        <f t="shared" si="1"/>
        <v>100</v>
      </c>
      <c r="C9" s="9">
        <v>4</v>
      </c>
      <c r="D9" s="13">
        <f t="shared" si="0"/>
        <v>4</v>
      </c>
      <c r="E9" s="13">
        <f>+'Оценка 3.1.'!C9</f>
        <v>2</v>
      </c>
      <c r="F9" s="13">
        <f>+'Оценка 3.2.'!C9</f>
        <v>2</v>
      </c>
    </row>
    <row r="10" spans="1:6" ht="24" x14ac:dyDescent="0.25">
      <c r="A10" s="3" t="s">
        <v>26</v>
      </c>
      <c r="B10" s="13">
        <f t="shared" si="1"/>
        <v>50</v>
      </c>
      <c r="C10" s="9">
        <v>4</v>
      </c>
      <c r="D10" s="13">
        <f t="shared" si="0"/>
        <v>2</v>
      </c>
      <c r="E10" s="13">
        <f>+'Оценка 3.1.'!C10</f>
        <v>0</v>
      </c>
      <c r="F10" s="13">
        <f>+'Оценка 3.2.'!C10</f>
        <v>2</v>
      </c>
    </row>
    <row r="11" spans="1:6" ht="24" x14ac:dyDescent="0.25">
      <c r="A11" s="3" t="s">
        <v>27</v>
      </c>
      <c r="B11" s="13">
        <f t="shared" si="1"/>
        <v>0</v>
      </c>
      <c r="C11" s="9">
        <v>4</v>
      </c>
      <c r="D11" s="13">
        <f t="shared" si="0"/>
        <v>0</v>
      </c>
      <c r="E11" s="13">
        <f>+'Оценка 3.1.'!C11</f>
        <v>0</v>
      </c>
      <c r="F11" s="13">
        <f>+'Оценка 3.2.'!C11</f>
        <v>0</v>
      </c>
    </row>
    <row r="12" spans="1:6" ht="24" x14ac:dyDescent="0.25">
      <c r="A12" s="3" t="s">
        <v>28</v>
      </c>
      <c r="B12" s="13">
        <f t="shared" si="1"/>
        <v>50</v>
      </c>
      <c r="C12" s="9">
        <v>4</v>
      </c>
      <c r="D12" s="13">
        <f t="shared" si="0"/>
        <v>2</v>
      </c>
      <c r="E12" s="13">
        <f>+'Оценка 3.1.'!C12</f>
        <v>2</v>
      </c>
      <c r="F12" s="13">
        <f>+'Оценка 3.2.'!C12</f>
        <v>0</v>
      </c>
    </row>
    <row r="13" spans="1:6" ht="24" x14ac:dyDescent="0.25">
      <c r="A13" s="3" t="s">
        <v>29</v>
      </c>
      <c r="B13" s="13">
        <f t="shared" si="1"/>
        <v>100</v>
      </c>
      <c r="C13" s="9">
        <v>4</v>
      </c>
      <c r="D13" s="13">
        <f t="shared" si="0"/>
        <v>4</v>
      </c>
      <c r="E13" s="13">
        <f>+'Оценка 3.1.'!C13</f>
        <v>2</v>
      </c>
      <c r="F13" s="13">
        <f>+'Оценка 3.2.'!C13</f>
        <v>2</v>
      </c>
    </row>
    <row r="14" spans="1:6" ht="24" x14ac:dyDescent="0.25">
      <c r="A14" s="3" t="s">
        <v>30</v>
      </c>
      <c r="B14" s="13">
        <f t="shared" si="1"/>
        <v>100</v>
      </c>
      <c r="C14" s="9">
        <v>4</v>
      </c>
      <c r="D14" s="13">
        <f t="shared" si="0"/>
        <v>4</v>
      </c>
      <c r="E14" s="13">
        <f>+'Оценка 3.1.'!C14</f>
        <v>2</v>
      </c>
      <c r="F14" s="13">
        <f>+'Оценка 3.2.'!C14</f>
        <v>2</v>
      </c>
    </row>
    <row r="15" spans="1:6" ht="24" x14ac:dyDescent="0.25">
      <c r="A15" s="3" t="s">
        <v>31</v>
      </c>
      <c r="B15" s="13">
        <f t="shared" si="1"/>
        <v>0</v>
      </c>
      <c r="C15" s="9">
        <v>4</v>
      </c>
      <c r="D15" s="13">
        <f t="shared" si="0"/>
        <v>0</v>
      </c>
      <c r="E15" s="13">
        <f>+'Оценка 3.1.'!C15</f>
        <v>0</v>
      </c>
      <c r="F15" s="13">
        <f>+'Оценка 3.2.'!C15</f>
        <v>0</v>
      </c>
    </row>
    <row r="16" spans="1:6" ht="24" x14ac:dyDescent="0.25">
      <c r="A16" s="3" t="s">
        <v>32</v>
      </c>
      <c r="B16" s="13">
        <f t="shared" si="1"/>
        <v>0</v>
      </c>
      <c r="C16" s="9">
        <v>4</v>
      </c>
      <c r="D16" s="13">
        <f t="shared" si="0"/>
        <v>0</v>
      </c>
      <c r="E16" s="13">
        <f>+'Оценка 3.1.'!C16</f>
        <v>0</v>
      </c>
      <c r="F16" s="13">
        <f>+'Оценка 3.2.'!C16</f>
        <v>0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F10" sqref="F10"/>
    </sheetView>
  </sheetViews>
  <sheetFormatPr defaultRowHeight="15" x14ac:dyDescent="0.25"/>
  <cols>
    <col min="1" max="1" width="25.5703125" style="54" customWidth="1"/>
    <col min="2" max="2" width="34" style="54" customWidth="1"/>
    <col min="3" max="3" width="18.5703125" style="54" customWidth="1"/>
    <col min="4" max="4" width="32.5703125" style="54" customWidth="1"/>
    <col min="5" max="16384" width="9.140625" style="54"/>
  </cols>
  <sheetData>
    <row r="1" spans="1:4" ht="39.75" customHeight="1" x14ac:dyDescent="0.25">
      <c r="A1" s="63" t="s">
        <v>167</v>
      </c>
      <c r="B1" s="63"/>
      <c r="C1" s="63"/>
      <c r="D1" s="63"/>
    </row>
    <row r="2" spans="1:4" x14ac:dyDescent="0.25">
      <c r="A2" s="64"/>
      <c r="B2" s="65"/>
      <c r="C2" s="65"/>
      <c r="D2" s="65"/>
    </row>
    <row r="3" spans="1:4" ht="96" x14ac:dyDescent="0.25">
      <c r="A3" s="66" t="s">
        <v>20</v>
      </c>
      <c r="B3" s="55" t="s">
        <v>103</v>
      </c>
      <c r="C3" s="53" t="s">
        <v>61</v>
      </c>
      <c r="D3" s="67" t="s">
        <v>21</v>
      </c>
    </row>
    <row r="4" spans="1:4" x14ac:dyDescent="0.25">
      <c r="A4" s="66"/>
      <c r="B4" s="51" t="s">
        <v>4</v>
      </c>
      <c r="C4" s="52">
        <v>2</v>
      </c>
      <c r="D4" s="68"/>
    </row>
    <row r="5" spans="1:4" ht="36" x14ac:dyDescent="0.25">
      <c r="A5" s="66"/>
      <c r="B5" s="51" t="s">
        <v>8</v>
      </c>
      <c r="C5" s="52">
        <v>0</v>
      </c>
      <c r="D5" s="69"/>
    </row>
    <row r="6" spans="1:4" ht="48" x14ac:dyDescent="0.25">
      <c r="A6" s="51" t="s">
        <v>22</v>
      </c>
      <c r="B6" s="51" t="s">
        <v>4</v>
      </c>
      <c r="C6" s="52">
        <v>2</v>
      </c>
      <c r="D6" s="51" t="s">
        <v>104</v>
      </c>
    </row>
    <row r="7" spans="1:4" ht="36" x14ac:dyDescent="0.25">
      <c r="A7" s="51" t="s">
        <v>23</v>
      </c>
      <c r="B7" s="51" t="s">
        <v>8</v>
      </c>
      <c r="C7" s="52">
        <v>0</v>
      </c>
      <c r="D7" s="51" t="s">
        <v>114</v>
      </c>
    </row>
    <row r="8" spans="1:4" ht="36" x14ac:dyDescent="0.25">
      <c r="A8" s="51" t="s">
        <v>24</v>
      </c>
      <c r="B8" s="51" t="s">
        <v>4</v>
      </c>
      <c r="C8" s="52">
        <v>2</v>
      </c>
      <c r="D8" s="51" t="s">
        <v>131</v>
      </c>
    </row>
    <row r="9" spans="1:4" ht="48" x14ac:dyDescent="0.25">
      <c r="A9" s="51" t="s">
        <v>25</v>
      </c>
      <c r="B9" s="51" t="s">
        <v>4</v>
      </c>
      <c r="C9" s="52">
        <v>2</v>
      </c>
      <c r="D9" s="51" t="s">
        <v>137</v>
      </c>
    </row>
    <row r="10" spans="1:4" ht="60" x14ac:dyDescent="0.25">
      <c r="A10" s="51" t="s">
        <v>26</v>
      </c>
      <c r="B10" s="51" t="s">
        <v>8</v>
      </c>
      <c r="C10" s="52">
        <v>0</v>
      </c>
      <c r="D10" s="51" t="s">
        <v>151</v>
      </c>
    </row>
    <row r="11" spans="1:4" ht="48" x14ac:dyDescent="0.25">
      <c r="A11" s="51" t="s">
        <v>27</v>
      </c>
      <c r="B11" s="51" t="s">
        <v>8</v>
      </c>
      <c r="C11" s="52">
        <v>0</v>
      </c>
      <c r="D11" s="51" t="s">
        <v>179</v>
      </c>
    </row>
    <row r="12" spans="1:4" ht="36" x14ac:dyDescent="0.25">
      <c r="A12" s="51" t="s">
        <v>28</v>
      </c>
      <c r="B12" s="51" t="s">
        <v>4</v>
      </c>
      <c r="C12" s="52">
        <v>2</v>
      </c>
      <c r="D12" s="51" t="s">
        <v>175</v>
      </c>
    </row>
    <row r="13" spans="1:4" ht="24" x14ac:dyDescent="0.25">
      <c r="A13" s="51" t="s">
        <v>29</v>
      </c>
      <c r="B13" s="51" t="s">
        <v>4</v>
      </c>
      <c r="C13" s="52">
        <v>2</v>
      </c>
      <c r="D13" s="56" t="s">
        <v>173</v>
      </c>
    </row>
    <row r="14" spans="1:4" ht="24" x14ac:dyDescent="0.25">
      <c r="A14" s="51" t="s">
        <v>30</v>
      </c>
      <c r="B14" s="51" t="s">
        <v>4</v>
      </c>
      <c r="C14" s="52">
        <v>2</v>
      </c>
      <c r="D14" s="56" t="s">
        <v>172</v>
      </c>
    </row>
    <row r="15" spans="1:4" ht="60" x14ac:dyDescent="0.25">
      <c r="A15" s="51" t="s">
        <v>31</v>
      </c>
      <c r="B15" s="51" t="s">
        <v>8</v>
      </c>
      <c r="C15" s="52">
        <v>0</v>
      </c>
      <c r="D15" s="51" t="s">
        <v>170</v>
      </c>
    </row>
    <row r="16" spans="1:4" ht="48" x14ac:dyDescent="0.25">
      <c r="A16" s="51" t="s">
        <v>32</v>
      </c>
      <c r="B16" s="51" t="s">
        <v>8</v>
      </c>
      <c r="C16" s="52">
        <v>0</v>
      </c>
      <c r="D16" s="51" t="s">
        <v>168</v>
      </c>
    </row>
  </sheetData>
  <mergeCells count="4">
    <mergeCell ref="A1:D1"/>
    <mergeCell ref="A2:D2"/>
    <mergeCell ref="A3:A5"/>
    <mergeCell ref="D3:D5"/>
  </mergeCells>
  <hyperlinks>
    <hyperlink ref="D11" r:id="rId1"/>
    <hyperlink ref="D10" r:id="rId2"/>
    <hyperlink ref="D12" r:id="rId3"/>
    <hyperlink ref="D13" r:id="rId4"/>
    <hyperlink ref="D14" r:id="rId5"/>
    <hyperlink ref="D15" r:id="rId6"/>
    <hyperlink ref="D16" r:id="rId7"/>
  </hyperlinks>
  <pageMargins left="0.7" right="0.7" top="0.75" bottom="0.75" header="0.3" footer="0.3"/>
  <pageSetup paperSize="9" orientation="portrait" r:id="rId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H15" sqref="H15"/>
    </sheetView>
  </sheetViews>
  <sheetFormatPr defaultRowHeight="15" x14ac:dyDescent="0.25"/>
  <cols>
    <col min="1" max="1" width="26.85546875" style="54" customWidth="1"/>
    <col min="2" max="2" width="41.5703125" style="54" customWidth="1"/>
    <col min="3" max="3" width="17" style="54" customWidth="1"/>
    <col min="4" max="4" width="20.140625" style="54" customWidth="1"/>
    <col min="5" max="16384" width="9.140625" style="54"/>
  </cols>
  <sheetData>
    <row r="1" spans="1:4" ht="46.5" customHeight="1" x14ac:dyDescent="0.25">
      <c r="A1" s="63" t="s">
        <v>169</v>
      </c>
      <c r="B1" s="63"/>
      <c r="C1" s="63"/>
      <c r="D1" s="63"/>
    </row>
    <row r="2" spans="1:4" x14ac:dyDescent="0.25">
      <c r="A2" s="64"/>
      <c r="B2" s="65"/>
      <c r="C2" s="65"/>
      <c r="D2" s="65"/>
    </row>
    <row r="3" spans="1:4" ht="93.75" customHeight="1" x14ac:dyDescent="0.25">
      <c r="A3" s="66" t="s">
        <v>20</v>
      </c>
      <c r="B3" s="55" t="s">
        <v>220</v>
      </c>
      <c r="C3" s="53" t="s">
        <v>60</v>
      </c>
      <c r="D3" s="70" t="s">
        <v>21</v>
      </c>
    </row>
    <row r="4" spans="1:4" x14ac:dyDescent="0.25">
      <c r="A4" s="66"/>
      <c r="B4" s="51" t="s">
        <v>6</v>
      </c>
      <c r="C4" s="52">
        <v>2</v>
      </c>
      <c r="D4" s="70"/>
    </row>
    <row r="5" spans="1:4" ht="24" x14ac:dyDescent="0.25">
      <c r="A5" s="66"/>
      <c r="B5" s="51" t="s">
        <v>9</v>
      </c>
      <c r="C5" s="52">
        <v>0</v>
      </c>
      <c r="D5" s="70"/>
    </row>
    <row r="6" spans="1:4" x14ac:dyDescent="0.25">
      <c r="A6" s="51" t="s">
        <v>68</v>
      </c>
      <c r="B6" s="51" t="s">
        <v>6</v>
      </c>
      <c r="C6" s="52">
        <v>2</v>
      </c>
      <c r="D6" s="51"/>
    </row>
    <row r="7" spans="1:4" ht="24" x14ac:dyDescent="0.25">
      <c r="A7" s="51" t="s">
        <v>23</v>
      </c>
      <c r="B7" s="51" t="s">
        <v>9</v>
      </c>
      <c r="C7" s="52">
        <v>0</v>
      </c>
      <c r="D7" s="51" t="s">
        <v>114</v>
      </c>
    </row>
    <row r="8" spans="1:4" ht="24" customHeight="1" x14ac:dyDescent="0.25">
      <c r="A8" s="51" t="s">
        <v>24</v>
      </c>
      <c r="B8" s="51" t="s">
        <v>6</v>
      </c>
      <c r="C8" s="52">
        <v>2</v>
      </c>
      <c r="D8" s="51" t="s">
        <v>131</v>
      </c>
    </row>
    <row r="9" spans="1:4" ht="24" customHeight="1" x14ac:dyDescent="0.25">
      <c r="A9" s="51" t="s">
        <v>25</v>
      </c>
      <c r="B9" s="51" t="s">
        <v>6</v>
      </c>
      <c r="C9" s="52">
        <v>2</v>
      </c>
      <c r="D9" s="51" t="s">
        <v>138</v>
      </c>
    </row>
    <row r="10" spans="1:4" ht="24" customHeight="1" x14ac:dyDescent="0.25">
      <c r="A10" s="51" t="s">
        <v>26</v>
      </c>
      <c r="B10" s="51" t="s">
        <v>6</v>
      </c>
      <c r="C10" s="52">
        <v>2</v>
      </c>
      <c r="D10" s="51" t="s">
        <v>151</v>
      </c>
    </row>
    <row r="11" spans="1:4" ht="24" customHeight="1" x14ac:dyDescent="0.25">
      <c r="A11" s="51" t="s">
        <v>27</v>
      </c>
      <c r="B11" s="51" t="s">
        <v>9</v>
      </c>
      <c r="C11" s="52">
        <v>0</v>
      </c>
      <c r="D11" s="51" t="s">
        <v>179</v>
      </c>
    </row>
    <row r="12" spans="1:4" ht="108" x14ac:dyDescent="0.25">
      <c r="A12" s="51" t="s">
        <v>28</v>
      </c>
      <c r="B12" s="51" t="s">
        <v>9</v>
      </c>
      <c r="C12" s="52">
        <v>0</v>
      </c>
      <c r="D12" s="51" t="s">
        <v>176</v>
      </c>
    </row>
    <row r="13" spans="1:4" ht="24" x14ac:dyDescent="0.25">
      <c r="A13" s="51" t="s">
        <v>29</v>
      </c>
      <c r="B13" s="51" t="s">
        <v>6</v>
      </c>
      <c r="C13" s="52">
        <v>2</v>
      </c>
      <c r="D13" s="51" t="s">
        <v>174</v>
      </c>
    </row>
    <row r="14" spans="1:4" ht="24" customHeight="1" x14ac:dyDescent="0.25">
      <c r="A14" s="51" t="s">
        <v>30</v>
      </c>
      <c r="B14" s="51" t="s">
        <v>6</v>
      </c>
      <c r="C14" s="52">
        <v>2</v>
      </c>
      <c r="D14" s="51" t="s">
        <v>221</v>
      </c>
    </row>
    <row r="15" spans="1:4" ht="24" customHeight="1" x14ac:dyDescent="0.25">
      <c r="A15" s="51" t="s">
        <v>31</v>
      </c>
      <c r="B15" s="51" t="s">
        <v>9</v>
      </c>
      <c r="C15" s="52">
        <v>0</v>
      </c>
      <c r="D15" s="51" t="s">
        <v>171</v>
      </c>
    </row>
    <row r="16" spans="1:4" ht="24" customHeight="1" x14ac:dyDescent="0.25">
      <c r="A16" s="51" t="s">
        <v>32</v>
      </c>
      <c r="B16" s="51" t="s">
        <v>9</v>
      </c>
      <c r="C16" s="52">
        <v>0</v>
      </c>
      <c r="D16" s="51" t="s">
        <v>168</v>
      </c>
    </row>
  </sheetData>
  <mergeCells count="4">
    <mergeCell ref="A1:D1"/>
    <mergeCell ref="A2:D2"/>
    <mergeCell ref="A3:A5"/>
    <mergeCell ref="D3:D5"/>
  </mergeCells>
  <hyperlinks>
    <hyperlink ref="D16" r:id="rId1"/>
    <hyperlink ref="D15" r:id="rId2"/>
    <hyperlink ref="D13" r:id="rId3"/>
    <hyperlink ref="D12" r:id="rId4" display="https://moust-kan.ru/finansovyj-otdel/byudzhet-mo-ust-kanskij-rajon/otchety-ob-ispolnenii-byudzheta/2021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Сводная таблица</vt:lpstr>
      <vt:lpstr>Рейтинг Раздел 1</vt:lpstr>
      <vt:lpstr>Оценка 1.1.</vt:lpstr>
      <vt:lpstr>Рейтинг Раздел 2</vt:lpstr>
      <vt:lpstr>Оценка 2.1.</vt:lpstr>
      <vt:lpstr>Оценка 2.2.</vt:lpstr>
      <vt:lpstr>Рейтинг Раздел 3</vt:lpstr>
      <vt:lpstr>Оценка 3.1.</vt:lpstr>
      <vt:lpstr>Оценка 3.2.</vt:lpstr>
      <vt:lpstr>Рейтинг Раздел 4</vt:lpstr>
      <vt:lpstr>Оценка 4.1.</vt:lpstr>
      <vt:lpstr>Оценка 4.2</vt:lpstr>
      <vt:lpstr>Оценка 4.3</vt:lpstr>
      <vt:lpstr>Оценка 4.4</vt:lpstr>
      <vt:lpstr>Рейтинг Раздел 5</vt:lpstr>
      <vt:lpstr>Оценка 5.1</vt:lpstr>
      <vt:lpstr>Оценка 5.2</vt:lpstr>
      <vt:lpstr>Оценка 5.3</vt:lpstr>
      <vt:lpstr>Рейтинг Раздел 6</vt:lpstr>
      <vt:lpstr>Оценка 6.1</vt:lpstr>
      <vt:lpstr>Оценка 6.2</vt:lpstr>
      <vt:lpstr>Оценка 6.3</vt:lpstr>
      <vt:lpstr>Оценка 6.4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Гнездилова</dc:creator>
  <cp:lastModifiedBy>Яграшева Арунай Амыровна</cp:lastModifiedBy>
  <cp:lastPrinted>2021-03-05T07:45:01Z</cp:lastPrinted>
  <dcterms:created xsi:type="dcterms:W3CDTF">2021-03-04T08:04:37Z</dcterms:created>
  <dcterms:modified xsi:type="dcterms:W3CDTF">2022-04-18T08:38:15Z</dcterms:modified>
</cp:coreProperties>
</file>