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Отдел финансирования социальной сферы\ОТДЕЛ\Для сайта Минфина\открытый бюджет\Ежеквартально\2023\2 квартал\"/>
    </mc:Choice>
  </mc:AlternateContent>
  <bookViews>
    <workbookView xWindow="0" yWindow="0" windowWidth="28800" windowHeight="9345"/>
  </bookViews>
  <sheets>
    <sheet name="пункт 3.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6" i="1" l="1"/>
  <c r="F75" i="1"/>
  <c r="F74" i="1"/>
  <c r="D73" i="1"/>
  <c r="F73" i="1" s="1"/>
  <c r="F70" i="1"/>
  <c r="D69" i="1"/>
  <c r="F69" i="1" s="1"/>
  <c r="F68" i="1"/>
  <c r="F67" i="1"/>
  <c r="F66" i="1"/>
  <c r="D64" i="1"/>
  <c r="F64" i="1" s="1"/>
  <c r="F63" i="1"/>
  <c r="F62" i="1"/>
  <c r="F61" i="1"/>
  <c r="F60" i="1"/>
  <c r="F59" i="1"/>
  <c r="F58" i="1"/>
  <c r="D58" i="1"/>
  <c r="F57" i="1"/>
  <c r="F56" i="1"/>
  <c r="F55" i="1"/>
  <c r="F54" i="1"/>
  <c r="F53" i="1"/>
  <c r="F52" i="1"/>
  <c r="D51" i="1"/>
  <c r="F51" i="1" s="1"/>
  <c r="F50" i="1"/>
  <c r="F49" i="1"/>
  <c r="D48" i="1"/>
  <c r="F48" i="1" s="1"/>
  <c r="F47" i="1"/>
  <c r="F46" i="1"/>
  <c r="F45" i="1"/>
  <c r="F44" i="1"/>
  <c r="F43" i="1"/>
  <c r="F42" i="1"/>
  <c r="F41" i="1"/>
  <c r="D40" i="1"/>
  <c r="F40" i="1" s="1"/>
  <c r="F39" i="1"/>
  <c r="F38" i="1"/>
  <c r="D37" i="1"/>
  <c r="F37" i="1" s="1"/>
  <c r="F36" i="1"/>
  <c r="F35" i="1"/>
  <c r="F34" i="1"/>
  <c r="D33" i="1"/>
  <c r="F33" i="1" s="1"/>
  <c r="F32" i="1"/>
  <c r="F30" i="1"/>
  <c r="F29" i="1"/>
  <c r="F28" i="1"/>
  <c r="F27" i="1"/>
  <c r="F26" i="1"/>
  <c r="F25" i="1"/>
  <c r="F24" i="1"/>
  <c r="D23" i="1"/>
  <c r="F23" i="1" s="1"/>
  <c r="F22" i="1"/>
  <c r="F21" i="1"/>
  <c r="F20" i="1"/>
  <c r="D19" i="1"/>
  <c r="F19" i="1" s="1"/>
  <c r="F18" i="1"/>
  <c r="F17" i="1"/>
  <c r="D16" i="1"/>
  <c r="F16" i="1" s="1"/>
  <c r="F15" i="1"/>
  <c r="F14" i="1"/>
  <c r="F12" i="1"/>
  <c r="F11" i="1"/>
  <c r="F10" i="1"/>
  <c r="F9" i="1"/>
  <c r="F8" i="1"/>
  <c r="D7" i="1"/>
  <c r="F7" i="1" s="1"/>
  <c r="D6" i="1" l="1"/>
  <c r="F6" i="1" s="1"/>
</calcChain>
</file>

<file path=xl/sharedStrings.xml><?xml version="1.0" encoding="utf-8"?>
<sst xmlns="http://schemas.openxmlformats.org/spreadsheetml/2006/main" count="151" uniqueCount="151">
  <si>
    <t xml:space="preserve">по расходам в разрезе разделов и подразделов классификации расходов в сравнении </t>
  </si>
  <si>
    <t>с запланированными значениями на 1 полугодие</t>
  </si>
  <si>
    <t>тыс.руб.</t>
  </si>
  <si>
    <t>Наименование показателя</t>
  </si>
  <si>
    <t>РзПр</t>
  </si>
  <si>
    <t>План на год</t>
  </si>
  <si>
    <t>План  на 1 полугодие</t>
  </si>
  <si>
    <t>Исполнено за 1 полугодие</t>
  </si>
  <si>
    <t>Уровень исполнения, %</t>
  </si>
  <si>
    <t>РАСХОДЫ - всего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</si>
  <si>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</si>
  <si>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</si>
  <si>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</si>
  <si>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</si>
  <si>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</si>
  <si>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</si>
  <si>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</si>
  <si>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</si>
  <si>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</si>
  <si>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</si>
  <si>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</si>
  <si>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</si>
  <si>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</si>
  <si>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</si>
  <si>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Прикладные научные исследования в области общегосударственных вопросов</t>
  </si>
  <si>
    <t>0112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</si>
  <si>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</si>
  <si>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</si>
  <si>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</si>
  <si>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</si>
  <si>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</si>
  <si>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</si>
  <si>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</si>
  <si>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</si>
  <si>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</si>
  <si>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</si>
  <si>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</si>
  <si>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</si>
  <si>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</si>
  <si>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</si>
  <si>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</si>
  <si>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</si>
  <si>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</si>
  <si>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</si>
  <si>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</si>
  <si>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</si>
  <si>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</si>
  <si>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</si>
  <si>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</si>
  <si>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</si>
  <si>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</si>
  <si>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</si>
  <si>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</si>
  <si>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</si>
  <si>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</si>
  <si>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</si>
  <si>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</si>
  <si>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</si>
  <si>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Прикладные научные исследования в области национальной экономики</t>
  </si>
  <si>
    <t>0411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</si>
  <si>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</si>
  <si>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</si>
  <si>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</si>
  <si>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</si>
  <si>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</si>
  <si>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</si>
  <si>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</si>
  <si>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</si>
  <si>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</si>
  <si>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</si>
  <si>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</si>
  <si>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</si>
  <si>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</si>
  <si>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</si>
  <si>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</si>
  <si>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</si>
  <si>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</si>
  <si>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</si>
  <si>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</si>
  <si>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</si>
  <si>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</si>
  <si>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</si>
  <si>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</si>
  <si>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</si>
  <si>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</si>
  <si>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</si>
  <si>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</si>
  <si>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</si>
  <si>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</si>
  <si>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</si>
  <si>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</si>
  <si>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</si>
  <si>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</si>
  <si>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</si>
  <si>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</si>
  <si>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</si>
  <si>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</si>
  <si>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</si>
  <si>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</si>
  <si>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</si>
  <si>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</si>
  <si>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</si>
  <si>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</si>
  <si>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</si>
  <si>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</si>
  <si>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</si>
  <si>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</si>
  <si>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</si>
  <si>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Заготовка, переработка, хранение и обеспечение безопасности донорской крови и ее компонентов</t>
  </si>
  <si>
    <t>0906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</si>
  <si>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</si>
  <si>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</si>
  <si>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</si>
  <si>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</si>
  <si>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</si>
  <si>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</si>
  <si>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</si>
  <si>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</si>
  <si>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</si>
  <si>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</si>
  <si>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</si>
  <si>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</si>
  <si>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</si>
  <si>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</si>
  <si>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</si>
  <si>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</si>
  <si>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</si>
  <si>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</si>
  <si>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</si>
  <si>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</si>
  <si>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</si>
  <si>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</si>
  <si>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</si>
  <si>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</si>
  <si>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</si>
  <si>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</si>
  <si>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</si>
  <si>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</si>
  <si>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</si>
  <si>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</si>
  <si>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</si>
  <si>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</si>
  <si>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</si>
  <si>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</si>
  <si>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</si>
  <si>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</si>
  <si>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</si>
  <si>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</si>
  <si>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</si>
  <si>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</si>
  <si>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 xml:space="preserve">Сведения об исполнении  республиканского бюджета Республики Алтай  за 1 полугодие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</si>
</sst>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#\ ###\ ##0.00"/>
    <numFmt numFmtId="165" formatCode="0.0"/>
  </numFmts>
  <fonts count="7" x14ac:knownFonts="1">
    <font>
      <sz val="11"/>
      <color theme="1"/>
      <name val="Segoe UI"/>
      <family val="2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" fontId="6" fillId="0" borderId="12">
      <alignment horizontal="right" vertical="top" shrinkToFit="1"/>
    </xf>
  </cellStyleXfs>
  <cellXfs count="2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4" fontId="4" fillId="0" borderId="6" xfId="0" applyNumberFormat="1" applyFont="1" applyFill="1" applyBorder="1" applyAlignment="1">
      <alignment horizontal="right"/>
    </xf>
    <xf numFmtId="164" fontId="4" fillId="0" borderId="5" xfId="0" applyNumberFormat="1" applyFont="1" applyFill="1" applyBorder="1" applyAlignment="1">
      <alignment horizontal="right" wrapText="1"/>
    </xf>
    <xf numFmtId="165" fontId="5" fillId="0" borderId="7" xfId="0" applyNumberFormat="1" applyFont="1" applyBorder="1" applyAlignment="1">
      <alignment horizontal="right"/>
    </xf>
    <xf numFmtId="0" fontId="4" fillId="0" borderId="8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2" fontId="2" fillId="0" borderId="9" xfId="0" applyNumberFormat="1" applyFont="1" applyBorder="1"/>
    <xf numFmtId="2" fontId="2" fillId="0" borderId="9" xfId="0" applyNumberFormat="1" applyFont="1" applyBorder="1" applyProtection="1">
      <protection locked="0"/>
    </xf>
    <xf numFmtId="4" fontId="2" fillId="0" borderId="9" xfId="0" applyNumberFormat="1" applyFont="1" applyBorder="1" applyAlignment="1" applyProtection="1">
      <alignment horizontal="right"/>
      <protection locked="0"/>
    </xf>
    <xf numFmtId="4" fontId="4" fillId="0" borderId="9" xfId="1" applyNumberFormat="1" applyFont="1" applyBorder="1" applyAlignment="1" applyProtection="1">
      <alignment horizontal="right" shrinkToFi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4" fontId="4" fillId="0" borderId="15" xfId="0" applyNumberFormat="1" applyFont="1" applyFill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4" fillId="0" borderId="16" xfId="0" applyNumberFormat="1" applyFont="1" applyFill="1" applyBorder="1" applyAlignment="1">
      <alignment horizontal="right"/>
    </xf>
    <xf numFmtId="165" fontId="2" fillId="0" borderId="17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</cellXfs>
  <cellStyles count="2">
    <cellStyle name="ex68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tabSelected="1" workbookViewId="0">
      <selection activeCell="O8" sqref="O8"/>
    </sheetView>
  </sheetViews>
  <sheetFormatPr defaultRowHeight="16.5" x14ac:dyDescent="0.3"/>
  <cols>
    <col min="1" max="1" width="38.125" style="1" customWidth="1"/>
    <col min="2" max="2" width="11.625" style="1" customWidth="1"/>
    <col min="3" max="3" width="14" style="1" customWidth="1"/>
    <col min="4" max="4" width="18.875" style="1" customWidth="1"/>
    <col min="5" max="5" width="14" style="1" customWidth="1"/>
    <col min="6" max="6" width="12" style="1" customWidth="1"/>
    <col min="7" max="16384" width="9" style="1"/>
  </cols>
  <sheetData>
    <row r="1" spans="1:6" ht="24" customHeight="1" x14ac:dyDescent="0.3">
      <c r="A1" s="26" t="s">
        <v>150</v>
      </c>
      <c r="B1" s="26"/>
      <c r="C1" s="26"/>
      <c r="D1" s="26"/>
      <c r="E1" s="26"/>
      <c r="F1" s="26"/>
    </row>
    <row r="2" spans="1:6" ht="18.75" x14ac:dyDescent="0.3">
      <c r="A2" s="26" t="s">
        <v>0</v>
      </c>
      <c r="B2" s="26"/>
      <c r="C2" s="26"/>
      <c r="D2" s="26"/>
      <c r="E2" s="26"/>
      <c r="F2" s="26"/>
    </row>
    <row r="3" spans="1:6" ht="18.75" x14ac:dyDescent="0.3">
      <c r="A3" s="26" t="s">
        <v>1</v>
      </c>
      <c r="B3" s="26"/>
      <c r="C3" s="26"/>
      <c r="D3" s="26"/>
      <c r="E3" s="26"/>
      <c r="F3" s="26"/>
    </row>
    <row r="4" spans="1:6" ht="17.25" thickBot="1" x14ac:dyDescent="0.35">
      <c r="E4" s="2" t="s">
        <v>2</v>
      </c>
    </row>
    <row r="5" spans="1:6" ht="48.75" customHeight="1" thickBot="1" x14ac:dyDescent="0.35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x14ac:dyDescent="0.3">
      <c r="A6" s="6" t="s">
        <v>9</v>
      </c>
      <c r="B6" s="7"/>
      <c r="C6" s="8">
        <v>34041909.719109997</v>
      </c>
      <c r="D6" s="9">
        <f>D7+D16+D19+D23+D33+D37+D40+D48+D51+D58+D64+D69+D71+D73</f>
        <v>17177707.009999998</v>
      </c>
      <c r="E6" s="8">
        <v>16546464.119030001</v>
      </c>
      <c r="F6" s="10">
        <f>E6/D6*100</f>
        <v>96.32522029510389</v>
      </c>
    </row>
    <row r="7" spans="1:6" x14ac:dyDescent="0.3">
      <c r="A7" s="11" t="s">
        <v>10</v>
      </c>
      <c r="B7" s="12" t="s">
        <v>11</v>
      </c>
      <c r="C7" s="13">
        <v>1450776.5431600001</v>
      </c>
      <c r="D7" s="14">
        <f>SUM(D8:D15)</f>
        <v>665138.56000000006</v>
      </c>
      <c r="E7" s="13">
        <v>613916.39673000004</v>
      </c>
      <c r="F7" s="15">
        <f t="shared" ref="F7:F70" si="0">E7/D7*100</f>
        <v>92.299023639525572</v>
      </c>
    </row>
    <row r="8" spans="1:6" ht="78.75" x14ac:dyDescent="0.3">
      <c r="A8" s="11" t="s">
        <v>12</v>
      </c>
      <c r="B8" s="12" t="s">
        <v>13</v>
      </c>
      <c r="C8" s="13">
        <v>133156.70000000001</v>
      </c>
      <c r="D8" s="16">
        <v>61555.94</v>
      </c>
      <c r="E8" s="13">
        <v>53321.748810000005</v>
      </c>
      <c r="F8" s="15">
        <f t="shared" si="0"/>
        <v>86.623238650892191</v>
      </c>
    </row>
    <row r="9" spans="1:6" ht="80.25" customHeight="1" x14ac:dyDescent="0.3">
      <c r="A9" s="11" t="s">
        <v>14</v>
      </c>
      <c r="B9" s="12" t="s">
        <v>15</v>
      </c>
      <c r="C9" s="13">
        <v>188442.5</v>
      </c>
      <c r="D9" s="16">
        <v>89967.69</v>
      </c>
      <c r="E9" s="13">
        <v>80967.664510000002</v>
      </c>
      <c r="F9" s="15">
        <f t="shared" si="0"/>
        <v>89.996380378333598</v>
      </c>
    </row>
    <row r="10" spans="1:6" x14ac:dyDescent="0.3">
      <c r="A10" s="11" t="s">
        <v>16</v>
      </c>
      <c r="B10" s="12" t="s">
        <v>17</v>
      </c>
      <c r="C10" s="13">
        <v>94961.1</v>
      </c>
      <c r="D10" s="16">
        <v>51459.43</v>
      </c>
      <c r="E10" s="13">
        <v>49024.727700000003</v>
      </c>
      <c r="F10" s="15">
        <f t="shared" si="0"/>
        <v>95.268695552982223</v>
      </c>
    </row>
    <row r="11" spans="1:6" ht="63" x14ac:dyDescent="0.3">
      <c r="A11" s="11" t="s">
        <v>18</v>
      </c>
      <c r="B11" s="12" t="s">
        <v>19</v>
      </c>
      <c r="C11" s="13">
        <v>137066.29999999999</v>
      </c>
      <c r="D11" s="16">
        <v>58150.09</v>
      </c>
      <c r="E11" s="13">
        <v>57701.384239999999</v>
      </c>
      <c r="F11" s="15">
        <f t="shared" si="0"/>
        <v>99.228366181376501</v>
      </c>
    </row>
    <row r="12" spans="1:6" ht="31.5" x14ac:dyDescent="0.3">
      <c r="A12" s="11" t="s">
        <v>20</v>
      </c>
      <c r="B12" s="12" t="s">
        <v>21</v>
      </c>
      <c r="C12" s="13">
        <v>23921.1</v>
      </c>
      <c r="D12" s="16">
        <v>11682.47</v>
      </c>
      <c r="E12" s="13">
        <v>11241.721869999999</v>
      </c>
      <c r="F12" s="15">
        <f t="shared" si="0"/>
        <v>96.2272693189026</v>
      </c>
    </row>
    <row r="13" spans="1:6" x14ac:dyDescent="0.3">
      <c r="A13" s="11" t="s">
        <v>22</v>
      </c>
      <c r="B13" s="12" t="s">
        <v>23</v>
      </c>
      <c r="C13" s="13">
        <v>17473.171399999999</v>
      </c>
      <c r="D13" s="16"/>
      <c r="E13" s="13">
        <v>0</v>
      </c>
      <c r="F13" s="15"/>
    </row>
    <row r="14" spans="1:6" ht="31.5" x14ac:dyDescent="0.3">
      <c r="A14" s="11" t="s">
        <v>24</v>
      </c>
      <c r="B14" s="12" t="s">
        <v>25</v>
      </c>
      <c r="C14" s="13">
        <v>29140</v>
      </c>
      <c r="D14" s="16">
        <v>17498.05</v>
      </c>
      <c r="E14" s="13">
        <v>17195.599999999999</v>
      </c>
      <c r="F14" s="15">
        <f t="shared" si="0"/>
        <v>98.271521683844767</v>
      </c>
    </row>
    <row r="15" spans="1:6" x14ac:dyDescent="0.3">
      <c r="A15" s="11" t="s">
        <v>26</v>
      </c>
      <c r="B15" s="12" t="s">
        <v>27</v>
      </c>
      <c r="C15" s="13">
        <v>826615.67175999994</v>
      </c>
      <c r="D15" s="16">
        <v>374824.89</v>
      </c>
      <c r="E15" s="13">
        <v>344463.54960000003</v>
      </c>
      <c r="F15" s="15">
        <f t="shared" si="0"/>
        <v>91.899860118681019</v>
      </c>
    </row>
    <row r="16" spans="1:6" x14ac:dyDescent="0.3">
      <c r="A16" s="11" t="s">
        <v>28</v>
      </c>
      <c r="B16" s="12" t="s">
        <v>29</v>
      </c>
      <c r="C16" s="13">
        <v>21359.047770000001</v>
      </c>
      <c r="D16" s="14">
        <f>SUM(D17:D18)</f>
        <v>10921.65</v>
      </c>
      <c r="E16" s="13">
        <v>10290.228449999999</v>
      </c>
      <c r="F16" s="15">
        <f t="shared" si="0"/>
        <v>94.218624933045831</v>
      </c>
    </row>
    <row r="17" spans="1:6" ht="31.5" x14ac:dyDescent="0.3">
      <c r="A17" s="11" t="s">
        <v>30</v>
      </c>
      <c r="B17" s="12" t="s">
        <v>31</v>
      </c>
      <c r="C17" s="13">
        <v>18442.835999999999</v>
      </c>
      <c r="D17" s="14">
        <v>9968.39</v>
      </c>
      <c r="E17" s="13">
        <v>9836.9666799999995</v>
      </c>
      <c r="F17" s="15">
        <f t="shared" si="0"/>
        <v>98.681599335499513</v>
      </c>
    </row>
    <row r="18" spans="1:6" x14ac:dyDescent="0.3">
      <c r="A18" s="11" t="s">
        <v>32</v>
      </c>
      <c r="B18" s="12" t="s">
        <v>33</v>
      </c>
      <c r="C18" s="13">
        <v>2916.2117699999999</v>
      </c>
      <c r="D18" s="14">
        <v>953.26</v>
      </c>
      <c r="E18" s="13">
        <v>453.26177000000001</v>
      </c>
      <c r="F18" s="15">
        <f t="shared" si="0"/>
        <v>47.548598493590418</v>
      </c>
    </row>
    <row r="19" spans="1:6" ht="47.25" x14ac:dyDescent="0.3">
      <c r="A19" s="11" t="s">
        <v>34</v>
      </c>
      <c r="B19" s="12" t="s">
        <v>35</v>
      </c>
      <c r="C19" s="13">
        <v>235444.84333</v>
      </c>
      <c r="D19" s="14">
        <f>SUM(D20:D22)</f>
        <v>108795.31</v>
      </c>
      <c r="E19" s="13">
        <v>102574.95762</v>
      </c>
      <c r="F19" s="15">
        <f t="shared" si="0"/>
        <v>94.282517895302661</v>
      </c>
    </row>
    <row r="20" spans="1:6" x14ac:dyDescent="0.3">
      <c r="A20" s="11" t="s">
        <v>36</v>
      </c>
      <c r="B20" s="12" t="s">
        <v>37</v>
      </c>
      <c r="C20" s="13">
        <v>3083.9</v>
      </c>
      <c r="D20" s="14">
        <v>1428.88</v>
      </c>
      <c r="E20" s="13">
        <v>995.49878999999999</v>
      </c>
      <c r="F20" s="15">
        <f t="shared" si="0"/>
        <v>69.669866608812498</v>
      </c>
    </row>
    <row r="21" spans="1:6" ht="63" x14ac:dyDescent="0.3">
      <c r="A21" s="11" t="s">
        <v>38</v>
      </c>
      <c r="B21" s="12" t="s">
        <v>39</v>
      </c>
      <c r="C21" s="13">
        <v>229710.94333000001</v>
      </c>
      <c r="D21" s="14">
        <v>106168.43</v>
      </c>
      <c r="E21" s="13">
        <v>100381.45883</v>
      </c>
      <c r="F21" s="15">
        <f t="shared" si="0"/>
        <v>94.549254265133257</v>
      </c>
    </row>
    <row r="22" spans="1:6" ht="47.25" x14ac:dyDescent="0.3">
      <c r="A22" s="11" t="s">
        <v>40</v>
      </c>
      <c r="B22" s="12" t="s">
        <v>41</v>
      </c>
      <c r="C22" s="13">
        <v>2650</v>
      </c>
      <c r="D22" s="14">
        <v>1198</v>
      </c>
      <c r="E22" s="13">
        <v>1198</v>
      </c>
      <c r="F22" s="15">
        <f t="shared" si="0"/>
        <v>100</v>
      </c>
    </row>
    <row r="23" spans="1:6" x14ac:dyDescent="0.3">
      <c r="A23" s="11" t="s">
        <v>42</v>
      </c>
      <c r="B23" s="12" t="s">
        <v>43</v>
      </c>
      <c r="C23" s="13">
        <v>10403483.037839999</v>
      </c>
      <c r="D23" s="14">
        <f>SUM(D24:D32)</f>
        <v>4420266.3499999996</v>
      </c>
      <c r="E23" s="13">
        <v>4283453.7956900001</v>
      </c>
      <c r="F23" s="15">
        <f t="shared" si="0"/>
        <v>96.904879853902926</v>
      </c>
    </row>
    <row r="24" spans="1:6" x14ac:dyDescent="0.3">
      <c r="A24" s="11" t="s">
        <v>44</v>
      </c>
      <c r="B24" s="12" t="s">
        <v>45</v>
      </c>
      <c r="C24" s="13">
        <v>210833.10303</v>
      </c>
      <c r="D24" s="16">
        <v>54265.86</v>
      </c>
      <c r="E24" s="13">
        <v>50145.311729999994</v>
      </c>
      <c r="F24" s="15">
        <f t="shared" si="0"/>
        <v>92.406739209514029</v>
      </c>
    </row>
    <row r="25" spans="1:6" x14ac:dyDescent="0.3">
      <c r="A25" s="11" t="s">
        <v>46</v>
      </c>
      <c r="B25" s="12" t="s">
        <v>47</v>
      </c>
      <c r="C25" s="13">
        <v>1050882.2787899999</v>
      </c>
      <c r="D25" s="16">
        <v>692781.68</v>
      </c>
      <c r="E25" s="13">
        <v>681105.93117</v>
      </c>
      <c r="F25" s="15">
        <f t="shared" si="0"/>
        <v>98.314656815116692</v>
      </c>
    </row>
    <row r="26" spans="1:6" x14ac:dyDescent="0.3">
      <c r="A26" s="11" t="s">
        <v>48</v>
      </c>
      <c r="B26" s="12" t="s">
        <v>49</v>
      </c>
      <c r="C26" s="13">
        <v>197148.18444000001</v>
      </c>
      <c r="D26" s="16">
        <v>42078.68</v>
      </c>
      <c r="E26" s="13">
        <v>41921.632010000001</v>
      </c>
      <c r="F26" s="15">
        <f t="shared" si="0"/>
        <v>99.626775388391465</v>
      </c>
    </row>
    <row r="27" spans="1:6" x14ac:dyDescent="0.3">
      <c r="A27" s="11" t="s">
        <v>50</v>
      </c>
      <c r="B27" s="12" t="s">
        <v>51</v>
      </c>
      <c r="C27" s="13">
        <v>503730.13769999996</v>
      </c>
      <c r="D27" s="16">
        <v>321576.62</v>
      </c>
      <c r="E27" s="13">
        <v>320334.88137000002</v>
      </c>
      <c r="F27" s="15">
        <f t="shared" si="0"/>
        <v>99.6138591698613</v>
      </c>
    </row>
    <row r="28" spans="1:6" x14ac:dyDescent="0.3">
      <c r="A28" s="11" t="s">
        <v>52</v>
      </c>
      <c r="B28" s="12" t="s">
        <v>53</v>
      </c>
      <c r="C28" s="13">
        <v>63420.174810000004</v>
      </c>
      <c r="D28" s="16">
        <v>8100</v>
      </c>
      <c r="E28" s="13">
        <v>8100</v>
      </c>
      <c r="F28" s="15">
        <f t="shared" si="0"/>
        <v>100</v>
      </c>
    </row>
    <row r="29" spans="1:6" x14ac:dyDescent="0.3">
      <c r="A29" s="11" t="s">
        <v>54</v>
      </c>
      <c r="B29" s="12" t="s">
        <v>55</v>
      </c>
      <c r="C29" s="13">
        <v>7196475.5929300003</v>
      </c>
      <c r="D29" s="16">
        <v>2637346.7000000002</v>
      </c>
      <c r="E29" s="13">
        <v>2552405.7900799997</v>
      </c>
      <c r="F29" s="15">
        <f t="shared" si="0"/>
        <v>96.779304369804677</v>
      </c>
    </row>
    <row r="30" spans="1:6" x14ac:dyDescent="0.3">
      <c r="A30" s="11" t="s">
        <v>56</v>
      </c>
      <c r="B30" s="12" t="s">
        <v>57</v>
      </c>
      <c r="C30" s="13">
        <v>172854.3</v>
      </c>
      <c r="D30" s="17">
        <v>92280.82</v>
      </c>
      <c r="E30" s="13">
        <v>71071.929959999994</v>
      </c>
      <c r="F30" s="15">
        <f t="shared" si="0"/>
        <v>77.017011725730214</v>
      </c>
    </row>
    <row r="31" spans="1:6" ht="31.5" x14ac:dyDescent="0.3">
      <c r="A31" s="11" t="s">
        <v>58</v>
      </c>
      <c r="B31" s="12" t="s">
        <v>59</v>
      </c>
      <c r="C31" s="13">
        <v>22616.129290000001</v>
      </c>
      <c r="D31" s="16"/>
      <c r="E31" s="13">
        <v>0</v>
      </c>
      <c r="F31" s="15"/>
    </row>
    <row r="32" spans="1:6" ht="31.5" x14ac:dyDescent="0.3">
      <c r="A32" s="11" t="s">
        <v>60</v>
      </c>
      <c r="B32" s="12" t="s">
        <v>61</v>
      </c>
      <c r="C32" s="13">
        <v>985523.13685000001</v>
      </c>
      <c r="D32" s="16">
        <v>571835.99</v>
      </c>
      <c r="E32" s="13">
        <v>558368.31937000004</v>
      </c>
      <c r="F32" s="15">
        <f t="shared" si="0"/>
        <v>97.644836829874947</v>
      </c>
    </row>
    <row r="33" spans="1:6" ht="31.5" x14ac:dyDescent="0.3">
      <c r="A33" s="11" t="s">
        <v>62</v>
      </c>
      <c r="B33" s="12" t="s">
        <v>63</v>
      </c>
      <c r="C33" s="13">
        <v>1766257.2741400001</v>
      </c>
      <c r="D33" s="14">
        <f>SUM(D34:D36)</f>
        <v>481671.78</v>
      </c>
      <c r="E33" s="13">
        <v>442437.16210000002</v>
      </c>
      <c r="F33" s="15">
        <f t="shared" si="0"/>
        <v>91.854491060281745</v>
      </c>
    </row>
    <row r="34" spans="1:6" x14ac:dyDescent="0.3">
      <c r="A34" s="11" t="s">
        <v>64</v>
      </c>
      <c r="B34" s="12" t="s">
        <v>65</v>
      </c>
      <c r="C34" s="13">
        <v>225266.10491999998</v>
      </c>
      <c r="D34" s="14">
        <v>108002.39</v>
      </c>
      <c r="E34" s="13">
        <v>88402.391610000006</v>
      </c>
      <c r="F34" s="15">
        <f t="shared" si="0"/>
        <v>81.852254945469269</v>
      </c>
    </row>
    <row r="35" spans="1:6" x14ac:dyDescent="0.3">
      <c r="A35" s="11" t="s">
        <v>66</v>
      </c>
      <c r="B35" s="12" t="s">
        <v>67</v>
      </c>
      <c r="C35" s="13">
        <v>1322918.7971600001</v>
      </c>
      <c r="D35" s="14">
        <v>304077.63</v>
      </c>
      <c r="E35" s="13">
        <v>288298.79564999999</v>
      </c>
      <c r="F35" s="15">
        <f t="shared" si="0"/>
        <v>94.810919057084192</v>
      </c>
    </row>
    <row r="36" spans="1:6" x14ac:dyDescent="0.3">
      <c r="A36" s="11" t="s">
        <v>68</v>
      </c>
      <c r="B36" s="12" t="s">
        <v>69</v>
      </c>
      <c r="C36" s="13">
        <v>218072.37205999999</v>
      </c>
      <c r="D36" s="14">
        <v>69591.759999999995</v>
      </c>
      <c r="E36" s="13">
        <v>65735.97484000001</v>
      </c>
      <c r="F36" s="15">
        <f t="shared" si="0"/>
        <v>94.459422839715529</v>
      </c>
    </row>
    <row r="37" spans="1:6" x14ac:dyDescent="0.3">
      <c r="A37" s="11" t="s">
        <v>70</v>
      </c>
      <c r="B37" s="12" t="s">
        <v>71</v>
      </c>
      <c r="C37" s="13">
        <v>461949.95248000004</v>
      </c>
      <c r="D37" s="14">
        <f>SUM(D38:D39)</f>
        <v>34619.85</v>
      </c>
      <c r="E37" s="13">
        <v>31382.903039999997</v>
      </c>
      <c r="F37" s="15">
        <f t="shared" si="0"/>
        <v>90.650026039974179</v>
      </c>
    </row>
    <row r="38" spans="1:6" ht="31.5" x14ac:dyDescent="0.3">
      <c r="A38" s="11" t="s">
        <v>72</v>
      </c>
      <c r="B38" s="12" t="s">
        <v>73</v>
      </c>
      <c r="C38" s="13">
        <v>25561.82646</v>
      </c>
      <c r="D38" s="14">
        <v>16298.78</v>
      </c>
      <c r="E38" s="13">
        <v>15478.91511</v>
      </c>
      <c r="F38" s="15">
        <f t="shared" si="0"/>
        <v>94.969777553902802</v>
      </c>
    </row>
    <row r="39" spans="1:6" ht="31.5" x14ac:dyDescent="0.3">
      <c r="A39" s="11" t="s">
        <v>74</v>
      </c>
      <c r="B39" s="12" t="s">
        <v>75</v>
      </c>
      <c r="C39" s="13">
        <v>436388.12601999997</v>
      </c>
      <c r="D39" s="14">
        <v>18321.07</v>
      </c>
      <c r="E39" s="13">
        <v>15903.987929999999</v>
      </c>
      <c r="F39" s="15">
        <f t="shared" si="0"/>
        <v>86.807091125136253</v>
      </c>
    </row>
    <row r="40" spans="1:6" x14ac:dyDescent="0.3">
      <c r="A40" s="11" t="s">
        <v>76</v>
      </c>
      <c r="B40" s="12" t="s">
        <v>77</v>
      </c>
      <c r="C40" s="13">
        <v>8026486.4348999998</v>
      </c>
      <c r="D40" s="14">
        <f>SUM(D41:D47)</f>
        <v>4362186.8999999994</v>
      </c>
      <c r="E40" s="13">
        <v>4312306.4019300006</v>
      </c>
      <c r="F40" s="15">
        <f t="shared" si="0"/>
        <v>98.856525426042637</v>
      </c>
    </row>
    <row r="41" spans="1:6" x14ac:dyDescent="0.3">
      <c r="A41" s="11" t="s">
        <v>78</v>
      </c>
      <c r="B41" s="12" t="s">
        <v>79</v>
      </c>
      <c r="C41" s="13">
        <v>202585.82605999999</v>
      </c>
      <c r="D41" s="14">
        <v>118915.96</v>
      </c>
      <c r="E41" s="13">
        <v>115227.27072</v>
      </c>
      <c r="F41" s="15">
        <f t="shared" si="0"/>
        <v>96.898070469262493</v>
      </c>
    </row>
    <row r="42" spans="1:6" x14ac:dyDescent="0.3">
      <c r="A42" s="11" t="s">
        <v>80</v>
      </c>
      <c r="B42" s="12" t="s">
        <v>81</v>
      </c>
      <c r="C42" s="13">
        <v>6563022.73116</v>
      </c>
      <c r="D42" s="14">
        <v>3462675.32</v>
      </c>
      <c r="E42" s="13">
        <v>3435001.9706100002</v>
      </c>
      <c r="F42" s="15">
        <f t="shared" si="0"/>
        <v>99.200810158834074</v>
      </c>
    </row>
    <row r="43" spans="1:6" x14ac:dyDescent="0.3">
      <c r="A43" s="11" t="s">
        <v>82</v>
      </c>
      <c r="B43" s="12" t="s">
        <v>83</v>
      </c>
      <c r="C43" s="13">
        <v>395760.00302999996</v>
      </c>
      <c r="D43" s="14">
        <v>281319.46999999997</v>
      </c>
      <c r="E43" s="13">
        <v>280222.48239999998</v>
      </c>
      <c r="F43" s="15">
        <f t="shared" si="0"/>
        <v>99.610056282275806</v>
      </c>
    </row>
    <row r="44" spans="1:6" x14ac:dyDescent="0.3">
      <c r="A44" s="11" t="s">
        <v>84</v>
      </c>
      <c r="B44" s="12" t="s">
        <v>85</v>
      </c>
      <c r="C44" s="13">
        <v>588440.60112000001</v>
      </c>
      <c r="D44" s="14">
        <v>328151.40999999997</v>
      </c>
      <c r="E44" s="13">
        <v>326403.22446</v>
      </c>
      <c r="F44" s="15">
        <f t="shared" si="0"/>
        <v>99.467262523723434</v>
      </c>
    </row>
    <row r="45" spans="1:6" ht="47.25" x14ac:dyDescent="0.3">
      <c r="A45" s="11" t="s">
        <v>86</v>
      </c>
      <c r="B45" s="12" t="s">
        <v>87</v>
      </c>
      <c r="C45" s="13">
        <v>26086.353999999999</v>
      </c>
      <c r="D45" s="18">
        <v>14666.51</v>
      </c>
      <c r="E45" s="13">
        <v>12359.082039999999</v>
      </c>
      <c r="F45" s="15">
        <f t="shared" si="0"/>
        <v>84.267368583255319</v>
      </c>
    </row>
    <row r="46" spans="1:6" x14ac:dyDescent="0.3">
      <c r="A46" s="11" t="s">
        <v>88</v>
      </c>
      <c r="B46" s="12" t="s">
        <v>89</v>
      </c>
      <c r="C46" s="13">
        <v>52509.110999999997</v>
      </c>
      <c r="D46" s="18">
        <v>13685.35</v>
      </c>
      <c r="E46" s="13">
        <v>13685.25</v>
      </c>
      <c r="F46" s="15">
        <f t="shared" si="0"/>
        <v>99.999269291614752</v>
      </c>
    </row>
    <row r="47" spans="1:6" x14ac:dyDescent="0.3">
      <c r="A47" s="11" t="s">
        <v>90</v>
      </c>
      <c r="B47" s="12" t="s">
        <v>91</v>
      </c>
      <c r="C47" s="13">
        <v>198081.80853000001</v>
      </c>
      <c r="D47" s="14">
        <v>142772.88</v>
      </c>
      <c r="E47" s="13">
        <v>129407.1217</v>
      </c>
      <c r="F47" s="15">
        <f t="shared" si="0"/>
        <v>90.638447371797781</v>
      </c>
    </row>
    <row r="48" spans="1:6" x14ac:dyDescent="0.3">
      <c r="A48" s="11" t="s">
        <v>92</v>
      </c>
      <c r="B48" s="12" t="s">
        <v>93</v>
      </c>
      <c r="C48" s="13">
        <v>549954.5011900001</v>
      </c>
      <c r="D48" s="14">
        <f>SUM(D49:D50)</f>
        <v>293012.52</v>
      </c>
      <c r="E48" s="13">
        <v>272922.97685000004</v>
      </c>
      <c r="F48" s="15">
        <f t="shared" si="0"/>
        <v>93.143793599672804</v>
      </c>
    </row>
    <row r="49" spans="1:6" x14ac:dyDescent="0.3">
      <c r="A49" s="11" t="s">
        <v>94</v>
      </c>
      <c r="B49" s="12" t="s">
        <v>95</v>
      </c>
      <c r="C49" s="13">
        <v>509314.58424</v>
      </c>
      <c r="D49" s="14">
        <v>268930.49</v>
      </c>
      <c r="E49" s="13">
        <v>249421.413</v>
      </c>
      <c r="F49" s="15">
        <f t="shared" si="0"/>
        <v>92.74568049163932</v>
      </c>
    </row>
    <row r="50" spans="1:6" ht="31.5" x14ac:dyDescent="0.3">
      <c r="A50" s="11" t="s">
        <v>96</v>
      </c>
      <c r="B50" s="12" t="s">
        <v>97</v>
      </c>
      <c r="C50" s="13">
        <v>40639.916950000006</v>
      </c>
      <c r="D50" s="14">
        <v>24082.03</v>
      </c>
      <c r="E50" s="13">
        <v>23501.563850000002</v>
      </c>
      <c r="F50" s="15">
        <f t="shared" si="0"/>
        <v>97.589629487215163</v>
      </c>
    </row>
    <row r="51" spans="1:6" x14ac:dyDescent="0.3">
      <c r="A51" s="11" t="s">
        <v>98</v>
      </c>
      <c r="B51" s="12" t="s">
        <v>99</v>
      </c>
      <c r="C51" s="13">
        <v>1624565.94744</v>
      </c>
      <c r="D51" s="14">
        <f>SUM(D52:D57)</f>
        <v>1001412.66</v>
      </c>
      <c r="E51" s="13">
        <v>904228.75872000004</v>
      </c>
      <c r="F51" s="15">
        <f t="shared" si="0"/>
        <v>90.295319286257083</v>
      </c>
    </row>
    <row r="52" spans="1:6" x14ac:dyDescent="0.3">
      <c r="A52" s="11" t="s">
        <v>100</v>
      </c>
      <c r="B52" s="12" t="s">
        <v>101</v>
      </c>
      <c r="C52" s="13">
        <v>447982.22573000001</v>
      </c>
      <c r="D52" s="14">
        <v>300588.67</v>
      </c>
      <c r="E52" s="13">
        <v>274309.60748000001</v>
      </c>
      <c r="F52" s="15">
        <f t="shared" si="0"/>
        <v>91.257467382253637</v>
      </c>
    </row>
    <row r="53" spans="1:6" x14ac:dyDescent="0.3">
      <c r="A53" s="11" t="s">
        <v>102</v>
      </c>
      <c r="B53" s="12" t="s">
        <v>103</v>
      </c>
      <c r="C53" s="13">
        <v>546201.33872</v>
      </c>
      <c r="D53" s="14">
        <v>391011.33</v>
      </c>
      <c r="E53" s="13">
        <v>350483.08993999998</v>
      </c>
      <c r="F53" s="15">
        <f t="shared" si="0"/>
        <v>89.63502155807096</v>
      </c>
    </row>
    <row r="54" spans="1:6" ht="31.5" x14ac:dyDescent="0.3">
      <c r="A54" s="11" t="s">
        <v>104</v>
      </c>
      <c r="B54" s="12" t="s">
        <v>105</v>
      </c>
      <c r="C54" s="13">
        <v>9425.6</v>
      </c>
      <c r="D54" s="14">
        <v>4453.25</v>
      </c>
      <c r="E54" s="13">
        <v>3701.1398899999999</v>
      </c>
      <c r="F54" s="15">
        <f t="shared" si="0"/>
        <v>83.11098388817156</v>
      </c>
    </row>
    <row r="55" spans="1:6" x14ac:dyDescent="0.3">
      <c r="A55" s="11" t="s">
        <v>106</v>
      </c>
      <c r="B55" s="12" t="s">
        <v>107</v>
      </c>
      <c r="C55" s="13">
        <v>150755.46</v>
      </c>
      <c r="D55" s="18">
        <v>81265.73</v>
      </c>
      <c r="E55" s="13">
        <v>79414.452409999998</v>
      </c>
      <c r="F55" s="15">
        <f t="shared" si="0"/>
        <v>97.72194553595962</v>
      </c>
    </row>
    <row r="56" spans="1:6" ht="47.25" x14ac:dyDescent="0.3">
      <c r="A56" s="11" t="s">
        <v>108</v>
      </c>
      <c r="B56" s="12" t="s">
        <v>109</v>
      </c>
      <c r="C56" s="13">
        <v>46257.796159999998</v>
      </c>
      <c r="D56" s="14">
        <v>20911.77</v>
      </c>
      <c r="E56" s="13">
        <v>18033.777140000002</v>
      </c>
      <c r="F56" s="15">
        <f t="shared" si="0"/>
        <v>86.237449723289799</v>
      </c>
    </row>
    <row r="57" spans="1:6" ht="31.5" x14ac:dyDescent="0.3">
      <c r="A57" s="11" t="s">
        <v>110</v>
      </c>
      <c r="B57" s="12" t="s">
        <v>111</v>
      </c>
      <c r="C57" s="13">
        <v>423943.52682999999</v>
      </c>
      <c r="D57" s="14">
        <v>203181.91</v>
      </c>
      <c r="E57" s="13">
        <v>178286.69186000002</v>
      </c>
      <c r="F57" s="15">
        <f t="shared" si="0"/>
        <v>87.747325468099007</v>
      </c>
    </row>
    <row r="58" spans="1:6" x14ac:dyDescent="0.3">
      <c r="A58" s="11" t="s">
        <v>112</v>
      </c>
      <c r="B58" s="12" t="s">
        <v>113</v>
      </c>
      <c r="C58" s="13">
        <v>6561145.5745400004</v>
      </c>
      <c r="D58" s="14">
        <f>SUM(D59:D63)</f>
        <v>3943055.72</v>
      </c>
      <c r="E58" s="13">
        <v>3720849.3507500002</v>
      </c>
      <c r="F58" s="15">
        <f t="shared" si="0"/>
        <v>94.364615033895589</v>
      </c>
    </row>
    <row r="59" spans="1:6" x14ac:dyDescent="0.3">
      <c r="A59" s="11" t="s">
        <v>114</v>
      </c>
      <c r="B59" s="12" t="s">
        <v>115</v>
      </c>
      <c r="C59" s="13">
        <v>26531.5</v>
      </c>
      <c r="D59" s="14">
        <v>13895.49</v>
      </c>
      <c r="E59" s="13">
        <v>13257.656429999999</v>
      </c>
      <c r="F59" s="15">
        <f t="shared" si="0"/>
        <v>95.409779935792116</v>
      </c>
    </row>
    <row r="60" spans="1:6" x14ac:dyDescent="0.3">
      <c r="A60" s="11" t="s">
        <v>116</v>
      </c>
      <c r="B60" s="12" t="s">
        <v>117</v>
      </c>
      <c r="C60" s="13">
        <v>626344.47034</v>
      </c>
      <c r="D60" s="14">
        <v>343817.2</v>
      </c>
      <c r="E60" s="13">
        <v>319083.27767000004</v>
      </c>
      <c r="F60" s="15">
        <f t="shared" si="0"/>
        <v>92.806083485642972</v>
      </c>
    </row>
    <row r="61" spans="1:6" x14ac:dyDescent="0.3">
      <c r="A61" s="11" t="s">
        <v>118</v>
      </c>
      <c r="B61" s="12" t="s">
        <v>119</v>
      </c>
      <c r="C61" s="13">
        <v>3715999.3130199998</v>
      </c>
      <c r="D61" s="14">
        <v>2175252.16</v>
      </c>
      <c r="E61" s="13">
        <v>2126857.4593799999</v>
      </c>
      <c r="F61" s="15">
        <f t="shared" si="0"/>
        <v>97.775214225278589</v>
      </c>
    </row>
    <row r="62" spans="1:6" x14ac:dyDescent="0.3">
      <c r="A62" s="11" t="s">
        <v>120</v>
      </c>
      <c r="B62" s="12" t="s">
        <v>121</v>
      </c>
      <c r="C62" s="13">
        <v>2077737.9681800001</v>
      </c>
      <c r="D62" s="18">
        <v>1328646.05</v>
      </c>
      <c r="E62" s="13">
        <v>1185842.9377899999</v>
      </c>
      <c r="F62" s="15">
        <f t="shared" si="0"/>
        <v>89.251982331185928</v>
      </c>
    </row>
    <row r="63" spans="1:6" ht="31.5" x14ac:dyDescent="0.3">
      <c r="A63" s="11" t="s">
        <v>122</v>
      </c>
      <c r="B63" s="12" t="s">
        <v>123</v>
      </c>
      <c r="C63" s="13">
        <v>114532.323</v>
      </c>
      <c r="D63" s="14">
        <v>81444.820000000007</v>
      </c>
      <c r="E63" s="13">
        <v>75808.019480000003</v>
      </c>
      <c r="F63" s="15">
        <f t="shared" si="0"/>
        <v>93.07899444065319</v>
      </c>
    </row>
    <row r="64" spans="1:6" x14ac:dyDescent="0.3">
      <c r="A64" s="11" t="s">
        <v>124</v>
      </c>
      <c r="B64" s="12" t="s">
        <v>125</v>
      </c>
      <c r="C64" s="13">
        <v>205014.03232</v>
      </c>
      <c r="D64" s="14">
        <f>SUM(D65:D68)</f>
        <v>97564.599999999991</v>
      </c>
      <c r="E64" s="13">
        <v>93260.494010000009</v>
      </c>
      <c r="F64" s="15">
        <f t="shared" si="0"/>
        <v>95.58845524913751</v>
      </c>
    </row>
    <row r="65" spans="1:6" x14ac:dyDescent="0.3">
      <c r="A65" s="11" t="s">
        <v>126</v>
      </c>
      <c r="B65" s="12" t="s">
        <v>127</v>
      </c>
      <c r="C65" s="13">
        <v>150</v>
      </c>
      <c r="D65" s="14">
        <v>80</v>
      </c>
      <c r="E65" s="13"/>
      <c r="F65" s="15"/>
    </row>
    <row r="66" spans="1:6" x14ac:dyDescent="0.3">
      <c r="A66" s="11" t="s">
        <v>128</v>
      </c>
      <c r="B66" s="12" t="s">
        <v>129</v>
      </c>
      <c r="C66" s="13">
        <v>43718.687319999997</v>
      </c>
      <c r="D66" s="14">
        <v>5547.03</v>
      </c>
      <c r="E66" s="13">
        <v>4410.0819199999996</v>
      </c>
      <c r="F66" s="15">
        <f t="shared" si="0"/>
        <v>79.503480601330807</v>
      </c>
    </row>
    <row r="67" spans="1:6" x14ac:dyDescent="0.3">
      <c r="A67" s="11" t="s">
        <v>130</v>
      </c>
      <c r="B67" s="12" t="s">
        <v>131</v>
      </c>
      <c r="C67" s="13">
        <v>137706.50453999999</v>
      </c>
      <c r="D67" s="18">
        <v>79820.12</v>
      </c>
      <c r="E67" s="13">
        <v>78379.839420000004</v>
      </c>
      <c r="F67" s="15">
        <f t="shared" si="0"/>
        <v>98.19559206375537</v>
      </c>
    </row>
    <row r="68" spans="1:6" ht="31.5" x14ac:dyDescent="0.3">
      <c r="A68" s="11" t="s">
        <v>132</v>
      </c>
      <c r="B68" s="12" t="s">
        <v>133</v>
      </c>
      <c r="C68" s="13">
        <v>23438.840459999999</v>
      </c>
      <c r="D68" s="14">
        <v>12117.45</v>
      </c>
      <c r="E68" s="13">
        <v>10470.57267</v>
      </c>
      <c r="F68" s="15">
        <f t="shared" si="0"/>
        <v>86.409043734449071</v>
      </c>
    </row>
    <row r="69" spans="1:6" ht="19.5" customHeight="1" x14ac:dyDescent="0.3">
      <c r="A69" s="11" t="s">
        <v>134</v>
      </c>
      <c r="B69" s="12" t="s">
        <v>135</v>
      </c>
      <c r="C69" s="13">
        <v>37060.591999999997</v>
      </c>
      <c r="D69" s="14">
        <f>D70</f>
        <v>19146.37</v>
      </c>
      <c r="E69" s="13">
        <v>19146.37</v>
      </c>
      <c r="F69" s="15">
        <f t="shared" si="0"/>
        <v>100</v>
      </c>
    </row>
    <row r="70" spans="1:6" x14ac:dyDescent="0.3">
      <c r="A70" s="11" t="s">
        <v>136</v>
      </c>
      <c r="B70" s="12" t="s">
        <v>137</v>
      </c>
      <c r="C70" s="13">
        <v>37060.591999999997</v>
      </c>
      <c r="D70" s="14">
        <v>19146.37</v>
      </c>
      <c r="E70" s="13">
        <v>19146.37</v>
      </c>
      <c r="F70" s="15">
        <f t="shared" si="0"/>
        <v>100</v>
      </c>
    </row>
    <row r="71" spans="1:6" ht="47.25" x14ac:dyDescent="0.3">
      <c r="A71" s="11" t="s">
        <v>138</v>
      </c>
      <c r="B71" s="12" t="s">
        <v>139</v>
      </c>
      <c r="C71" s="13">
        <v>46797</v>
      </c>
      <c r="D71" s="14">
        <v>0</v>
      </c>
      <c r="E71" s="13">
        <v>0</v>
      </c>
      <c r="F71" s="15"/>
    </row>
    <row r="72" spans="1:6" ht="31.5" x14ac:dyDescent="0.3">
      <c r="A72" s="11" t="s">
        <v>140</v>
      </c>
      <c r="B72" s="12" t="s">
        <v>141</v>
      </c>
      <c r="C72" s="13">
        <v>46797</v>
      </c>
      <c r="D72" s="19">
        <v>0</v>
      </c>
      <c r="E72" s="13">
        <v>0</v>
      </c>
      <c r="F72" s="15"/>
    </row>
    <row r="73" spans="1:6" ht="63" x14ac:dyDescent="0.3">
      <c r="A73" s="11" t="s">
        <v>142</v>
      </c>
      <c r="B73" s="12" t="s">
        <v>143</v>
      </c>
      <c r="C73" s="13">
        <v>2651614.9380000001</v>
      </c>
      <c r="D73" s="14">
        <f>SUM(D74:D76)</f>
        <v>1739914.74</v>
      </c>
      <c r="E73" s="13">
        <v>1739694.32314</v>
      </c>
      <c r="F73" s="15">
        <f t="shared" ref="F73:F76" si="1">E73/D73*100</f>
        <v>99.987331743623258</v>
      </c>
    </row>
    <row r="74" spans="1:6" ht="45.75" customHeight="1" x14ac:dyDescent="0.3">
      <c r="A74" s="11" t="s">
        <v>144</v>
      </c>
      <c r="B74" s="12" t="s">
        <v>145</v>
      </c>
      <c r="C74" s="13">
        <v>1790129.2</v>
      </c>
      <c r="D74" s="14">
        <v>1095585.3</v>
      </c>
      <c r="E74" s="13">
        <v>1095585.3</v>
      </c>
      <c r="F74" s="15">
        <f t="shared" si="1"/>
        <v>100</v>
      </c>
    </row>
    <row r="75" spans="1:6" x14ac:dyDescent="0.3">
      <c r="A75" s="11" t="s">
        <v>146</v>
      </c>
      <c r="B75" s="12" t="s">
        <v>147</v>
      </c>
      <c r="C75" s="13">
        <v>23738.637999999999</v>
      </c>
      <c r="D75" s="14">
        <v>21598.639999999999</v>
      </c>
      <c r="E75" s="13">
        <v>21598.637999999999</v>
      </c>
      <c r="F75" s="15">
        <f t="shared" si="1"/>
        <v>99.999990740157713</v>
      </c>
    </row>
    <row r="76" spans="1:6" ht="32.25" thickBot="1" x14ac:dyDescent="0.35">
      <c r="A76" s="20" t="s">
        <v>148</v>
      </c>
      <c r="B76" s="21" t="s">
        <v>149</v>
      </c>
      <c r="C76" s="22">
        <v>837747.1</v>
      </c>
      <c r="D76" s="23">
        <v>622730.80000000005</v>
      </c>
      <c r="E76" s="24">
        <v>622510.38514000003</v>
      </c>
      <c r="F76" s="25">
        <f t="shared" si="1"/>
        <v>99.964605113477603</v>
      </c>
    </row>
  </sheetData>
  <mergeCells count="3">
    <mergeCell ref="A1:F1"/>
    <mergeCell ref="A2:F2"/>
    <mergeCell ref="A3:F3"/>
  </mergeCells>
  <pageMargins left="0.70866141732283472" right="0.51181102362204722" top="0.55118110236220474" bottom="0.35433070866141736" header="0.31496062992125984" footer="0.31496062992125984"/>
  <pageSetup paperSize="9" scale="77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пункт 3.3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Сумачакова</dc:creator>
  <cp:lastModifiedBy>Сумачакова</cp:lastModifiedBy>
  <dcterms:created xsi:type="dcterms:W3CDTF">2023-07-20T04:58:01Z</dcterms:created>
  <dcterms:modified xsi:type="dcterms:W3CDTF">2023-07-20T06:04:21Z</dcterms:modified>
</cp:coreProperties>
</file>