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Планирование доходов\Петенева\Анализ исполнения бюджета по доходам\2023\Июнь 2023\"/>
    </mc:Choice>
  </mc:AlternateContent>
  <bookViews>
    <workbookView xWindow="0" yWindow="0" windowWidth="28650" windowHeight="11370"/>
  </bookViews>
  <sheets>
    <sheet name="Отчет" sheetId="2" r:id="rId1"/>
    <sheet name="Лист1" sheetId="3" r:id="rId2"/>
  </sheets>
  <calcPr calcId="162913"/>
</workbook>
</file>

<file path=xl/calcChain.xml><?xml version="1.0" encoding="utf-8"?>
<calcChain xmlns="http://schemas.openxmlformats.org/spreadsheetml/2006/main">
  <c r="P16" i="3" l="1"/>
  <c r="Q16" i="3"/>
  <c r="O16" i="3"/>
  <c r="J16" i="3"/>
  <c r="K16" i="3"/>
  <c r="I16" i="3"/>
  <c r="D16" i="3"/>
  <c r="E16" i="3"/>
  <c r="F16" i="3"/>
  <c r="G16" i="3"/>
  <c r="H16" i="3"/>
  <c r="L16" i="3"/>
  <c r="M16" i="3"/>
  <c r="N16" i="3"/>
  <c r="R16" i="3"/>
  <c r="S16" i="3"/>
  <c r="T16" i="3"/>
  <c r="C16" i="3"/>
  <c r="P55" i="3"/>
  <c r="Q55" i="3"/>
  <c r="O55" i="3"/>
  <c r="J55" i="3"/>
  <c r="K55" i="3"/>
  <c r="I55" i="3"/>
  <c r="F55" i="3"/>
  <c r="S55" i="3"/>
  <c r="T55" i="3"/>
  <c r="R55" i="3"/>
  <c r="L55" i="3"/>
  <c r="N55" i="3"/>
  <c r="H55" i="3"/>
  <c r="C55" i="3"/>
  <c r="E55" i="3"/>
</calcChain>
</file>

<file path=xl/sharedStrings.xml><?xml version="1.0" encoding="utf-8"?>
<sst xmlns="http://schemas.openxmlformats.org/spreadsheetml/2006/main" count="582" uniqueCount="102">
  <si>
    <t>Анализ поступлений налоговых и неналоговых доходов в консолидированный бюджет Республики Алтай</t>
  </si>
  <si>
    <t>по состоянию на  1 июля 2023 г.</t>
  </si>
  <si>
    <t>Республика Алтай</t>
  </si>
  <si>
    <t>Единица измерения:  руб</t>
  </si>
  <si>
    <t>Наименование показателя</t>
  </si>
  <si>
    <t>Код Дохода</t>
  </si>
  <si>
    <t>Фактическое поступление текущий год</t>
  </si>
  <si>
    <t>Годовые  назначения</t>
  </si>
  <si>
    <t xml:space="preserve">% исполнения годовых плановых назначений </t>
  </si>
  <si>
    <t>Фактическое поступление прошлый год</t>
  </si>
  <si>
    <t>Темп роста доходов, %</t>
  </si>
  <si>
    <t>Отклонение фактического поступления</t>
  </si>
  <si>
    <t>КБ РА</t>
  </si>
  <si>
    <t>в том числе:</t>
  </si>
  <si>
    <t xml:space="preserve">КБ РА </t>
  </si>
  <si>
    <t>рес.бюджет</t>
  </si>
  <si>
    <t xml:space="preserve">КБ МО </t>
  </si>
  <si>
    <t xml:space="preserve">рес.бюджет </t>
  </si>
  <si>
    <t>КБ МО</t>
  </si>
  <si>
    <t>2</t>
  </si>
  <si>
    <t>НАЛОГОВЫЕ И НЕНАЛОГОВЫЕ ДОХОДЫ</t>
  </si>
  <si>
    <t>00010000000000000000</t>
  </si>
  <si>
    <t>НАЛОГОВЫЕ ДОХОДЫ</t>
  </si>
  <si>
    <t xml:space="preserve"> 00010101000010000110+ 00010102000010000110 + 00010300000000000000 + 00010500000000000000 + 00010600000000000000 +00010700000000000000 +00010800000000000000+ 00010900000000000000</t>
  </si>
  <si>
    <t>Налог на прибыль организаций</t>
  </si>
  <si>
    <t>00010101000000000110</t>
  </si>
  <si>
    <t xml:space="preserve"> -</t>
  </si>
  <si>
    <t>Налог на доходы физических лиц</t>
  </si>
  <si>
    <t>00010102000010000110</t>
  </si>
  <si>
    <t>АКЦИЗЫ ПО ПОДАКЦИЗНЫМ ТОВАРАМ</t>
  </si>
  <si>
    <t>00010300000000000110</t>
  </si>
  <si>
    <t>акцизы нанефтепродукты</t>
  </si>
  <si>
    <t xml:space="preserve">00010302230010000110+ 00010302240010000110 +00010302250010000110 + 00010302260010000110 </t>
  </si>
  <si>
    <t>в тч. на нефтепродукты (дрожный фонд)</t>
  </si>
  <si>
    <t xml:space="preserve"> 00010302231010000110+ 00010302241010000110 + 00010302251010000110 +00010302261010000110 </t>
  </si>
  <si>
    <t>в тч. на нефтепродукты (БКД)</t>
  </si>
  <si>
    <t xml:space="preserve">00010302232010000110+ 00010302242010000110 + 00010302252010000110 +00010302262010000110 </t>
  </si>
  <si>
    <t xml:space="preserve">        на алкогольную продукцию</t>
  </si>
  <si>
    <t>00010302100010000110+  00010302120010000110 +00010302140010000110 +00010302190010000110 +00010302200010000110 + 00010302210010000110 + 00010302220010000110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</si>
  <si>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</si>
  <si>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</si>
  <si>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</si>
  <si>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</si>
  <si>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Единый налог на вмененный доход для отдельных видов деятельности</t>
  </si>
  <si>
    <t>00010502000020000110</t>
  </si>
  <si>
    <t>Единый сельскохозяйственный налог</t>
  </si>
  <si>
    <t>00010503000010000110</t>
  </si>
  <si>
    <t>Налог, взимаемый в связи с применением патентной системы налогообложения</t>
  </si>
  <si>
    <t>00010504000020000110</t>
  </si>
  <si>
    <t>Налог на профессиональный доход</t>
  </si>
  <si>
    <t>00010506000010000110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</si>
  <si>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</si>
  <si>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</si>
  <si>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</si>
  <si>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</si>
  <si>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организаций</t>
  </si>
  <si>
    <t>00010602000020000110</t>
  </si>
  <si>
    <t>Транспортный налог</t>
  </si>
  <si>
    <t>00010604000020000110</t>
  </si>
  <si>
    <t>Налог на игорный бизнес</t>
  </si>
  <si>
    <t>00010605000020000110</t>
  </si>
  <si>
    <t>Земельный налог</t>
  </si>
  <si>
    <t>00010606000000000110</t>
  </si>
  <si>
    <t>НАЛОГИ, СБОРЫ И РЕГУЛЯРНЫЕ ПЛАТЕЖИ ЗА ПОЛЬЗОВАНИЕ ПРИРОДНЫМИ РЕСУРСАМИ (в т.ч. Налог на добычу полезных ископаемых)</t>
  </si>
  <si>
    <t>00010700000000000000</t>
  </si>
  <si>
    <t>ГОСУДАРСТВЕННАЯ ПОШЛИНА</t>
  </si>
  <si>
    <t>00010800000000000000</t>
  </si>
  <si>
    <t>ЗАДОЛЖЕННОСТЬ И ПЕРЕРАСЧЕТЫ ПО ОТМЕНЕННЫМ НАЛОГАМ, СБОРАМ И ИНЫМ ОБЯЗАТЕЛЬНЫМ ПЛАТЕЖАМ</t>
  </si>
  <si>
    <t>00010900000000000000</t>
  </si>
  <si>
    <t>НЕНАЛОГОВЫЕ ДОХОДЫ</t>
  </si>
  <si>
    <t>00011100000000000000 + 00011200000000000000 + 00011300000000000000+ 00011400000000000000 + 00011500000000000000 + 00011600000000000000+ 00011700000000000000</t>
  </si>
  <si>
    <t xml:space="preserve">Неналоговые доходы без невыясненных поступлений </t>
  </si>
  <si>
    <t>0011100000000000000 + 00011200000000000000 + 00011300000000000000 + 00011400000000000000 + 00011500000000000000 + 00011600000000000000  + 00011700000000000000 за минусом  00011701000000000180</t>
  </si>
  <si>
    <t>ДОХОДЫ ОТ ИСПОЛЬЗОВАНИЯ ИМУЩЕСТВА, НАХОДЯЩЕГОСЯ В ГОСУДАРСТВЕННОЙ И МУНИЦИПАЛЬНОЙ СОБСТВЕННОСТИ</t>
  </si>
  <si>
    <t>00011100000000000000 за минусом 00011103000000000120</t>
  </si>
  <si>
    <t>ПЛАТЕЖИ ПРИ ПОЛЬЗОВАНИИ ПРИРОДНЫМИ РЕСУРСАМИ</t>
  </si>
  <si>
    <t>00011200000000000000</t>
  </si>
  <si>
    <t>ДОХОДЫ ОТ ОКАЗАНИЯ ПЛАТНЫХ УСЛУГ И КОМПЕНСАЦИИ ЗАТРАТ ГОСУДАРСТВА</t>
  </si>
  <si>
    <t>00011300000000000000</t>
  </si>
  <si>
    <t>ДОХОДЫ ОТ ПРОДАЖИ МАТЕРИАЛЬНЫХ И НЕМАТЕРИАЛЬНЫХ АКТИВОВ</t>
  </si>
  <si>
    <t>00011400000000000000</t>
  </si>
  <si>
    <t>АДМИНИСТРАТИВНЫЕ ПЛАТЕЖИ И СБОРЫ</t>
  </si>
  <si>
    <t>00011500000000000000</t>
  </si>
  <si>
    <t>ШТРАФЫ, САНКЦИИ, ВОЗМЕЩЕНИЕ УЩЕРБА</t>
  </si>
  <si>
    <t>00011600000000000000</t>
  </si>
  <si>
    <t>ПРОЧИЕ НЕНАЛОГОВЫЕ ДОХОДЫ</t>
  </si>
  <si>
    <t>00011700000000000  000</t>
  </si>
  <si>
    <t>в т.ч.Невыясненные поступления</t>
  </si>
  <si>
    <t>00011701000000000180</t>
  </si>
  <si>
    <t>прочие неналоговые доходы</t>
  </si>
  <si>
    <t>00011705000000000180</t>
  </si>
  <si>
    <t>самообложения граждан, зачисляемые в бюджеты сельских поселений</t>
  </si>
  <si>
    <t>00011714000000000100</t>
  </si>
  <si>
    <t>Инициативные платежи</t>
  </si>
  <si>
    <t>00011715000000000100</t>
  </si>
  <si>
    <t>Поступления в бюджеты субъектов РФ (перечисления из бюджетов субъектов РФ) по урегулированию расчетов между бюджетами бюджетной системы РФ по распределенным доходам</t>
  </si>
  <si>
    <t>00011802200020000150</t>
  </si>
  <si>
    <t>Кроме того:</t>
  </si>
  <si>
    <t>ПРОЧИЕ БЕЗВОЗМЕЗДНЫЕ ПОСТУПЛЕНИЯ</t>
  </si>
  <si>
    <t>00020700000000000000</t>
  </si>
  <si>
    <t>Источники фомирования Дорожного фонда</t>
  </si>
  <si>
    <t>НАЛОГОВЫЕ И НЕНАЛОГОВЫЕ ДОХОДЫ без учета Дорожного фонда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</si>
</sst>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_р_."/>
    <numFmt numFmtId="165" formatCode="#,##0.000"/>
  </numFmts>
  <fonts count="26" x14ac:knownFonts="1">
    <font>
      <sz val="11"/>
      <name val="Calibri"/>
      <family val="2"/>
      <scheme val="minor"/>
    </font>
    <font>
      <sz val="11"/>
      <color rgb="FF000000"/>
      <name val="Times New Roman"/>
    </font>
    <font>
      <sz val="10"/>
      <color rgb="FF000000"/>
      <name val="Times New Roman"/>
    </font>
    <font>
      <sz val="11"/>
      <color rgb="FF000000"/>
      <name val="Calibri"/>
      <scheme val="minor"/>
    </font>
    <font>
      <sz val="14"/>
      <color rgb="FF000000"/>
      <name val="Times New Roman"/>
    </font>
    <font>
      <sz val="12"/>
      <color rgb="FF000000"/>
      <name val="Times New Roman"/>
    </font>
    <font>
      <u/>
      <sz val="12"/>
      <color rgb="FF000000"/>
      <name val="Times New Roman"/>
    </font>
    <font>
      <b/>
      <sz val="10"/>
      <color rgb="FF000000"/>
      <name val="Times New Roman"/>
    </font>
    <font>
      <sz val="8"/>
      <color rgb="FF000000"/>
      <name val="Times New Roman"/>
    </font>
    <font>
      <b/>
      <sz val="9"/>
      <color rgb="FF000000"/>
      <name val="Times New Roman"/>
    </font>
    <font>
      <sz val="9"/>
      <color rgb="FF000000"/>
      <name val="Times New Roman"/>
    </font>
    <font>
      <i/>
      <sz val="9"/>
      <color rgb="FF000000"/>
      <name val="Times New Roman"/>
    </font>
    <font>
      <b/>
      <sz val="8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i/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i/>
      <sz val="11"/>
      <name val="Calibri"/>
      <family val="2"/>
      <scheme val="minor"/>
    </font>
    <font>
      <b/>
      <sz val="6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C3D69B"/>
      </patternFill>
    </fill>
    <fill>
      <patternFill patternType="solid">
        <fgColor rgb="FFC0C0C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50">
    <xf numFmtId="0" fontId="0" fillId="0" borderId="0"/>
    <xf numFmtId="49" fontId="1" fillId="0" borderId="1"/>
    <xf numFmtId="0" fontId="1" fillId="0" borderId="1"/>
    <xf numFmtId="0" fontId="2" fillId="0" borderId="1">
      <alignment horizontal="left"/>
    </xf>
    <xf numFmtId="0" fontId="2" fillId="0" borderId="1">
      <alignment horizontal="center"/>
    </xf>
    <xf numFmtId="0" fontId="3" fillId="0" borderId="1"/>
    <xf numFmtId="0" fontId="2" fillId="0" borderId="1">
      <alignment horizontal="center" wrapText="1"/>
    </xf>
    <xf numFmtId="0" fontId="4" fillId="0" borderId="1">
      <alignment horizontal="left"/>
    </xf>
    <xf numFmtId="49" fontId="4" fillId="0" borderId="1">
      <alignment horizontal="center"/>
    </xf>
    <xf numFmtId="49" fontId="4" fillId="0" borderId="1">
      <alignment horizontal="left"/>
    </xf>
    <xf numFmtId="49" fontId="5" fillId="0" borderId="1">
      <alignment horizontal="center" wrapText="1"/>
    </xf>
    <xf numFmtId="49" fontId="5" fillId="0" borderId="1">
      <alignment horizontal="left" wrapText="1"/>
    </xf>
    <xf numFmtId="49" fontId="2" fillId="0" borderId="1">
      <alignment wrapText="1"/>
    </xf>
    <xf numFmtId="49" fontId="6" fillId="0" borderId="1">
      <alignment horizontal="left" wrapText="1"/>
    </xf>
    <xf numFmtId="49" fontId="2" fillId="0" borderId="1">
      <alignment horizontal="left" wrapText="1"/>
    </xf>
    <xf numFmtId="0" fontId="1" fillId="0" borderId="1">
      <alignment horizontal="center" vertical="center" wrapText="1"/>
    </xf>
    <xf numFmtId="0" fontId="7" fillId="0" borderId="1"/>
    <xf numFmtId="49" fontId="1" fillId="0" borderId="2"/>
    <xf numFmtId="0" fontId="8" fillId="2" borderId="3">
      <alignment horizontal="center" vertical="center" wrapText="1"/>
    </xf>
    <xf numFmtId="49" fontId="8" fillId="2" borderId="4">
      <alignment horizontal="center" vertical="center" wrapText="1"/>
    </xf>
    <xf numFmtId="0" fontId="8" fillId="2" borderId="5">
      <alignment horizontal="center" vertical="center" wrapText="1"/>
    </xf>
    <xf numFmtId="49" fontId="8" fillId="2" borderId="5">
      <alignment horizontal="center" vertical="center" wrapText="1"/>
    </xf>
    <xf numFmtId="0" fontId="8" fillId="2" borderId="6">
      <alignment horizontal="center" vertical="center" wrapText="1"/>
    </xf>
    <xf numFmtId="0" fontId="1" fillId="0" borderId="7"/>
    <xf numFmtId="164" fontId="9" fillId="3" borderId="3">
      <alignment vertical="top" wrapText="1"/>
    </xf>
    <xf numFmtId="49" fontId="9" fillId="3" borderId="3">
      <alignment horizontal="center" vertical="top"/>
    </xf>
    <xf numFmtId="165" fontId="10" fillId="3" borderId="3">
      <alignment horizontal="right" shrinkToFit="1"/>
    </xf>
    <xf numFmtId="164" fontId="10" fillId="3" borderId="3">
      <alignment vertical="top" wrapText="1"/>
    </xf>
    <xf numFmtId="49" fontId="10" fillId="3" borderId="3">
      <alignment horizontal="center" vertical="top" wrapText="1"/>
    </xf>
    <xf numFmtId="164" fontId="10" fillId="0" borderId="3">
      <alignment vertical="top" wrapText="1"/>
    </xf>
    <xf numFmtId="49" fontId="8" fillId="0" borderId="3">
      <alignment horizontal="center" vertical="top"/>
    </xf>
    <xf numFmtId="165" fontId="10" fillId="0" borderId="3">
      <alignment horizontal="right" shrinkToFit="1"/>
    </xf>
    <xf numFmtId="164" fontId="11" fillId="3" borderId="3">
      <alignment vertical="top" wrapText="1"/>
    </xf>
    <xf numFmtId="49" fontId="11" fillId="3" borderId="3">
      <alignment horizontal="center" vertical="top" wrapText="1"/>
    </xf>
    <xf numFmtId="165" fontId="9" fillId="0" borderId="3">
      <alignment horizontal="right" shrinkToFit="1"/>
    </xf>
    <xf numFmtId="165" fontId="9" fillId="3" borderId="3">
      <alignment horizontal="right" shrinkToFit="1"/>
    </xf>
    <xf numFmtId="164" fontId="12" fillId="3" borderId="3">
      <alignment vertical="top" wrapText="1"/>
    </xf>
    <xf numFmtId="164" fontId="8" fillId="3" borderId="3">
      <alignment vertical="top" wrapText="1"/>
    </xf>
    <xf numFmtId="49" fontId="8" fillId="3" borderId="3">
      <alignment horizontal="center" vertical="top" wrapText="1"/>
    </xf>
    <xf numFmtId="164" fontId="8" fillId="0" borderId="3">
      <alignment vertical="top" wrapText="1"/>
    </xf>
    <xf numFmtId="164" fontId="10" fillId="0" borderId="3">
      <alignment horizontal="left" vertical="top" wrapText="1"/>
    </xf>
    <xf numFmtId="164" fontId="10" fillId="0" borderId="3">
      <alignment horizontal="left" vertical="top"/>
    </xf>
    <xf numFmtId="164" fontId="9" fillId="0" borderId="3">
      <alignment vertical="top" wrapText="1"/>
    </xf>
    <xf numFmtId="0" fontId="15" fillId="0" borderId="0"/>
    <xf numFmtId="0" fontId="15" fillId="0" borderId="0"/>
    <xf numFmtId="0" fontId="15" fillId="0" borderId="0"/>
    <xf numFmtId="0" fontId="13" fillId="0" borderId="1"/>
    <xf numFmtId="0" fontId="13" fillId="0" borderId="1"/>
    <xf numFmtId="0" fontId="14" fillId="4" borderId="1"/>
    <xf numFmtId="0" fontId="1" fillId="0" borderId="1">
      <alignment horizontal="center" vertical="center"/>
    </xf>
  </cellStyleXfs>
  <cellXfs count="81">
    <xf numFmtId="0" fontId="0" fillId="0" borderId="0" xfId="0"/>
    <xf numFmtId="0" fontId="0" fillId="0" borderId="0" xfId="0" applyProtection="1">
      <protection locked="0"/>
    </xf>
    <xf numFmtId="49" fontId="1" fillId="0" borderId="1" xfId="1" applyNumberFormat="1" applyProtection="1"/>
    <xf numFmtId="0" fontId="1" fillId="0" borderId="1" xfId="2" applyNumberFormat="1" applyProtection="1"/>
    <xf numFmtId="49" fontId="2" fillId="0" borderId="1" xfId="12" applyNumberFormat="1" applyProtection="1">
      <alignment wrapText="1"/>
    </xf>
    <xf numFmtId="49" fontId="2" fillId="0" borderId="1" xfId="14" applyNumberFormat="1" applyProtection="1">
      <alignment horizontal="left" wrapText="1"/>
    </xf>
    <xf numFmtId="0" fontId="7" fillId="0" borderId="1" xfId="16" applyNumberFormat="1" applyProtection="1"/>
    <xf numFmtId="49" fontId="1" fillId="0" borderId="2" xfId="17" applyNumberFormat="1" applyProtection="1"/>
    <xf numFmtId="0" fontId="8" fillId="2" borderId="3" xfId="18" applyNumberFormat="1" applyProtection="1">
      <alignment horizontal="center" vertical="center" wrapText="1"/>
    </xf>
    <xf numFmtId="0" fontId="8" fillId="2" borderId="5" xfId="20" applyNumberFormat="1" applyProtection="1">
      <alignment horizontal="center" vertical="center" wrapText="1"/>
    </xf>
    <xf numFmtId="49" fontId="8" fillId="2" borderId="5" xfId="21" applyNumberFormat="1" applyProtection="1">
      <alignment horizontal="center" vertical="center" wrapText="1"/>
    </xf>
    <xf numFmtId="0" fontId="8" fillId="2" borderId="6" xfId="22" applyNumberFormat="1" applyProtection="1">
      <alignment horizontal="center" vertical="center" wrapText="1"/>
    </xf>
    <xf numFmtId="164" fontId="10" fillId="0" borderId="3" xfId="29" applyNumberFormat="1" applyProtection="1">
      <alignment vertical="top" wrapText="1"/>
    </xf>
    <xf numFmtId="49" fontId="8" fillId="0" borderId="3" xfId="30" applyNumberFormat="1" applyProtection="1">
      <alignment horizontal="center" vertical="top"/>
    </xf>
    <xf numFmtId="164" fontId="11" fillId="3" borderId="3" xfId="32" applyNumberFormat="1" applyProtection="1">
      <alignment vertical="top" wrapText="1"/>
    </xf>
    <xf numFmtId="49" fontId="11" fillId="3" borderId="3" xfId="33" applyNumberFormat="1" applyProtection="1">
      <alignment horizontal="center" vertical="top" wrapText="1"/>
    </xf>
    <xf numFmtId="49" fontId="4" fillId="0" borderId="1" xfId="8" applyNumberFormat="1" applyProtection="1">
      <alignment horizontal="center"/>
    </xf>
    <xf numFmtId="49" fontId="4" fillId="0" borderId="1" xfId="8">
      <alignment horizontal="center"/>
    </xf>
    <xf numFmtId="49" fontId="5" fillId="0" borderId="1" xfId="10" applyNumberFormat="1" applyProtection="1">
      <alignment horizontal="center" wrapText="1"/>
    </xf>
    <xf numFmtId="49" fontId="5" fillId="0" borderId="1" xfId="10">
      <alignment horizontal="center" wrapText="1"/>
    </xf>
    <xf numFmtId="49" fontId="6" fillId="0" borderId="1" xfId="13" applyNumberFormat="1" applyProtection="1">
      <alignment horizontal="left" wrapText="1"/>
    </xf>
    <xf numFmtId="49" fontId="6" fillId="0" borderId="1" xfId="13">
      <alignment horizontal="left" wrapText="1"/>
    </xf>
    <xf numFmtId="0" fontId="8" fillId="2" borderId="3" xfId="18" applyNumberFormat="1" applyProtection="1">
      <alignment horizontal="center" vertical="center" wrapText="1"/>
    </xf>
    <xf numFmtId="0" fontId="8" fillId="2" borderId="3" xfId="18">
      <alignment horizontal="center" vertical="center" wrapText="1"/>
    </xf>
    <xf numFmtId="49" fontId="8" fillId="2" borderId="4" xfId="19" applyNumberFormat="1" applyProtection="1">
      <alignment horizontal="center" vertical="center" wrapText="1"/>
    </xf>
    <xf numFmtId="49" fontId="8" fillId="2" borderId="4" xfId="19">
      <alignment horizontal="center" vertical="center" wrapText="1"/>
    </xf>
    <xf numFmtId="0" fontId="1" fillId="0" borderId="1" xfId="2" applyNumberFormat="1" applyAlignment="1" applyProtection="1">
      <alignment horizontal="center"/>
    </xf>
    <xf numFmtId="0" fontId="0" fillId="0" borderId="0" xfId="0" applyAlignment="1">
      <alignment horizontal="center"/>
    </xf>
    <xf numFmtId="0" fontId="1" fillId="0" borderId="1" xfId="2" applyNumberFormat="1" applyFill="1" applyProtection="1"/>
    <xf numFmtId="2" fontId="16" fillId="5" borderId="3" xfId="18" applyNumberFormat="1" applyFont="1" applyFill="1" applyProtection="1">
      <alignment horizontal="center" vertical="center" wrapText="1"/>
    </xf>
    <xf numFmtId="2" fontId="16" fillId="5" borderId="3" xfId="18" applyNumberFormat="1" applyFont="1" applyFill="1">
      <alignment horizontal="center" vertical="center" wrapText="1"/>
    </xf>
    <xf numFmtId="4" fontId="16" fillId="5" borderId="3" xfId="18" applyNumberFormat="1" applyFont="1" applyFill="1" applyProtection="1">
      <alignment horizontal="center" vertical="center" wrapText="1"/>
    </xf>
    <xf numFmtId="4" fontId="16" fillId="5" borderId="3" xfId="18" applyNumberFormat="1" applyFont="1" applyFill="1">
      <alignment horizontal="center" vertical="center" wrapText="1"/>
    </xf>
    <xf numFmtId="2" fontId="16" fillId="5" borderId="3" xfId="18" applyNumberFormat="1" applyFont="1" applyFill="1" applyProtection="1">
      <alignment horizontal="center" vertical="center" wrapText="1"/>
    </xf>
    <xf numFmtId="4" fontId="16" fillId="5" borderId="3" xfId="18" applyNumberFormat="1" applyFont="1" applyFill="1" applyProtection="1">
      <alignment horizontal="center" vertical="center" wrapText="1"/>
    </xf>
    <xf numFmtId="0" fontId="16" fillId="5" borderId="6" xfId="22" applyNumberFormat="1" applyFont="1" applyFill="1" applyProtection="1">
      <alignment horizontal="center" vertical="center" wrapText="1"/>
    </xf>
    <xf numFmtId="4" fontId="16" fillId="5" borderId="6" xfId="22" applyNumberFormat="1" applyFont="1" applyFill="1" applyProtection="1">
      <alignment horizontal="center" vertical="center" wrapText="1"/>
    </xf>
    <xf numFmtId="164" fontId="9" fillId="6" borderId="3" xfId="24" applyNumberFormat="1" applyFill="1" applyProtection="1">
      <alignment vertical="top" wrapText="1"/>
    </xf>
    <xf numFmtId="49" fontId="9" fillId="6" borderId="3" xfId="25" applyNumberFormat="1" applyFill="1" applyProtection="1">
      <alignment horizontal="center" vertical="top"/>
    </xf>
    <xf numFmtId="165" fontId="17" fillId="6" borderId="3" xfId="26" applyNumberFormat="1" applyFont="1" applyFill="1" applyAlignment="1" applyProtection="1">
      <alignment horizontal="center" vertical="center" shrinkToFit="1"/>
    </xf>
    <xf numFmtId="2" fontId="18" fillId="6" borderId="3" xfId="26" applyNumberFormat="1" applyFont="1" applyFill="1" applyAlignment="1" applyProtection="1">
      <alignment horizontal="center" vertical="center" shrinkToFit="1"/>
    </xf>
    <xf numFmtId="4" fontId="18" fillId="6" borderId="3" xfId="26" applyNumberFormat="1" applyFont="1" applyFill="1" applyAlignment="1" applyProtection="1">
      <alignment horizontal="center" vertical="center" shrinkToFit="1"/>
    </xf>
    <xf numFmtId="165" fontId="0" fillId="0" borderId="0" xfId="0" applyNumberFormat="1" applyProtection="1">
      <protection locked="0"/>
    </xf>
    <xf numFmtId="164" fontId="17" fillId="6" borderId="3" xfId="27" applyNumberFormat="1" applyFont="1" applyFill="1" applyProtection="1">
      <alignment vertical="top" wrapText="1"/>
    </xf>
    <xf numFmtId="49" fontId="17" fillId="6" borderId="3" xfId="28" applyNumberFormat="1" applyFont="1" applyFill="1" applyProtection="1">
      <alignment horizontal="center" vertical="top" wrapText="1"/>
    </xf>
    <xf numFmtId="165" fontId="10" fillId="0" borderId="3" xfId="31" applyNumberFormat="1" applyAlignment="1" applyProtection="1">
      <alignment horizontal="center" vertical="center" shrinkToFit="1"/>
    </xf>
    <xf numFmtId="2" fontId="19" fillId="5" borderId="3" xfId="26" applyNumberFormat="1" applyFont="1" applyFill="1" applyAlignment="1" applyProtection="1">
      <alignment horizontal="center" vertical="center" shrinkToFit="1"/>
    </xf>
    <xf numFmtId="4" fontId="19" fillId="5" borderId="3" xfId="26" applyNumberFormat="1" applyFont="1" applyFill="1" applyAlignment="1" applyProtection="1">
      <alignment horizontal="center" vertical="center" shrinkToFit="1"/>
    </xf>
    <xf numFmtId="164" fontId="17" fillId="6" borderId="3" xfId="29" applyNumberFormat="1" applyFont="1" applyFill="1" applyProtection="1">
      <alignment vertical="top" wrapText="1"/>
    </xf>
    <xf numFmtId="49" fontId="20" fillId="6" borderId="3" xfId="30" applyNumberFormat="1" applyFont="1" applyFill="1" applyProtection="1">
      <alignment horizontal="center" vertical="top"/>
    </xf>
    <xf numFmtId="165" fontId="17" fillId="6" borderId="3" xfId="31" applyNumberFormat="1" applyFont="1" applyFill="1" applyAlignment="1" applyProtection="1">
      <alignment horizontal="center" vertical="center" shrinkToFit="1"/>
    </xf>
    <xf numFmtId="165" fontId="10" fillId="3" borderId="3" xfId="26" applyNumberFormat="1" applyAlignment="1" applyProtection="1">
      <alignment horizontal="center" vertical="center" shrinkToFit="1"/>
    </xf>
    <xf numFmtId="49" fontId="8" fillId="6" borderId="3" xfId="30" applyNumberFormat="1" applyFill="1" applyProtection="1">
      <alignment horizontal="center" vertical="top"/>
    </xf>
    <xf numFmtId="165" fontId="9" fillId="0" borderId="3" xfId="34" applyNumberFormat="1" applyAlignment="1" applyProtection="1">
      <alignment horizontal="center" vertical="center" shrinkToFit="1"/>
    </xf>
    <xf numFmtId="2" fontId="18" fillId="5" borderId="3" xfId="35" applyNumberFormat="1" applyFont="1" applyFill="1" applyAlignment="1" applyProtection="1">
      <alignment horizontal="center" vertical="center" shrinkToFit="1"/>
    </xf>
    <xf numFmtId="4" fontId="18" fillId="5" borderId="3" xfId="35" applyNumberFormat="1" applyFont="1" applyFill="1" applyAlignment="1" applyProtection="1">
      <alignment horizontal="center" vertical="center" shrinkToFit="1"/>
    </xf>
    <xf numFmtId="164" fontId="21" fillId="0" borderId="3" xfId="29" applyNumberFormat="1" applyFont="1" applyProtection="1">
      <alignment vertical="top" wrapText="1"/>
    </xf>
    <xf numFmtId="164" fontId="20" fillId="6" borderId="3" xfId="36" applyNumberFormat="1" applyFont="1" applyFill="1" applyProtection="1">
      <alignment vertical="top" wrapText="1"/>
    </xf>
    <xf numFmtId="49" fontId="10" fillId="6" borderId="3" xfId="28" applyNumberFormat="1" applyFill="1" applyProtection="1">
      <alignment horizontal="center" vertical="top" wrapText="1"/>
    </xf>
    <xf numFmtId="165" fontId="10" fillId="6" borderId="3" xfId="26" applyNumberFormat="1" applyFill="1" applyAlignment="1" applyProtection="1">
      <alignment horizontal="center" vertical="center" shrinkToFit="1"/>
    </xf>
    <xf numFmtId="2" fontId="19" fillId="6" borderId="3" xfId="26" applyNumberFormat="1" applyFont="1" applyFill="1" applyAlignment="1" applyProtection="1">
      <alignment horizontal="center" vertical="center" shrinkToFit="1"/>
    </xf>
    <xf numFmtId="4" fontId="19" fillId="6" borderId="3" xfId="26" applyNumberFormat="1" applyFont="1" applyFill="1" applyAlignment="1" applyProtection="1">
      <alignment horizontal="center" vertical="center" shrinkToFit="1"/>
    </xf>
    <xf numFmtId="164" fontId="21" fillId="0" borderId="3" xfId="39" applyNumberFormat="1" applyFont="1" applyProtection="1">
      <alignment vertical="top" wrapText="1"/>
    </xf>
    <xf numFmtId="165" fontId="22" fillId="0" borderId="3" xfId="34" applyNumberFormat="1" applyFont="1" applyAlignment="1" applyProtection="1">
      <alignment horizontal="center" vertical="center" shrinkToFit="1"/>
    </xf>
    <xf numFmtId="2" fontId="19" fillId="5" borderId="3" xfId="35" applyNumberFormat="1" applyFont="1" applyFill="1" applyAlignment="1" applyProtection="1">
      <alignment horizontal="center" vertical="center" shrinkToFit="1"/>
    </xf>
    <xf numFmtId="4" fontId="19" fillId="5" borderId="3" xfId="35" applyNumberFormat="1" applyFont="1" applyFill="1" applyAlignment="1" applyProtection="1">
      <alignment horizontal="center" vertical="center" shrinkToFit="1"/>
    </xf>
    <xf numFmtId="164" fontId="21" fillId="0" borderId="3" xfId="40" applyNumberFormat="1" applyFont="1" applyProtection="1">
      <alignment horizontal="left" vertical="top" wrapText="1"/>
    </xf>
    <xf numFmtId="164" fontId="21" fillId="0" borderId="3" xfId="41" applyNumberFormat="1" applyFont="1" applyProtection="1">
      <alignment horizontal="left" vertical="top"/>
    </xf>
    <xf numFmtId="164" fontId="23" fillId="0" borderId="3" xfId="42" applyNumberFormat="1" applyFont="1" applyProtection="1">
      <alignment vertical="top" wrapText="1"/>
    </xf>
    <xf numFmtId="2" fontId="24" fillId="0" borderId="0" xfId="0" applyNumberFormat="1" applyFont="1" applyFill="1" applyProtection="1">
      <protection locked="0"/>
    </xf>
    <xf numFmtId="4" fontId="24" fillId="0" borderId="0" xfId="0" applyNumberFormat="1" applyFont="1" applyFill="1" applyProtection="1">
      <protection locked="0"/>
    </xf>
    <xf numFmtId="164" fontId="23" fillId="6" borderId="3" xfId="24" applyNumberFormat="1" applyFont="1" applyFill="1" applyProtection="1">
      <alignment vertical="top" wrapText="1"/>
    </xf>
    <xf numFmtId="164" fontId="21" fillId="7" borderId="3" xfId="39" applyNumberFormat="1" applyFont="1" applyFill="1" applyProtection="1">
      <alignment vertical="top" wrapText="1"/>
    </xf>
    <xf numFmtId="49" fontId="8" fillId="7" borderId="3" xfId="30" applyNumberFormat="1" applyFill="1" applyProtection="1">
      <alignment horizontal="center" vertical="top"/>
    </xf>
    <xf numFmtId="165" fontId="10" fillId="7" borderId="3" xfId="31" applyNumberFormat="1" applyFill="1" applyAlignment="1" applyProtection="1">
      <alignment horizontal="center" vertical="center" shrinkToFit="1"/>
    </xf>
    <xf numFmtId="2" fontId="19" fillId="7" borderId="3" xfId="26" applyNumberFormat="1" applyFont="1" applyFill="1" applyAlignment="1" applyProtection="1">
      <alignment horizontal="center" vertical="center" shrinkToFit="1"/>
    </xf>
    <xf numFmtId="4" fontId="19" fillId="7" borderId="3" xfId="26" applyNumberFormat="1" applyFont="1" applyFill="1" applyAlignment="1" applyProtection="1">
      <alignment horizontal="center" vertical="center" shrinkToFit="1"/>
    </xf>
    <xf numFmtId="164" fontId="25" fillId="7" borderId="3" xfId="24" applyNumberFormat="1" applyFont="1" applyFill="1" applyProtection="1">
      <alignment vertical="top" wrapText="1"/>
    </xf>
    <xf numFmtId="49" fontId="17" fillId="7" borderId="3" xfId="28" applyNumberFormat="1" applyFont="1" applyFill="1" applyProtection="1">
      <alignment horizontal="center" vertical="top" wrapText="1"/>
    </xf>
    <xf numFmtId="165" fontId="17" fillId="7" borderId="3" xfId="26" applyNumberFormat="1" applyFont="1" applyFill="1" applyAlignment="1" applyProtection="1">
      <alignment horizontal="center" vertical="center" shrinkToFit="1"/>
    </xf>
    <xf numFmtId="165" fontId="18" fillId="7" borderId="3" xfId="26" applyNumberFormat="1" applyFont="1" applyFill="1" applyAlignment="1" applyProtection="1">
      <alignment horizontal="center" vertical="center" shrinkToFit="1"/>
    </xf>
  </cellXfs>
  <cellStyles count="50">
    <cellStyle name="br" xfId="45"/>
    <cellStyle name="col" xfId="44"/>
    <cellStyle name="st48" xfId="15"/>
    <cellStyle name="style0" xfId="46"/>
    <cellStyle name="td" xfId="47"/>
    <cellStyle name="tr" xfId="43"/>
    <cellStyle name="xl21" xfId="48"/>
    <cellStyle name="xl22" xfId="1"/>
    <cellStyle name="xl23" xfId="12"/>
    <cellStyle name="xl24" xfId="14"/>
    <cellStyle name="xl25" xfId="16"/>
    <cellStyle name="xl26" xfId="17"/>
    <cellStyle name="xl27" xfId="18"/>
    <cellStyle name="xl28" xfId="20"/>
    <cellStyle name="xl29" xfId="24"/>
    <cellStyle name="xl30" xfId="27"/>
    <cellStyle name="xl31" xfId="29"/>
    <cellStyle name="xl32" xfId="32"/>
    <cellStyle name="xl33" xfId="36"/>
    <cellStyle name="xl34" xfId="37"/>
    <cellStyle name="xl35" xfId="39"/>
    <cellStyle name="xl36" xfId="40"/>
    <cellStyle name="xl37" xfId="41"/>
    <cellStyle name="xl38" xfId="42"/>
    <cellStyle name="xl39" xfId="2"/>
    <cellStyle name="xl40" xfId="19"/>
    <cellStyle name="xl41" xfId="21"/>
    <cellStyle name="xl42" xfId="25"/>
    <cellStyle name="xl43" xfId="28"/>
    <cellStyle name="xl44" xfId="30"/>
    <cellStyle name="xl45" xfId="33"/>
    <cellStyle name="xl46" xfId="38"/>
    <cellStyle name="xl47" xfId="7"/>
    <cellStyle name="xl48" xfId="22"/>
    <cellStyle name="xl49" xfId="26"/>
    <cellStyle name="xl50" xfId="31"/>
    <cellStyle name="xl51" xfId="34"/>
    <cellStyle name="xl52" xfId="49"/>
    <cellStyle name="xl53" xfId="35"/>
    <cellStyle name="xl54" xfId="3"/>
    <cellStyle name="xl55" xfId="4"/>
    <cellStyle name="xl56" xfId="6"/>
    <cellStyle name="xl57" xfId="8"/>
    <cellStyle name="xl58" xfId="10"/>
    <cellStyle name="xl59" xfId="9"/>
    <cellStyle name="xl60" xfId="11"/>
    <cellStyle name="xl61" xfId="13"/>
    <cellStyle name="xl62" xfId="23"/>
    <cellStyle name="xl63" xfId="5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zoomScaleNormal="100" zoomScaleSheetLayoutView="100" workbookViewId="0">
      <selection activeCell="J25" sqref="J25"/>
    </sheetView>
  </sheetViews>
  <sheetFormatPr defaultRowHeight="15" x14ac:dyDescent="0.25"/>
  <cols>
    <col min="1" max="1" width="32.28515625" style="1" customWidth="1"/>
    <col min="2" max="2" width="22.85546875" style="1" hidden="1" customWidth="1"/>
    <col min="3" max="3" width="11" style="1" customWidth="1"/>
    <col min="4" max="4" width="11.5703125" style="1" customWidth="1"/>
    <col min="5" max="5" width="11.140625" style="1" customWidth="1"/>
    <col min="6" max="6" width="12.5703125" style="1" customWidth="1"/>
    <col min="7" max="7" width="11.28515625" style="1" customWidth="1"/>
    <col min="8" max="8" width="10.7109375" style="1" customWidth="1"/>
    <col min="9" max="9" width="6.42578125" style="69" customWidth="1"/>
    <col min="10" max="10" width="6" style="69" customWidth="1"/>
    <col min="11" max="11" width="6.7109375" style="69" customWidth="1"/>
    <col min="12" max="12" width="11.140625" style="1" customWidth="1"/>
    <col min="13" max="13" width="11" style="1" customWidth="1"/>
    <col min="14" max="14" width="10.85546875" style="1" customWidth="1"/>
    <col min="15" max="15" width="6.5703125" style="70" customWidth="1"/>
    <col min="16" max="16" width="7.42578125" style="70" customWidth="1"/>
    <col min="17" max="17" width="6.85546875" style="70" customWidth="1"/>
    <col min="18" max="18" width="9.85546875" style="1" customWidth="1"/>
    <col min="19" max="19" width="11" style="1" customWidth="1"/>
    <col min="20" max="20" width="10.42578125" style="1" customWidth="1"/>
    <col min="21" max="21" width="13.5703125" style="1" bestFit="1" customWidth="1"/>
    <col min="22" max="16384" width="9.140625" style="1"/>
  </cols>
  <sheetData>
    <row r="1" spans="1:21" ht="17.649999999999999" customHeight="1" x14ac:dyDescent="0.3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1" ht="9" customHeight="1" x14ac:dyDescent="0.3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spans="1:21" ht="13.5" customHeight="1" x14ac:dyDescent="0.25">
      <c r="A3" s="18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</row>
    <row r="4" spans="1:21" ht="6.75" customHeight="1" x14ac:dyDescent="0.25">
      <c r="A4" s="4"/>
      <c r="B4" s="4"/>
      <c r="C4" s="20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</row>
    <row r="5" spans="1:21" ht="15.2" customHeight="1" x14ac:dyDescent="0.25">
      <c r="A5" s="5"/>
      <c r="B5" s="5"/>
      <c r="C5" s="3"/>
      <c r="D5" s="3"/>
      <c r="E5" s="3"/>
      <c r="F5" s="26" t="s">
        <v>2</v>
      </c>
      <c r="G5" s="27"/>
      <c r="H5" s="27"/>
      <c r="I5" s="28"/>
      <c r="J5" s="28"/>
      <c r="K5" s="28"/>
      <c r="L5" s="3"/>
      <c r="M5" s="3"/>
      <c r="N5" s="3"/>
      <c r="O5" s="28"/>
      <c r="P5" s="28"/>
      <c r="Q5" s="28"/>
      <c r="R5" s="3"/>
      <c r="S5" s="3"/>
      <c r="T5" s="3"/>
    </row>
    <row r="6" spans="1:21" ht="12.75" hidden="1" customHeight="1" x14ac:dyDescent="0.25">
      <c r="A6" s="2"/>
      <c r="B6" s="6"/>
      <c r="C6" s="3"/>
      <c r="D6" s="3"/>
      <c r="E6" s="3"/>
      <c r="F6" s="3"/>
      <c r="G6" s="3"/>
      <c r="H6" s="3"/>
      <c r="I6" s="28"/>
      <c r="J6" s="28"/>
      <c r="K6" s="28"/>
      <c r="L6" s="3"/>
      <c r="M6" s="3"/>
      <c r="N6" s="3"/>
      <c r="O6" s="28"/>
      <c r="P6" s="28"/>
      <c r="Q6" s="28"/>
      <c r="R6" s="3"/>
      <c r="S6" s="3"/>
      <c r="T6" s="3"/>
    </row>
    <row r="7" spans="1:21" ht="15" customHeight="1" x14ac:dyDescent="0.25">
      <c r="A7" s="6" t="s">
        <v>3</v>
      </c>
      <c r="B7" s="3"/>
      <c r="C7" s="3"/>
      <c r="D7" s="3"/>
      <c r="E7" s="3"/>
      <c r="F7" s="3"/>
      <c r="G7" s="3"/>
      <c r="H7" s="3"/>
      <c r="I7" s="28"/>
      <c r="J7" s="28"/>
      <c r="K7" s="28"/>
      <c r="L7" s="3"/>
      <c r="M7" s="3"/>
      <c r="N7" s="3"/>
      <c r="O7" s="28"/>
      <c r="P7" s="28"/>
      <c r="Q7" s="28"/>
      <c r="R7" s="3"/>
      <c r="S7" s="3"/>
      <c r="T7" s="3"/>
    </row>
    <row r="8" spans="1:21" ht="12.75" customHeight="1" x14ac:dyDescent="0.25">
      <c r="A8" s="7"/>
      <c r="B8" s="7"/>
      <c r="C8" s="3"/>
      <c r="D8" s="3"/>
      <c r="E8" s="3"/>
      <c r="F8" s="3"/>
      <c r="G8" s="3"/>
      <c r="H8" s="3"/>
      <c r="I8" s="28"/>
      <c r="J8" s="28"/>
      <c r="K8" s="28"/>
      <c r="L8" s="3"/>
      <c r="M8" s="3"/>
      <c r="N8" s="3"/>
      <c r="O8" s="28"/>
      <c r="P8" s="28"/>
      <c r="Q8" s="28"/>
      <c r="R8" s="3"/>
      <c r="S8" s="3"/>
      <c r="T8" s="3"/>
    </row>
    <row r="9" spans="1:21" ht="21" customHeight="1" x14ac:dyDescent="0.25">
      <c r="A9" s="22" t="s">
        <v>4</v>
      </c>
      <c r="B9" s="24" t="s">
        <v>5</v>
      </c>
      <c r="C9" s="22" t="s">
        <v>6</v>
      </c>
      <c r="D9" s="23"/>
      <c r="E9" s="23"/>
      <c r="F9" s="22" t="s">
        <v>7</v>
      </c>
      <c r="G9" s="23"/>
      <c r="H9" s="23"/>
      <c r="I9" s="29" t="s">
        <v>8</v>
      </c>
      <c r="J9" s="30"/>
      <c r="K9" s="30"/>
      <c r="L9" s="22" t="s">
        <v>9</v>
      </c>
      <c r="M9" s="23"/>
      <c r="N9" s="23"/>
      <c r="O9" s="31" t="s">
        <v>10</v>
      </c>
      <c r="P9" s="32"/>
      <c r="Q9" s="32"/>
      <c r="R9" s="22" t="s">
        <v>11</v>
      </c>
      <c r="S9" s="23"/>
      <c r="T9" s="23"/>
    </row>
    <row r="10" spans="1:21" ht="6" customHeight="1" x14ac:dyDescent="0.25">
      <c r="A10" s="23"/>
      <c r="B10" s="25"/>
      <c r="C10" s="23"/>
      <c r="D10" s="23"/>
      <c r="E10" s="23"/>
      <c r="F10" s="23"/>
      <c r="G10" s="23"/>
      <c r="H10" s="23"/>
      <c r="I10" s="30"/>
      <c r="J10" s="30"/>
      <c r="K10" s="30"/>
      <c r="L10" s="23"/>
      <c r="M10" s="23"/>
      <c r="N10" s="23"/>
      <c r="O10" s="32"/>
      <c r="P10" s="32"/>
      <c r="Q10" s="32"/>
      <c r="R10" s="23"/>
      <c r="S10" s="23"/>
      <c r="T10" s="23"/>
    </row>
    <row r="11" spans="1:21" ht="11.25" customHeight="1" x14ac:dyDescent="0.25">
      <c r="A11" s="23"/>
      <c r="B11" s="25"/>
      <c r="C11" s="22" t="s">
        <v>12</v>
      </c>
      <c r="D11" s="22" t="s">
        <v>13</v>
      </c>
      <c r="E11" s="23"/>
      <c r="F11" s="22" t="s">
        <v>12</v>
      </c>
      <c r="G11" s="22" t="s">
        <v>13</v>
      </c>
      <c r="H11" s="23"/>
      <c r="I11" s="29" t="s">
        <v>14</v>
      </c>
      <c r="J11" s="29" t="s">
        <v>13</v>
      </c>
      <c r="K11" s="30"/>
      <c r="L11" s="22" t="s">
        <v>14</v>
      </c>
      <c r="M11" s="22" t="s">
        <v>13</v>
      </c>
      <c r="N11" s="23"/>
      <c r="O11" s="31" t="s">
        <v>14</v>
      </c>
      <c r="P11" s="31" t="s">
        <v>13</v>
      </c>
      <c r="Q11" s="32"/>
      <c r="R11" s="22" t="s">
        <v>14</v>
      </c>
      <c r="S11" s="22" t="s">
        <v>13</v>
      </c>
      <c r="T11" s="23"/>
    </row>
    <row r="12" spans="1:21" ht="20.25" customHeight="1" x14ac:dyDescent="0.25">
      <c r="A12" s="23"/>
      <c r="B12" s="25"/>
      <c r="C12" s="23"/>
      <c r="D12" s="8" t="s">
        <v>15</v>
      </c>
      <c r="E12" s="8" t="s">
        <v>16</v>
      </c>
      <c r="F12" s="23"/>
      <c r="G12" s="8" t="s">
        <v>17</v>
      </c>
      <c r="H12" s="8" t="s">
        <v>16</v>
      </c>
      <c r="I12" s="30"/>
      <c r="J12" s="33" t="s">
        <v>15</v>
      </c>
      <c r="K12" s="33" t="s">
        <v>18</v>
      </c>
      <c r="L12" s="23"/>
      <c r="M12" s="8" t="s">
        <v>15</v>
      </c>
      <c r="N12" s="8" t="s">
        <v>18</v>
      </c>
      <c r="O12" s="32"/>
      <c r="P12" s="34" t="s">
        <v>15</v>
      </c>
      <c r="Q12" s="34" t="s">
        <v>18</v>
      </c>
      <c r="R12" s="23"/>
      <c r="S12" s="8" t="s">
        <v>15</v>
      </c>
      <c r="T12" s="8" t="s">
        <v>18</v>
      </c>
    </row>
    <row r="13" spans="1:21" ht="10.7" customHeight="1" x14ac:dyDescent="0.25">
      <c r="A13" s="9">
        <v>1</v>
      </c>
      <c r="B13" s="10" t="s">
        <v>19</v>
      </c>
      <c r="C13" s="11">
        <v>3</v>
      </c>
      <c r="D13" s="11">
        <v>4</v>
      </c>
      <c r="E13" s="11">
        <v>5</v>
      </c>
      <c r="F13" s="11">
        <v>6</v>
      </c>
      <c r="G13" s="11">
        <v>7</v>
      </c>
      <c r="H13" s="11">
        <v>8</v>
      </c>
      <c r="I13" s="35">
        <v>9</v>
      </c>
      <c r="J13" s="35">
        <v>10</v>
      </c>
      <c r="K13" s="35">
        <v>11</v>
      </c>
      <c r="L13" s="11">
        <v>12</v>
      </c>
      <c r="M13" s="11">
        <v>13</v>
      </c>
      <c r="N13" s="11">
        <v>14</v>
      </c>
      <c r="O13" s="36">
        <v>15</v>
      </c>
      <c r="P13" s="36">
        <v>16</v>
      </c>
      <c r="Q13" s="36">
        <v>17</v>
      </c>
      <c r="R13" s="11">
        <v>18</v>
      </c>
      <c r="S13" s="11">
        <v>19</v>
      </c>
      <c r="T13" s="11">
        <v>20</v>
      </c>
    </row>
    <row r="14" spans="1:21" ht="25.5" customHeight="1" x14ac:dyDescent="0.25">
      <c r="A14" s="37" t="s">
        <v>20</v>
      </c>
      <c r="B14" s="38" t="s">
        <v>21</v>
      </c>
      <c r="C14" s="39">
        <v>6378688.3870000001</v>
      </c>
      <c r="D14" s="39">
        <v>4163249.0980000002</v>
      </c>
      <c r="E14" s="39">
        <v>2215445.4360000002</v>
      </c>
      <c r="F14" s="39">
        <v>13741813.937999999</v>
      </c>
      <c r="G14" s="39">
        <v>9375032.5999999996</v>
      </c>
      <c r="H14" s="39">
        <v>4367281.3380000005</v>
      </c>
      <c r="I14" s="40">
        <v>46.417999999999999</v>
      </c>
      <c r="J14" s="40">
        <v>44.408000000000001</v>
      </c>
      <c r="K14" s="40">
        <v>50.728000000000002</v>
      </c>
      <c r="L14" s="39">
        <v>5633255.1059999997</v>
      </c>
      <c r="M14" s="39">
        <v>3829775.5690000001</v>
      </c>
      <c r="N14" s="39">
        <v>1803486.686</v>
      </c>
      <c r="O14" s="41">
        <v>113.233</v>
      </c>
      <c r="P14" s="41">
        <v>108.70699999999999</v>
      </c>
      <c r="Q14" s="41">
        <v>122.842</v>
      </c>
      <c r="R14" s="39">
        <v>745433.28099999996</v>
      </c>
      <c r="S14" s="39">
        <v>333473.52899999998</v>
      </c>
      <c r="T14" s="39">
        <v>411958.75</v>
      </c>
      <c r="U14" s="42"/>
    </row>
    <row r="15" spans="1:21" ht="13.5" customHeight="1" x14ac:dyDescent="0.25">
      <c r="A15" s="43" t="s">
        <v>22</v>
      </c>
      <c r="B15" s="44" t="s">
        <v>23</v>
      </c>
      <c r="C15" s="39">
        <v>5658310.6299999999</v>
      </c>
      <c r="D15" s="39">
        <v>3869921.21</v>
      </c>
      <c r="E15" s="39">
        <v>1788389.42</v>
      </c>
      <c r="F15" s="39">
        <v>12373244.800000001</v>
      </c>
      <c r="G15" s="39">
        <v>8639078.9000000004</v>
      </c>
      <c r="H15" s="39">
        <v>3734165.9</v>
      </c>
      <c r="I15" s="40">
        <v>45.73</v>
      </c>
      <c r="J15" s="40">
        <v>44.795999999999999</v>
      </c>
      <c r="K15" s="40">
        <v>47.893000000000001</v>
      </c>
      <c r="L15" s="39">
        <v>5129351.29</v>
      </c>
      <c r="M15" s="39">
        <v>3563201.2</v>
      </c>
      <c r="N15" s="39">
        <v>1566150.09</v>
      </c>
      <c r="O15" s="41">
        <v>110.312</v>
      </c>
      <c r="P15" s="41">
        <v>108.608</v>
      </c>
      <c r="Q15" s="41">
        <v>114.19</v>
      </c>
      <c r="R15" s="39">
        <v>528959.34</v>
      </c>
      <c r="S15" s="39">
        <v>306720.01</v>
      </c>
      <c r="T15" s="39">
        <v>222239.33</v>
      </c>
    </row>
    <row r="16" spans="1:21" ht="15.75" customHeight="1" x14ac:dyDescent="0.25">
      <c r="A16" s="12" t="s">
        <v>24</v>
      </c>
      <c r="B16" s="13" t="s">
        <v>25</v>
      </c>
      <c r="C16" s="45">
        <v>757651.14399999997</v>
      </c>
      <c r="D16" s="45">
        <v>757651.14399999997</v>
      </c>
      <c r="E16" s="45" t="s">
        <v>26</v>
      </c>
      <c r="F16" s="45">
        <v>1997978</v>
      </c>
      <c r="G16" s="45">
        <v>1997978</v>
      </c>
      <c r="H16" s="45" t="s">
        <v>26</v>
      </c>
      <c r="I16" s="46">
        <v>37.920999999999999</v>
      </c>
      <c r="J16" s="46">
        <v>37.920999999999999</v>
      </c>
      <c r="K16" s="46" t="s">
        <v>26</v>
      </c>
      <c r="L16" s="45">
        <v>695563.49699999997</v>
      </c>
      <c r="M16" s="45">
        <v>695563.49699999997</v>
      </c>
      <c r="N16" s="45" t="s">
        <v>26</v>
      </c>
      <c r="O16" s="47">
        <v>108.926</v>
      </c>
      <c r="P16" s="47">
        <v>108.926</v>
      </c>
      <c r="Q16" s="47" t="s">
        <v>26</v>
      </c>
      <c r="R16" s="45">
        <v>62087.646999999997</v>
      </c>
      <c r="S16" s="45">
        <v>62087.646999999997</v>
      </c>
      <c r="T16" s="45" t="s">
        <v>26</v>
      </c>
    </row>
    <row r="17" spans="1:20" ht="12.75" customHeight="1" x14ac:dyDescent="0.25">
      <c r="A17" s="12" t="s">
        <v>27</v>
      </c>
      <c r="B17" s="13" t="s">
        <v>28</v>
      </c>
      <c r="C17" s="45">
        <v>1972737.237</v>
      </c>
      <c r="D17" s="45">
        <v>1115825.4709999999</v>
      </c>
      <c r="E17" s="45">
        <v>856911.76699999999</v>
      </c>
      <c r="F17" s="45">
        <v>4642903.3130000001</v>
      </c>
      <c r="G17" s="45">
        <v>2756607</v>
      </c>
      <c r="H17" s="45">
        <v>1886296.3130000001</v>
      </c>
      <c r="I17" s="46">
        <v>42.488999999999997</v>
      </c>
      <c r="J17" s="46">
        <v>40.478000000000002</v>
      </c>
      <c r="K17" s="46">
        <v>45.427999999999997</v>
      </c>
      <c r="L17" s="45">
        <v>1732005.52</v>
      </c>
      <c r="M17" s="45">
        <v>1002433.694</v>
      </c>
      <c r="N17" s="45">
        <v>729571.826</v>
      </c>
      <c r="O17" s="47">
        <v>113.899</v>
      </c>
      <c r="P17" s="47">
        <v>111.312</v>
      </c>
      <c r="Q17" s="47">
        <v>117.45399999999999</v>
      </c>
      <c r="R17" s="45">
        <v>240731.717</v>
      </c>
      <c r="S17" s="45">
        <v>113391.777</v>
      </c>
      <c r="T17" s="45">
        <v>127339.94100000001</v>
      </c>
    </row>
    <row r="18" spans="1:20" ht="24.75" customHeight="1" x14ac:dyDescent="0.25">
      <c r="A18" s="48" t="s">
        <v>29</v>
      </c>
      <c r="B18" s="49" t="s">
        <v>30</v>
      </c>
      <c r="C18" s="50">
        <v>1888277.977</v>
      </c>
      <c r="D18" s="50">
        <v>1805092.6629999999</v>
      </c>
      <c r="E18" s="50">
        <v>83185.313999999998</v>
      </c>
      <c r="F18" s="50">
        <v>3463569.91</v>
      </c>
      <c r="G18" s="50">
        <v>3310290</v>
      </c>
      <c r="H18" s="50">
        <v>153279.91</v>
      </c>
      <c r="I18" s="40">
        <v>54.518000000000001</v>
      </c>
      <c r="J18" s="40">
        <v>54.53</v>
      </c>
      <c r="K18" s="40">
        <v>54.27</v>
      </c>
      <c r="L18" s="50">
        <v>1749469.344</v>
      </c>
      <c r="M18" s="50">
        <v>1673853.192</v>
      </c>
      <c r="N18" s="50">
        <v>75616.152000000002</v>
      </c>
      <c r="O18" s="41">
        <v>107.934</v>
      </c>
      <c r="P18" s="41">
        <v>107.84099999999999</v>
      </c>
      <c r="Q18" s="41">
        <v>110.01</v>
      </c>
      <c r="R18" s="50">
        <v>138808.633</v>
      </c>
      <c r="S18" s="50">
        <v>131239.47099999999</v>
      </c>
      <c r="T18" s="50">
        <v>7569.1620000000003</v>
      </c>
    </row>
    <row r="19" spans="1:20" ht="13.5" customHeight="1" x14ac:dyDescent="0.25">
      <c r="A19" s="14" t="s">
        <v>31</v>
      </c>
      <c r="B19" s="15" t="s">
        <v>32</v>
      </c>
      <c r="C19" s="51">
        <v>1788658.4310000001</v>
      </c>
      <c r="D19" s="51">
        <v>1705473.1170000001</v>
      </c>
      <c r="E19" s="51">
        <v>83185.313999999998</v>
      </c>
      <c r="F19" s="51">
        <v>3282918.91</v>
      </c>
      <c r="G19" s="51">
        <v>3129639</v>
      </c>
      <c r="H19" s="51">
        <v>153279.91</v>
      </c>
      <c r="I19" s="46">
        <v>54.484000000000002</v>
      </c>
      <c r="J19" s="46">
        <v>54.494</v>
      </c>
      <c r="K19" s="46">
        <v>54.27</v>
      </c>
      <c r="L19" s="51">
        <v>1669271.1359999999</v>
      </c>
      <c r="M19" s="51">
        <v>1593654.9839999999</v>
      </c>
      <c r="N19" s="51">
        <v>75616.152000000002</v>
      </c>
      <c r="O19" s="47">
        <v>107.152</v>
      </c>
      <c r="P19" s="47">
        <v>107.01600000000001</v>
      </c>
      <c r="Q19" s="47">
        <v>110.01</v>
      </c>
      <c r="R19" s="51">
        <v>119387.295</v>
      </c>
      <c r="S19" s="51">
        <v>111818.133</v>
      </c>
      <c r="T19" s="51">
        <v>7569.1620000000003</v>
      </c>
    </row>
    <row r="20" spans="1:20" ht="15" customHeight="1" x14ac:dyDescent="0.25">
      <c r="A20" s="14" t="s">
        <v>33</v>
      </c>
      <c r="B20" s="15" t="s">
        <v>34</v>
      </c>
      <c r="C20" s="51">
        <v>554568.75800000003</v>
      </c>
      <c r="D20" s="51">
        <v>471383.44400000002</v>
      </c>
      <c r="E20" s="51">
        <v>83185.313999999998</v>
      </c>
      <c r="F20" s="51">
        <v>1018295.91</v>
      </c>
      <c r="G20" s="51">
        <v>865016</v>
      </c>
      <c r="H20" s="51">
        <v>153279.91</v>
      </c>
      <c r="I20" s="46">
        <v>54.46</v>
      </c>
      <c r="J20" s="46">
        <v>54.494</v>
      </c>
      <c r="K20" s="46">
        <v>54.27</v>
      </c>
      <c r="L20" s="51">
        <v>504107.679</v>
      </c>
      <c r="M20" s="51">
        <v>428491.527</v>
      </c>
      <c r="N20" s="51">
        <v>75616.152000000002</v>
      </c>
      <c r="O20" s="47">
        <v>110.01</v>
      </c>
      <c r="P20" s="47">
        <v>110.01</v>
      </c>
      <c r="Q20" s="47">
        <v>110.01</v>
      </c>
      <c r="R20" s="51">
        <v>50461.078999999998</v>
      </c>
      <c r="S20" s="51">
        <v>42891.917000000001</v>
      </c>
      <c r="T20" s="51">
        <v>7569.1620000000003</v>
      </c>
    </row>
    <row r="21" spans="1:20" ht="18" customHeight="1" x14ac:dyDescent="0.25">
      <c r="A21" s="14" t="s">
        <v>35</v>
      </c>
      <c r="B21" s="15" t="s">
        <v>36</v>
      </c>
      <c r="C21" s="51">
        <v>1234089.673</v>
      </c>
      <c r="D21" s="51">
        <v>1234089.673</v>
      </c>
      <c r="E21" s="51" t="s">
        <v>26</v>
      </c>
      <c r="F21" s="51">
        <v>2264623</v>
      </c>
      <c r="G21" s="51">
        <v>2264623</v>
      </c>
      <c r="H21" s="51" t="s">
        <v>26</v>
      </c>
      <c r="I21" s="46">
        <v>54.494</v>
      </c>
      <c r="J21" s="46">
        <v>54.494</v>
      </c>
      <c r="K21" s="46" t="s">
        <v>26</v>
      </c>
      <c r="L21" s="51">
        <v>1165163.4569999999</v>
      </c>
      <c r="M21" s="51">
        <v>1165163.4569999999</v>
      </c>
      <c r="N21" s="51" t="s">
        <v>26</v>
      </c>
      <c r="O21" s="47">
        <v>105.916</v>
      </c>
      <c r="P21" s="47">
        <v>105.916</v>
      </c>
      <c r="Q21" s="47" t="s">
        <v>26</v>
      </c>
      <c r="R21" s="51">
        <v>68926.216</v>
      </c>
      <c r="S21" s="51">
        <v>68926.216</v>
      </c>
      <c r="T21" s="51" t="s">
        <v>26</v>
      </c>
    </row>
    <row r="22" spans="1:20" ht="12" customHeight="1" x14ac:dyDescent="0.25">
      <c r="A22" s="14" t="s">
        <v>37</v>
      </c>
      <c r="B22" s="15" t="s">
        <v>38</v>
      </c>
      <c r="C22" s="51">
        <v>99619.546000000002</v>
      </c>
      <c r="D22" s="51">
        <v>99619.546000000002</v>
      </c>
      <c r="E22" s="51" t="s">
        <v>26</v>
      </c>
      <c r="F22" s="51">
        <v>180651</v>
      </c>
      <c r="G22" s="51">
        <v>180651</v>
      </c>
      <c r="H22" s="51" t="s">
        <v>26</v>
      </c>
      <c r="I22" s="46">
        <v>55.145000000000003</v>
      </c>
      <c r="J22" s="46">
        <v>55.145000000000003</v>
      </c>
      <c r="K22" s="46" t="s">
        <v>26</v>
      </c>
      <c r="L22" s="51">
        <v>80198.207999999999</v>
      </c>
      <c r="M22" s="51">
        <v>80198.207999999999</v>
      </c>
      <c r="N22" s="51" t="s">
        <v>26</v>
      </c>
      <c r="O22" s="47">
        <v>124.217</v>
      </c>
      <c r="P22" s="47">
        <v>124.217</v>
      </c>
      <c r="Q22" s="47" t="s">
        <v>26</v>
      </c>
      <c r="R22" s="51">
        <v>19421.338</v>
      </c>
      <c r="S22" s="51">
        <v>19421.338</v>
      </c>
      <c r="T22" s="51" t="s">
        <v>26</v>
      </c>
    </row>
    <row r="23" spans="1:20" ht="15.75" customHeight="1" x14ac:dyDescent="0.25">
      <c r="A23" s="48" t="s">
        <v>39</v>
      </c>
      <c r="B23" s="52" t="s">
        <v>40</v>
      </c>
      <c r="C23" s="50">
        <v>616192.81200000003</v>
      </c>
      <c r="D23" s="50">
        <v>14669.764999999999</v>
      </c>
      <c r="E23" s="50">
        <v>601523.04599999997</v>
      </c>
      <c r="F23" s="50">
        <v>1091235.129</v>
      </c>
      <c r="G23" s="50">
        <v>20645</v>
      </c>
      <c r="H23" s="50">
        <v>1070590.129</v>
      </c>
      <c r="I23" s="40">
        <v>56.466999999999999</v>
      </c>
      <c r="J23" s="40">
        <v>71.057000000000002</v>
      </c>
      <c r="K23" s="40">
        <v>56.186</v>
      </c>
      <c r="L23" s="50">
        <v>525242.24399999995</v>
      </c>
      <c r="M23" s="50">
        <v>6211.58</v>
      </c>
      <c r="N23" s="50">
        <v>519030.66399999999</v>
      </c>
      <c r="O23" s="41">
        <v>117.316</v>
      </c>
      <c r="P23" s="41">
        <v>236.16800000000001</v>
      </c>
      <c r="Q23" s="41">
        <v>115.89400000000001</v>
      </c>
      <c r="R23" s="50">
        <v>90950.567999999999</v>
      </c>
      <c r="S23" s="50">
        <v>8458.1849999999995</v>
      </c>
      <c r="T23" s="50">
        <v>82492.381999999998</v>
      </c>
    </row>
    <row r="24" spans="1:20" ht="26.25" customHeight="1" x14ac:dyDescent="0.25">
      <c r="A24" s="12" t="s">
        <v>41</v>
      </c>
      <c r="B24" s="13" t="s">
        <v>42</v>
      </c>
      <c r="C24" s="45">
        <v>569537.20799999998</v>
      </c>
      <c r="D24" s="45" t="s">
        <v>26</v>
      </c>
      <c r="E24" s="45">
        <v>569537.20799999998</v>
      </c>
      <c r="F24" s="45">
        <v>1005562.86</v>
      </c>
      <c r="G24" s="45" t="s">
        <v>26</v>
      </c>
      <c r="H24" s="45">
        <v>1005562.86</v>
      </c>
      <c r="I24" s="46">
        <v>56.639000000000003</v>
      </c>
      <c r="J24" s="46" t="s">
        <v>26</v>
      </c>
      <c r="K24" s="46">
        <v>56.639000000000003</v>
      </c>
      <c r="L24" s="45">
        <v>486867.402</v>
      </c>
      <c r="M24" s="45" t="s">
        <v>26</v>
      </c>
      <c r="N24" s="45">
        <v>486867.402</v>
      </c>
      <c r="O24" s="47">
        <v>116.98</v>
      </c>
      <c r="P24" s="47" t="s">
        <v>26</v>
      </c>
      <c r="Q24" s="47">
        <v>116.98</v>
      </c>
      <c r="R24" s="45">
        <v>82669.805999999997</v>
      </c>
      <c r="S24" s="45" t="s">
        <v>26</v>
      </c>
      <c r="T24" s="45">
        <v>82669.805999999997</v>
      </c>
    </row>
    <row r="25" spans="1:20" ht="25.5" customHeight="1" x14ac:dyDescent="0.25">
      <c r="A25" s="12" t="s">
        <v>43</v>
      </c>
      <c r="B25" s="13" t="s">
        <v>44</v>
      </c>
      <c r="C25" s="45">
        <v>36.029000000000003</v>
      </c>
      <c r="D25" s="45" t="s">
        <v>26</v>
      </c>
      <c r="E25" s="45">
        <v>36.029000000000003</v>
      </c>
      <c r="F25" s="45">
        <v>57.6</v>
      </c>
      <c r="G25" s="45" t="s">
        <v>26</v>
      </c>
      <c r="H25" s="45">
        <v>57.6</v>
      </c>
      <c r="I25" s="46">
        <v>62.55</v>
      </c>
      <c r="J25" s="46" t="s">
        <v>26</v>
      </c>
      <c r="K25" s="46">
        <v>62.55</v>
      </c>
      <c r="L25" s="45">
        <v>-55.317999999999998</v>
      </c>
      <c r="M25" s="45" t="s">
        <v>26</v>
      </c>
      <c r="N25" s="45">
        <v>-55.317999999999998</v>
      </c>
      <c r="O25" s="47">
        <v>-65.131</v>
      </c>
      <c r="P25" s="47" t="s">
        <v>26</v>
      </c>
      <c r="Q25" s="47">
        <v>-65.131</v>
      </c>
      <c r="R25" s="45">
        <v>91.346999999999994</v>
      </c>
      <c r="S25" s="45" t="s">
        <v>26</v>
      </c>
      <c r="T25" s="45">
        <v>91.346999999999994</v>
      </c>
    </row>
    <row r="26" spans="1:20" ht="14.25" customHeight="1" x14ac:dyDescent="0.25">
      <c r="A26" s="12" t="s">
        <v>45</v>
      </c>
      <c r="B26" s="13" t="s">
        <v>46</v>
      </c>
      <c r="C26" s="53">
        <v>6008.6660000000002</v>
      </c>
      <c r="D26" s="53" t="s">
        <v>26</v>
      </c>
      <c r="E26" s="53">
        <v>6008.6660000000002</v>
      </c>
      <c r="F26" s="53">
        <v>14604.929</v>
      </c>
      <c r="G26" s="53" t="s">
        <v>26</v>
      </c>
      <c r="H26" s="53">
        <v>14604.929</v>
      </c>
      <c r="I26" s="54">
        <v>41.140999999999998</v>
      </c>
      <c r="J26" s="54" t="s">
        <v>26</v>
      </c>
      <c r="K26" s="54">
        <v>41.140999999999998</v>
      </c>
      <c r="L26" s="53">
        <v>8113.3990000000003</v>
      </c>
      <c r="M26" s="53">
        <v>1.115</v>
      </c>
      <c r="N26" s="53">
        <v>8112.2839999999997</v>
      </c>
      <c r="O26" s="55">
        <v>74.058999999999997</v>
      </c>
      <c r="P26" s="55" t="s">
        <v>26</v>
      </c>
      <c r="Q26" s="55">
        <v>74.069000000000003</v>
      </c>
      <c r="R26" s="53">
        <v>-2104.7330000000002</v>
      </c>
      <c r="S26" s="53">
        <v>-1.115</v>
      </c>
      <c r="T26" s="53">
        <v>-2103.6179999999999</v>
      </c>
    </row>
    <row r="27" spans="1:20" ht="24" customHeight="1" x14ac:dyDescent="0.25">
      <c r="A27" s="12" t="s">
        <v>47</v>
      </c>
      <c r="B27" s="13" t="s">
        <v>48</v>
      </c>
      <c r="C27" s="45">
        <v>25941.144</v>
      </c>
      <c r="D27" s="45" t="s">
        <v>26</v>
      </c>
      <c r="E27" s="45">
        <v>25941.144</v>
      </c>
      <c r="F27" s="45">
        <v>50364.74</v>
      </c>
      <c r="G27" s="45" t="s">
        <v>26</v>
      </c>
      <c r="H27" s="45">
        <v>50364.74</v>
      </c>
      <c r="I27" s="46">
        <v>51.506999999999998</v>
      </c>
      <c r="J27" s="46" t="s">
        <v>26</v>
      </c>
      <c r="K27" s="46">
        <v>51.506999999999998</v>
      </c>
      <c r="L27" s="45">
        <v>24106.294999999998</v>
      </c>
      <c r="M27" s="45" t="s">
        <v>26</v>
      </c>
      <c r="N27" s="45">
        <v>24106.294999999998</v>
      </c>
      <c r="O27" s="47">
        <v>107.611</v>
      </c>
      <c r="P27" s="47" t="s">
        <v>26</v>
      </c>
      <c r="Q27" s="47">
        <v>107.611</v>
      </c>
      <c r="R27" s="45">
        <v>1834.8489999999999</v>
      </c>
      <c r="S27" s="45" t="s">
        <v>26</v>
      </c>
      <c r="T27" s="45">
        <v>1834.8489999999999</v>
      </c>
    </row>
    <row r="28" spans="1:20" ht="16.5" customHeight="1" x14ac:dyDescent="0.25">
      <c r="A28" s="12" t="s">
        <v>49</v>
      </c>
      <c r="B28" s="13" t="s">
        <v>50</v>
      </c>
      <c r="C28" s="45">
        <v>14669.764999999999</v>
      </c>
      <c r="D28" s="45">
        <v>14669.764999999999</v>
      </c>
      <c r="E28" s="45" t="s">
        <v>26</v>
      </c>
      <c r="F28" s="45">
        <v>20645</v>
      </c>
      <c r="G28" s="45">
        <v>20645</v>
      </c>
      <c r="H28" s="45" t="s">
        <v>26</v>
      </c>
      <c r="I28" s="46">
        <v>71.057000000000002</v>
      </c>
      <c r="J28" s="46">
        <v>71.057000000000002</v>
      </c>
      <c r="K28" s="46" t="s">
        <v>26</v>
      </c>
      <c r="L28" s="45">
        <v>6210.4650000000001</v>
      </c>
      <c r="M28" s="45">
        <v>6210.4650000000001</v>
      </c>
      <c r="N28" s="45" t="s">
        <v>26</v>
      </c>
      <c r="O28" s="47">
        <v>236.21</v>
      </c>
      <c r="P28" s="47">
        <v>236.21</v>
      </c>
      <c r="Q28" s="47" t="s">
        <v>26</v>
      </c>
      <c r="R28" s="45">
        <v>8459.2999999999993</v>
      </c>
      <c r="S28" s="45">
        <v>8459.2999999999993</v>
      </c>
      <c r="T28" s="45" t="s">
        <v>26</v>
      </c>
    </row>
    <row r="29" spans="1:20" ht="19.5" customHeight="1" x14ac:dyDescent="0.25">
      <c r="A29" s="48" t="s">
        <v>51</v>
      </c>
      <c r="B29" s="52" t="s">
        <v>52</v>
      </c>
      <c r="C29" s="50">
        <v>333883.79599999997</v>
      </c>
      <c r="D29" s="50">
        <v>161660.19099999999</v>
      </c>
      <c r="E29" s="50">
        <v>172223.60399999999</v>
      </c>
      <c r="F29" s="50">
        <v>1021123.978</v>
      </c>
      <c r="G29" s="50">
        <v>525816</v>
      </c>
      <c r="H29" s="50">
        <v>495307.978</v>
      </c>
      <c r="I29" s="40">
        <v>32.698</v>
      </c>
      <c r="J29" s="40">
        <v>30.745000000000001</v>
      </c>
      <c r="K29" s="40">
        <v>34.771000000000001</v>
      </c>
      <c r="L29" s="50">
        <v>363605.48800000001</v>
      </c>
      <c r="M29" s="50">
        <v>172039.72099999999</v>
      </c>
      <c r="N29" s="50">
        <v>191565.76699999999</v>
      </c>
      <c r="O29" s="41">
        <v>91.825999999999993</v>
      </c>
      <c r="P29" s="41">
        <v>93.966999999999999</v>
      </c>
      <c r="Q29" s="41">
        <v>89.903000000000006</v>
      </c>
      <c r="R29" s="50">
        <v>-29721.691999999999</v>
      </c>
      <c r="S29" s="50">
        <v>-10379.530000000001</v>
      </c>
      <c r="T29" s="50">
        <v>-19342.163</v>
      </c>
    </row>
    <row r="30" spans="1:20" ht="18.75" customHeight="1" x14ac:dyDescent="0.25">
      <c r="A30" s="12" t="s">
        <v>53</v>
      </c>
      <c r="B30" s="13" t="s">
        <v>54</v>
      </c>
      <c r="C30" s="45">
        <v>4805.1130000000003</v>
      </c>
      <c r="D30" s="45" t="s">
        <v>26</v>
      </c>
      <c r="E30" s="45">
        <v>4805.1130000000003</v>
      </c>
      <c r="F30" s="45">
        <v>66477.630999999994</v>
      </c>
      <c r="G30" s="45" t="s">
        <v>26</v>
      </c>
      <c r="H30" s="45">
        <v>66477.630999999994</v>
      </c>
      <c r="I30" s="46">
        <v>7.2279999999999998</v>
      </c>
      <c r="J30" s="46" t="s">
        <v>26</v>
      </c>
      <c r="K30" s="46">
        <v>7.2279999999999998</v>
      </c>
      <c r="L30" s="45">
        <v>6056.79</v>
      </c>
      <c r="M30" s="45" t="s">
        <v>26</v>
      </c>
      <c r="N30" s="45">
        <v>6056.79</v>
      </c>
      <c r="O30" s="47">
        <v>79.334000000000003</v>
      </c>
      <c r="P30" s="47" t="s">
        <v>26</v>
      </c>
      <c r="Q30" s="47">
        <v>79.334000000000003</v>
      </c>
      <c r="R30" s="45">
        <v>-1251.6769999999999</v>
      </c>
      <c r="S30" s="45" t="s">
        <v>26</v>
      </c>
      <c r="T30" s="45">
        <v>-1251.6769999999999</v>
      </c>
    </row>
    <row r="31" spans="1:20" ht="18.75" customHeight="1" x14ac:dyDescent="0.25">
      <c r="A31" s="12" t="s">
        <v>55</v>
      </c>
      <c r="B31" s="13" t="s">
        <v>56</v>
      </c>
      <c r="C31" s="53">
        <v>259279.948</v>
      </c>
      <c r="D31" s="53">
        <v>129639.974</v>
      </c>
      <c r="E31" s="53">
        <v>129639.974</v>
      </c>
      <c r="F31" s="53">
        <v>596678.67000000004</v>
      </c>
      <c r="G31" s="53">
        <v>320583</v>
      </c>
      <c r="H31" s="53">
        <v>276095.67</v>
      </c>
      <c r="I31" s="54">
        <v>43.454000000000001</v>
      </c>
      <c r="J31" s="54">
        <v>40.439</v>
      </c>
      <c r="K31" s="54">
        <v>46.954999999999998</v>
      </c>
      <c r="L31" s="53">
        <v>277336.39</v>
      </c>
      <c r="M31" s="53">
        <v>138668.19500000001</v>
      </c>
      <c r="N31" s="53">
        <v>138668.19500000001</v>
      </c>
      <c r="O31" s="55">
        <v>93.489000000000004</v>
      </c>
      <c r="P31" s="55">
        <v>93.489000000000004</v>
      </c>
      <c r="Q31" s="55">
        <v>93.489000000000004</v>
      </c>
      <c r="R31" s="53">
        <v>-18056.441999999999</v>
      </c>
      <c r="S31" s="53">
        <v>-9028.2209999999995</v>
      </c>
      <c r="T31" s="53">
        <v>-9028.2209999999995</v>
      </c>
    </row>
    <row r="32" spans="1:20" ht="19.5" customHeight="1" x14ac:dyDescent="0.25">
      <c r="A32" s="12" t="s">
        <v>57</v>
      </c>
      <c r="B32" s="13" t="s">
        <v>58</v>
      </c>
      <c r="C32" s="45">
        <v>32020.217000000001</v>
      </c>
      <c r="D32" s="45">
        <v>32020.217000000001</v>
      </c>
      <c r="E32" s="45" t="s">
        <v>26</v>
      </c>
      <c r="F32" s="45">
        <v>205233</v>
      </c>
      <c r="G32" s="45">
        <v>205233</v>
      </c>
      <c r="H32" s="45" t="s">
        <v>26</v>
      </c>
      <c r="I32" s="46">
        <v>15.602</v>
      </c>
      <c r="J32" s="46">
        <v>15.602</v>
      </c>
      <c r="K32" s="46" t="s">
        <v>26</v>
      </c>
      <c r="L32" s="45">
        <v>33371.525999999998</v>
      </c>
      <c r="M32" s="45">
        <v>33371.525999999998</v>
      </c>
      <c r="N32" s="45" t="s">
        <v>26</v>
      </c>
      <c r="O32" s="47">
        <v>95.950999999999993</v>
      </c>
      <c r="P32" s="47">
        <v>95.950999999999993</v>
      </c>
      <c r="Q32" s="47" t="s">
        <v>26</v>
      </c>
      <c r="R32" s="45">
        <v>-1351.309</v>
      </c>
      <c r="S32" s="45">
        <v>-1351.309</v>
      </c>
      <c r="T32" s="45" t="s">
        <v>26</v>
      </c>
    </row>
    <row r="33" spans="1:21" ht="14.25" customHeight="1" x14ac:dyDescent="0.25">
      <c r="A33" s="12" t="s">
        <v>59</v>
      </c>
      <c r="B33" s="13" t="s">
        <v>60</v>
      </c>
      <c r="C33" s="45">
        <v>-4</v>
      </c>
      <c r="D33" s="45" t="s">
        <v>26</v>
      </c>
      <c r="E33" s="45">
        <v>-4</v>
      </c>
      <c r="F33" s="45" t="s">
        <v>26</v>
      </c>
      <c r="G33" s="45" t="s">
        <v>26</v>
      </c>
      <c r="H33" s="45" t="s">
        <v>26</v>
      </c>
      <c r="I33" s="46" t="s">
        <v>26</v>
      </c>
      <c r="J33" s="46" t="s">
        <v>26</v>
      </c>
      <c r="K33" s="46" t="s">
        <v>26</v>
      </c>
      <c r="L33" s="45" t="s">
        <v>26</v>
      </c>
      <c r="M33" s="45" t="s">
        <v>26</v>
      </c>
      <c r="N33" s="45" t="s">
        <v>26</v>
      </c>
      <c r="O33" s="47" t="s">
        <v>26</v>
      </c>
      <c r="P33" s="47" t="s">
        <v>26</v>
      </c>
      <c r="Q33" s="47" t="s">
        <v>26</v>
      </c>
      <c r="R33" s="45">
        <v>-4</v>
      </c>
      <c r="S33" s="45" t="s">
        <v>26</v>
      </c>
      <c r="T33" s="45">
        <v>-4</v>
      </c>
    </row>
    <row r="34" spans="1:21" ht="17.25" customHeight="1" x14ac:dyDescent="0.25">
      <c r="A34" s="12" t="s">
        <v>61</v>
      </c>
      <c r="B34" s="13" t="s">
        <v>62</v>
      </c>
      <c r="C34" s="45">
        <v>37782.517</v>
      </c>
      <c r="D34" s="45" t="s">
        <v>26</v>
      </c>
      <c r="E34" s="45">
        <v>37782.517</v>
      </c>
      <c r="F34" s="45">
        <v>152734.67800000001</v>
      </c>
      <c r="G34" s="45" t="s">
        <v>26</v>
      </c>
      <c r="H34" s="45">
        <v>152734.67800000001</v>
      </c>
      <c r="I34" s="46">
        <v>24.736999999999998</v>
      </c>
      <c r="J34" s="46" t="s">
        <v>26</v>
      </c>
      <c r="K34" s="46">
        <v>24.736999999999998</v>
      </c>
      <c r="L34" s="45">
        <v>46840.781999999999</v>
      </c>
      <c r="M34" s="45" t="s">
        <v>26</v>
      </c>
      <c r="N34" s="45">
        <v>46840.781999999999</v>
      </c>
      <c r="O34" s="47">
        <v>80.662000000000006</v>
      </c>
      <c r="P34" s="47" t="s">
        <v>26</v>
      </c>
      <c r="Q34" s="47">
        <v>80.662000000000006</v>
      </c>
      <c r="R34" s="45">
        <v>-9058.2649999999994</v>
      </c>
      <c r="S34" s="45" t="s">
        <v>26</v>
      </c>
      <c r="T34" s="45">
        <v>-9058.2649999999994</v>
      </c>
    </row>
    <row r="35" spans="1:21" ht="30" customHeight="1" x14ac:dyDescent="0.25">
      <c r="A35" s="56" t="s">
        <v>63</v>
      </c>
      <c r="B35" s="13" t="s">
        <v>64</v>
      </c>
      <c r="C35" s="45">
        <v>53559.508000000002</v>
      </c>
      <c r="D35" s="45" t="s">
        <v>26</v>
      </c>
      <c r="E35" s="45">
        <v>53559.508000000002</v>
      </c>
      <c r="F35" s="45">
        <v>88326.94</v>
      </c>
      <c r="G35" s="45" t="s">
        <v>26</v>
      </c>
      <c r="H35" s="45">
        <v>88326.94</v>
      </c>
      <c r="I35" s="46">
        <v>60.637999999999998</v>
      </c>
      <c r="J35" s="46" t="s">
        <v>26</v>
      </c>
      <c r="K35" s="46">
        <v>60.637999999999998</v>
      </c>
      <c r="L35" s="45">
        <v>32538.108</v>
      </c>
      <c r="M35" s="45">
        <v>-1.4E-2</v>
      </c>
      <c r="N35" s="45">
        <v>32538.121999999999</v>
      </c>
      <c r="O35" s="47">
        <v>164.60499999999999</v>
      </c>
      <c r="P35" s="47" t="s">
        <v>26</v>
      </c>
      <c r="Q35" s="47">
        <v>164.60499999999999</v>
      </c>
      <c r="R35" s="45">
        <v>21021.4</v>
      </c>
      <c r="S35" s="45">
        <v>1.4E-2</v>
      </c>
      <c r="T35" s="45">
        <v>21021.385999999999</v>
      </c>
    </row>
    <row r="36" spans="1:21" ht="15" customHeight="1" x14ac:dyDescent="0.25">
      <c r="A36" s="56" t="s">
        <v>65</v>
      </c>
      <c r="B36" s="13" t="s">
        <v>66</v>
      </c>
      <c r="C36" s="45">
        <v>36003.642</v>
      </c>
      <c r="D36" s="45">
        <v>15020.093999999999</v>
      </c>
      <c r="E36" s="45">
        <v>20983.547999999999</v>
      </c>
      <c r="F36" s="45">
        <v>68092.906000000003</v>
      </c>
      <c r="G36" s="45">
        <v>27742.9</v>
      </c>
      <c r="H36" s="45">
        <v>40350.006000000001</v>
      </c>
      <c r="I36" s="46">
        <v>52.874000000000002</v>
      </c>
      <c r="J36" s="46">
        <v>54.14</v>
      </c>
      <c r="K36" s="46">
        <v>52.003999999999998</v>
      </c>
      <c r="L36" s="45">
        <v>30919.885999999999</v>
      </c>
      <c r="M36" s="45">
        <v>13099.513999999999</v>
      </c>
      <c r="N36" s="45">
        <v>17820.373</v>
      </c>
      <c r="O36" s="47">
        <v>116.44199999999999</v>
      </c>
      <c r="P36" s="47">
        <v>114.661</v>
      </c>
      <c r="Q36" s="47">
        <v>117.75</v>
      </c>
      <c r="R36" s="45">
        <v>5083.7560000000003</v>
      </c>
      <c r="S36" s="45">
        <v>1920.58</v>
      </c>
      <c r="T36" s="45">
        <v>3163.1750000000002</v>
      </c>
    </row>
    <row r="37" spans="1:21" ht="22.5" customHeight="1" x14ac:dyDescent="0.25">
      <c r="A37" s="56" t="s">
        <v>67</v>
      </c>
      <c r="B37" s="13" t="s">
        <v>68</v>
      </c>
      <c r="C37" s="45">
        <v>4.5149999999999997</v>
      </c>
      <c r="D37" s="45">
        <v>1.88</v>
      </c>
      <c r="E37" s="45">
        <v>2.6349999999999998</v>
      </c>
      <c r="F37" s="45">
        <v>14.62</v>
      </c>
      <c r="G37" s="45" t="s">
        <v>26</v>
      </c>
      <c r="H37" s="45">
        <v>14.62</v>
      </c>
      <c r="I37" s="46">
        <v>30.882000000000001</v>
      </c>
      <c r="J37" s="46" t="s">
        <v>26</v>
      </c>
      <c r="K37" s="46">
        <v>18.023</v>
      </c>
      <c r="L37" s="45">
        <v>7.202</v>
      </c>
      <c r="M37" s="45">
        <v>1.2E-2</v>
      </c>
      <c r="N37" s="45">
        <v>7.19</v>
      </c>
      <c r="O37" s="47">
        <v>62.691000000000003</v>
      </c>
      <c r="P37" s="47">
        <v>15666.666999999999</v>
      </c>
      <c r="Q37" s="47">
        <v>36.648000000000003</v>
      </c>
      <c r="R37" s="45">
        <v>-2.6869999999999998</v>
      </c>
      <c r="S37" s="45">
        <v>1.8680000000000001</v>
      </c>
      <c r="T37" s="45">
        <v>-4.5549999999999997</v>
      </c>
    </row>
    <row r="38" spans="1:21" ht="18.75" customHeight="1" x14ac:dyDescent="0.25">
      <c r="A38" s="57" t="s">
        <v>69</v>
      </c>
      <c r="B38" s="44" t="s">
        <v>70</v>
      </c>
      <c r="C38" s="39">
        <v>720377.75800000003</v>
      </c>
      <c r="D38" s="39">
        <v>293327.891</v>
      </c>
      <c r="E38" s="39">
        <v>427056.01400000002</v>
      </c>
      <c r="F38" s="39">
        <v>1368569.14</v>
      </c>
      <c r="G38" s="39">
        <v>735953.7</v>
      </c>
      <c r="H38" s="39">
        <v>633115.43999999994</v>
      </c>
      <c r="I38" s="40">
        <v>52.637</v>
      </c>
      <c r="J38" s="40">
        <v>39.856999999999999</v>
      </c>
      <c r="K38" s="40">
        <v>67.453000000000003</v>
      </c>
      <c r="L38" s="39">
        <v>503903.81800000003</v>
      </c>
      <c r="M38" s="39">
        <v>266574.37400000001</v>
      </c>
      <c r="N38" s="39">
        <v>237336.592</v>
      </c>
      <c r="O38" s="41">
        <v>142.959</v>
      </c>
      <c r="P38" s="41">
        <v>110.036</v>
      </c>
      <c r="Q38" s="41">
        <v>179.93700000000001</v>
      </c>
      <c r="R38" s="39">
        <v>216473.94</v>
      </c>
      <c r="S38" s="39">
        <v>26753.517</v>
      </c>
      <c r="T38" s="39">
        <v>189719.42199999999</v>
      </c>
      <c r="U38" s="42"/>
    </row>
    <row r="39" spans="1:21" ht="27" customHeight="1" x14ac:dyDescent="0.25">
      <c r="A39" s="37" t="s">
        <v>71</v>
      </c>
      <c r="B39" s="58" t="s">
        <v>72</v>
      </c>
      <c r="C39" s="59">
        <v>720970.34400000004</v>
      </c>
      <c r="D39" s="59">
        <v>295434.67499999999</v>
      </c>
      <c r="E39" s="59">
        <v>425539.016</v>
      </c>
      <c r="F39" s="59">
        <v>1368569.14</v>
      </c>
      <c r="G39" s="59">
        <v>735953.7</v>
      </c>
      <c r="H39" s="59">
        <v>633115.43999999994</v>
      </c>
      <c r="I39" s="60">
        <v>52.680999999999997</v>
      </c>
      <c r="J39" s="60">
        <v>40.143000000000001</v>
      </c>
      <c r="K39" s="60">
        <v>67.212999999999994</v>
      </c>
      <c r="L39" s="59">
        <v>504447.3</v>
      </c>
      <c r="M39" s="59">
        <v>267288.93099999998</v>
      </c>
      <c r="N39" s="59">
        <v>237165.51699999999</v>
      </c>
      <c r="O39" s="61">
        <v>142.923</v>
      </c>
      <c r="P39" s="61">
        <v>110.53</v>
      </c>
      <c r="Q39" s="61">
        <v>179.42699999999999</v>
      </c>
      <c r="R39" s="59">
        <v>216523.04399999999</v>
      </c>
      <c r="S39" s="59">
        <v>28145.743999999999</v>
      </c>
      <c r="T39" s="59">
        <v>188373.49900000001</v>
      </c>
    </row>
    <row r="40" spans="1:21" ht="21.75" customHeight="1" x14ac:dyDescent="0.25">
      <c r="A40" s="56" t="s">
        <v>73</v>
      </c>
      <c r="B40" s="13" t="s">
        <v>74</v>
      </c>
      <c r="C40" s="45">
        <v>153114.524</v>
      </c>
      <c r="D40" s="45">
        <v>79140.593999999997</v>
      </c>
      <c r="E40" s="45">
        <v>73977.277000000002</v>
      </c>
      <c r="F40" s="45">
        <v>395329.62199999997</v>
      </c>
      <c r="G40" s="45">
        <v>248016</v>
      </c>
      <c r="H40" s="45">
        <v>147813.622</v>
      </c>
      <c r="I40" s="46">
        <v>38.731000000000002</v>
      </c>
      <c r="J40" s="46">
        <v>31.908999999999999</v>
      </c>
      <c r="K40" s="46">
        <v>50.048000000000002</v>
      </c>
      <c r="L40" s="45">
        <v>132112.32000000001</v>
      </c>
      <c r="M40" s="45">
        <v>76516.475000000006</v>
      </c>
      <c r="N40" s="45">
        <v>55602.993000000002</v>
      </c>
      <c r="O40" s="47">
        <v>115.89700000000001</v>
      </c>
      <c r="P40" s="47">
        <v>103.429</v>
      </c>
      <c r="Q40" s="47">
        <v>133.04499999999999</v>
      </c>
      <c r="R40" s="45">
        <v>21002.204000000002</v>
      </c>
      <c r="S40" s="45">
        <v>2624.1190000000001</v>
      </c>
      <c r="T40" s="45">
        <v>18374.284</v>
      </c>
    </row>
    <row r="41" spans="1:21" ht="21.75" customHeight="1" x14ac:dyDescent="0.25">
      <c r="A41" s="62" t="s">
        <v>75</v>
      </c>
      <c r="B41" s="13" t="s">
        <v>76</v>
      </c>
      <c r="C41" s="45">
        <v>56335.440999999999</v>
      </c>
      <c r="D41" s="45">
        <v>42764.726999999999</v>
      </c>
      <c r="E41" s="45">
        <v>13570.714</v>
      </c>
      <c r="F41" s="45">
        <v>87799.53</v>
      </c>
      <c r="G41" s="45">
        <v>76118</v>
      </c>
      <c r="H41" s="45">
        <v>11681.53</v>
      </c>
      <c r="I41" s="46">
        <v>64.164000000000001</v>
      </c>
      <c r="J41" s="46">
        <v>56.182000000000002</v>
      </c>
      <c r="K41" s="46">
        <v>116.172</v>
      </c>
      <c r="L41" s="45">
        <v>35012.116000000002</v>
      </c>
      <c r="M41" s="45">
        <v>29295.065999999999</v>
      </c>
      <c r="N41" s="45">
        <v>5717.05</v>
      </c>
      <c r="O41" s="47">
        <v>160.90299999999999</v>
      </c>
      <c r="P41" s="47">
        <v>145.97900000000001</v>
      </c>
      <c r="Q41" s="47">
        <v>237.37299999999999</v>
      </c>
      <c r="R41" s="45">
        <v>21323.325000000001</v>
      </c>
      <c r="S41" s="45">
        <v>13469.661</v>
      </c>
      <c r="T41" s="45">
        <v>7853.6639999999998</v>
      </c>
    </row>
    <row r="42" spans="1:21" ht="24" customHeight="1" x14ac:dyDescent="0.25">
      <c r="A42" s="62" t="s">
        <v>77</v>
      </c>
      <c r="B42" s="13" t="s">
        <v>78</v>
      </c>
      <c r="C42" s="63">
        <v>139115.84299999999</v>
      </c>
      <c r="D42" s="63">
        <v>54344.917000000001</v>
      </c>
      <c r="E42" s="63">
        <v>84770.926000000007</v>
      </c>
      <c r="F42" s="63">
        <v>184140.34400000001</v>
      </c>
      <c r="G42" s="63">
        <v>87483.7</v>
      </c>
      <c r="H42" s="63">
        <v>96656.644</v>
      </c>
      <c r="I42" s="64">
        <v>75.549000000000007</v>
      </c>
      <c r="J42" s="64">
        <v>62.12</v>
      </c>
      <c r="K42" s="64">
        <v>87.703000000000003</v>
      </c>
      <c r="L42" s="63">
        <v>68717.631999999998</v>
      </c>
      <c r="M42" s="63">
        <v>40947.783000000003</v>
      </c>
      <c r="N42" s="63">
        <v>27769.848999999998</v>
      </c>
      <c r="O42" s="65">
        <v>202.446</v>
      </c>
      <c r="P42" s="65">
        <v>132.71799999999999</v>
      </c>
      <c r="Q42" s="65">
        <v>305.262</v>
      </c>
      <c r="R42" s="63">
        <v>70398.210999999996</v>
      </c>
      <c r="S42" s="63">
        <v>13397.134</v>
      </c>
      <c r="T42" s="63">
        <v>57001.076999999997</v>
      </c>
    </row>
    <row r="43" spans="1:21" ht="21" customHeight="1" x14ac:dyDescent="0.25">
      <c r="A43" s="62" t="s">
        <v>79</v>
      </c>
      <c r="B43" s="13" t="s">
        <v>80</v>
      </c>
      <c r="C43" s="45">
        <v>244597.41</v>
      </c>
      <c r="D43" s="45">
        <v>7457.4390000000003</v>
      </c>
      <c r="E43" s="45">
        <v>237139.97</v>
      </c>
      <c r="F43" s="45">
        <v>353913.65899999999</v>
      </c>
      <c r="G43" s="45">
        <v>5378</v>
      </c>
      <c r="H43" s="45">
        <v>348535.65899999999</v>
      </c>
      <c r="I43" s="46">
        <v>69.111999999999995</v>
      </c>
      <c r="J43" s="46">
        <v>138.666</v>
      </c>
      <c r="K43" s="46">
        <v>68.039000000000001</v>
      </c>
      <c r="L43" s="45">
        <v>135463.47200000001</v>
      </c>
      <c r="M43" s="45">
        <v>4174.3710000000001</v>
      </c>
      <c r="N43" s="45">
        <v>131289.101</v>
      </c>
      <c r="O43" s="47">
        <v>180.56299999999999</v>
      </c>
      <c r="P43" s="47">
        <v>178.648</v>
      </c>
      <c r="Q43" s="47">
        <v>180.624</v>
      </c>
      <c r="R43" s="45">
        <v>109133.93799999999</v>
      </c>
      <c r="S43" s="45">
        <v>3283.0680000000002</v>
      </c>
      <c r="T43" s="45">
        <v>105850.86900000001</v>
      </c>
    </row>
    <row r="44" spans="1:21" ht="13.5" customHeight="1" x14ac:dyDescent="0.25">
      <c r="A44" s="62" t="s">
        <v>81</v>
      </c>
      <c r="B44" s="13" t="s">
        <v>82</v>
      </c>
      <c r="C44" s="45">
        <v>40.664999999999999</v>
      </c>
      <c r="D44" s="45">
        <v>40.664999999999999</v>
      </c>
      <c r="E44" s="45" t="s">
        <v>26</v>
      </c>
      <c r="F44" s="45">
        <v>106.4</v>
      </c>
      <c r="G44" s="45">
        <v>106.4</v>
      </c>
      <c r="H44" s="45" t="s">
        <v>26</v>
      </c>
      <c r="I44" s="46">
        <v>38.219000000000001</v>
      </c>
      <c r="J44" s="46">
        <v>38.219000000000001</v>
      </c>
      <c r="K44" s="46" t="s">
        <v>26</v>
      </c>
      <c r="L44" s="45">
        <v>95.418999999999997</v>
      </c>
      <c r="M44" s="45">
        <v>95.418999999999997</v>
      </c>
      <c r="N44" s="45" t="s">
        <v>26</v>
      </c>
      <c r="O44" s="47">
        <v>42.616999999999997</v>
      </c>
      <c r="P44" s="47">
        <v>42.616999999999997</v>
      </c>
      <c r="Q44" s="47" t="s">
        <v>26</v>
      </c>
      <c r="R44" s="45">
        <v>-54.753999999999998</v>
      </c>
      <c r="S44" s="45">
        <v>-54.753999999999998</v>
      </c>
      <c r="T44" s="45" t="s">
        <v>26</v>
      </c>
    </row>
    <row r="45" spans="1:21" ht="14.25" customHeight="1" x14ac:dyDescent="0.25">
      <c r="A45" s="62" t="s">
        <v>83</v>
      </c>
      <c r="B45" s="13" t="s">
        <v>84</v>
      </c>
      <c r="C45" s="45">
        <v>126771.878</v>
      </c>
      <c r="D45" s="45">
        <v>111608.738</v>
      </c>
      <c r="E45" s="45">
        <v>15163.14</v>
      </c>
      <c r="F45" s="45">
        <v>346765.97499999998</v>
      </c>
      <c r="G45" s="45">
        <v>318851.59999999998</v>
      </c>
      <c r="H45" s="45">
        <v>27914.375</v>
      </c>
      <c r="I45" s="46">
        <v>36.558</v>
      </c>
      <c r="J45" s="46">
        <v>35.003</v>
      </c>
      <c r="K45" s="46">
        <v>54.32</v>
      </c>
      <c r="L45" s="45">
        <v>132735.14199999999</v>
      </c>
      <c r="M45" s="45">
        <v>116259.818</v>
      </c>
      <c r="N45" s="45">
        <v>16475.324000000001</v>
      </c>
      <c r="O45" s="47">
        <v>95.507000000000005</v>
      </c>
      <c r="P45" s="47">
        <v>95.998999999999995</v>
      </c>
      <c r="Q45" s="47">
        <v>92.034999999999997</v>
      </c>
      <c r="R45" s="45">
        <v>-5963.2640000000001</v>
      </c>
      <c r="S45" s="45">
        <v>-4651.08</v>
      </c>
      <c r="T45" s="45">
        <v>-1312.184</v>
      </c>
    </row>
    <row r="46" spans="1:21" ht="16.5" customHeight="1" x14ac:dyDescent="0.25">
      <c r="A46" s="62" t="s">
        <v>85</v>
      </c>
      <c r="B46" s="13" t="s">
        <v>86</v>
      </c>
      <c r="C46" s="45">
        <v>401.99700000000001</v>
      </c>
      <c r="D46" s="45">
        <v>-2029.19</v>
      </c>
      <c r="E46" s="45">
        <v>2433.9870000000001</v>
      </c>
      <c r="F46" s="45">
        <v>513.61</v>
      </c>
      <c r="G46" s="45" t="s">
        <v>26</v>
      </c>
      <c r="H46" s="45">
        <v>513.61</v>
      </c>
      <c r="I46" s="46">
        <v>78.269000000000005</v>
      </c>
      <c r="J46" s="46" t="s">
        <v>26</v>
      </c>
      <c r="K46" s="46">
        <v>473.89800000000002</v>
      </c>
      <c r="L46" s="45">
        <v>-232.28299999999999</v>
      </c>
      <c r="M46" s="45">
        <v>-714.55799999999999</v>
      </c>
      <c r="N46" s="45">
        <v>482.27499999999998</v>
      </c>
      <c r="O46" s="47">
        <v>-173.06299999999999</v>
      </c>
      <c r="P46" s="47">
        <v>283.97800000000001</v>
      </c>
      <c r="Q46" s="47">
        <v>504.68900000000002</v>
      </c>
      <c r="R46" s="45">
        <v>634.28</v>
      </c>
      <c r="S46" s="45">
        <v>-1314.6320000000001</v>
      </c>
      <c r="T46" s="45">
        <v>1951.712</v>
      </c>
    </row>
    <row r="47" spans="1:21" ht="18" hidden="1" customHeight="1" x14ac:dyDescent="0.25">
      <c r="A47" s="56" t="s">
        <v>87</v>
      </c>
      <c r="B47" s="13" t="s">
        <v>88</v>
      </c>
      <c r="C47" s="45">
        <v>-592.58600000000001</v>
      </c>
      <c r="D47" s="45">
        <v>-2106.7849999999999</v>
      </c>
      <c r="E47" s="45">
        <v>1516.998</v>
      </c>
      <c r="F47" s="45" t="s">
        <v>26</v>
      </c>
      <c r="G47" s="45" t="s">
        <v>26</v>
      </c>
      <c r="H47" s="45" t="s">
        <v>26</v>
      </c>
      <c r="I47" s="46" t="s">
        <v>26</v>
      </c>
      <c r="J47" s="46" t="s">
        <v>26</v>
      </c>
      <c r="K47" s="46" t="s">
        <v>26</v>
      </c>
      <c r="L47" s="45">
        <v>-543.48199999999997</v>
      </c>
      <c r="M47" s="45">
        <v>-714.55799999999999</v>
      </c>
      <c r="N47" s="45">
        <v>171.07599999999999</v>
      </c>
      <c r="O47" s="47">
        <v>109.035</v>
      </c>
      <c r="P47" s="47">
        <v>294.83800000000002</v>
      </c>
      <c r="Q47" s="47">
        <v>886.73900000000003</v>
      </c>
      <c r="R47" s="45">
        <v>-49.103999999999999</v>
      </c>
      <c r="S47" s="45">
        <v>-1392.2270000000001</v>
      </c>
      <c r="T47" s="45">
        <v>1345.922</v>
      </c>
    </row>
    <row r="48" spans="1:21" ht="19.5" hidden="1" customHeight="1" x14ac:dyDescent="0.25">
      <c r="A48" s="66" t="s">
        <v>89</v>
      </c>
      <c r="B48" s="13" t="s">
        <v>90</v>
      </c>
      <c r="C48" s="45">
        <v>730.13900000000001</v>
      </c>
      <c r="D48" s="45">
        <v>77.594999999999999</v>
      </c>
      <c r="E48" s="45">
        <v>652.54399999999998</v>
      </c>
      <c r="F48" s="45">
        <v>381.01</v>
      </c>
      <c r="G48" s="45" t="s">
        <v>26</v>
      </c>
      <c r="H48" s="45">
        <v>381.01</v>
      </c>
      <c r="I48" s="46">
        <v>191.63300000000001</v>
      </c>
      <c r="J48" s="46" t="s">
        <v>26</v>
      </c>
      <c r="K48" s="46">
        <v>171.267</v>
      </c>
      <c r="L48" s="45">
        <v>64.599000000000004</v>
      </c>
      <c r="M48" s="45" t="s">
        <v>26</v>
      </c>
      <c r="N48" s="45">
        <v>64.599000000000004</v>
      </c>
      <c r="O48" s="47">
        <v>1130.2639999999999</v>
      </c>
      <c r="P48" s="47" t="s">
        <v>26</v>
      </c>
      <c r="Q48" s="47">
        <v>1010.146</v>
      </c>
      <c r="R48" s="45">
        <v>665.54</v>
      </c>
      <c r="S48" s="45">
        <v>77.594999999999999</v>
      </c>
      <c r="T48" s="45">
        <v>587.94500000000005</v>
      </c>
    </row>
    <row r="49" spans="1:20" ht="17.25" hidden="1" customHeight="1" x14ac:dyDescent="0.25">
      <c r="A49" s="67" t="s">
        <v>91</v>
      </c>
      <c r="B49" s="13" t="s">
        <v>92</v>
      </c>
      <c r="C49" s="45" t="s">
        <v>26</v>
      </c>
      <c r="D49" s="45" t="s">
        <v>26</v>
      </c>
      <c r="E49" s="45" t="s">
        <v>26</v>
      </c>
      <c r="F49" s="45" t="s">
        <v>26</v>
      </c>
      <c r="G49" s="45" t="s">
        <v>26</v>
      </c>
      <c r="H49" s="45" t="s">
        <v>26</v>
      </c>
      <c r="I49" s="46" t="s">
        <v>26</v>
      </c>
      <c r="J49" s="46" t="s">
        <v>26</v>
      </c>
      <c r="K49" s="46" t="s">
        <v>26</v>
      </c>
      <c r="L49" s="45" t="s">
        <v>26</v>
      </c>
      <c r="M49" s="45" t="s">
        <v>26</v>
      </c>
      <c r="N49" s="45" t="s">
        <v>26</v>
      </c>
      <c r="O49" s="47" t="s">
        <v>26</v>
      </c>
      <c r="P49" s="47" t="s">
        <v>26</v>
      </c>
      <c r="Q49" s="47" t="s">
        <v>26</v>
      </c>
      <c r="R49" s="45" t="s">
        <v>26</v>
      </c>
      <c r="S49" s="45" t="s">
        <v>26</v>
      </c>
      <c r="T49" s="45" t="s">
        <v>26</v>
      </c>
    </row>
    <row r="50" spans="1:20" ht="21" hidden="1" customHeight="1" x14ac:dyDescent="0.25">
      <c r="A50" s="67" t="s">
        <v>93</v>
      </c>
      <c r="B50" s="13" t="s">
        <v>94</v>
      </c>
      <c r="C50" s="45" t="s">
        <v>26</v>
      </c>
      <c r="D50" s="45" t="s">
        <v>26</v>
      </c>
      <c r="E50" s="45" t="s">
        <v>26</v>
      </c>
      <c r="F50" s="45" t="s">
        <v>26</v>
      </c>
      <c r="G50" s="45" t="s">
        <v>26</v>
      </c>
      <c r="H50" s="45" t="s">
        <v>26</v>
      </c>
      <c r="I50" s="46" t="s">
        <v>26</v>
      </c>
      <c r="J50" s="46" t="s">
        <v>26</v>
      </c>
      <c r="K50" s="46" t="s">
        <v>26</v>
      </c>
      <c r="L50" s="45" t="s">
        <v>26</v>
      </c>
      <c r="M50" s="45" t="s">
        <v>26</v>
      </c>
      <c r="N50" s="45" t="s">
        <v>26</v>
      </c>
      <c r="O50" s="47" t="s">
        <v>26</v>
      </c>
      <c r="P50" s="47" t="s">
        <v>26</v>
      </c>
      <c r="Q50" s="47" t="s">
        <v>26</v>
      </c>
      <c r="R50" s="45" t="s">
        <v>26</v>
      </c>
      <c r="S50" s="45" t="s">
        <v>26</v>
      </c>
      <c r="T50" s="45" t="s">
        <v>26</v>
      </c>
    </row>
    <row r="51" spans="1:20" ht="53.25" hidden="1" customHeight="1" x14ac:dyDescent="0.25">
      <c r="A51" s="56" t="s">
        <v>95</v>
      </c>
      <c r="B51" s="13" t="s">
        <v>96</v>
      </c>
      <c r="C51" s="45" t="s">
        <v>26</v>
      </c>
      <c r="D51" s="45" t="s">
        <v>26</v>
      </c>
      <c r="E51" s="45" t="s">
        <v>26</v>
      </c>
      <c r="F51" s="45" t="s">
        <v>26</v>
      </c>
      <c r="G51" s="45" t="s">
        <v>26</v>
      </c>
      <c r="H51" s="45" t="s">
        <v>26</v>
      </c>
      <c r="I51" s="46" t="s">
        <v>26</v>
      </c>
      <c r="J51" s="46" t="s">
        <v>26</v>
      </c>
      <c r="K51" s="46" t="s">
        <v>26</v>
      </c>
      <c r="L51" s="45" t="s">
        <v>26</v>
      </c>
      <c r="M51" s="45" t="s">
        <v>26</v>
      </c>
      <c r="N51" s="45" t="s">
        <v>26</v>
      </c>
      <c r="O51" s="47" t="s">
        <v>26</v>
      </c>
      <c r="P51" s="47" t="s">
        <v>26</v>
      </c>
      <c r="Q51" s="47" t="s">
        <v>26</v>
      </c>
      <c r="R51" s="45" t="s">
        <v>26</v>
      </c>
      <c r="S51" s="45" t="s">
        <v>26</v>
      </c>
      <c r="T51" s="45" t="s">
        <v>26</v>
      </c>
    </row>
    <row r="52" spans="1:20" ht="21" hidden="1" customHeight="1" x14ac:dyDescent="0.25">
      <c r="A52" s="68" t="s">
        <v>97</v>
      </c>
      <c r="B52" s="13"/>
      <c r="C52" s="45" t="s">
        <v>26</v>
      </c>
      <c r="D52" s="45" t="s">
        <v>26</v>
      </c>
      <c r="E52" s="45" t="s">
        <v>26</v>
      </c>
      <c r="F52" s="45" t="s">
        <v>26</v>
      </c>
      <c r="G52" s="45" t="s">
        <v>26</v>
      </c>
      <c r="H52" s="45" t="s">
        <v>26</v>
      </c>
      <c r="I52" s="46" t="s">
        <v>26</v>
      </c>
      <c r="J52" s="46" t="s">
        <v>26</v>
      </c>
      <c r="K52" s="46" t="s">
        <v>26</v>
      </c>
      <c r="L52" s="45" t="s">
        <v>26</v>
      </c>
      <c r="M52" s="45" t="s">
        <v>26</v>
      </c>
      <c r="N52" s="45" t="s">
        <v>26</v>
      </c>
      <c r="O52" s="47" t="s">
        <v>26</v>
      </c>
      <c r="P52" s="47" t="s">
        <v>26</v>
      </c>
      <c r="Q52" s="47" t="s">
        <v>26</v>
      </c>
      <c r="R52" s="45" t="s">
        <v>26</v>
      </c>
      <c r="S52" s="45" t="s">
        <v>26</v>
      </c>
      <c r="T52" s="45" t="s">
        <v>26</v>
      </c>
    </row>
    <row r="53" spans="1:20" ht="16.5" customHeight="1" x14ac:dyDescent="0.25">
      <c r="A53" s="62" t="s">
        <v>98</v>
      </c>
      <c r="B53" s="13" t="s">
        <v>99</v>
      </c>
      <c r="C53" s="45">
        <v>9968.8060000000005</v>
      </c>
      <c r="D53" s="45">
        <v>7098.8</v>
      </c>
      <c r="E53" s="45">
        <v>2870.0059999999999</v>
      </c>
      <c r="F53" s="45">
        <v>7744.549</v>
      </c>
      <c r="G53" s="45">
        <v>4500</v>
      </c>
      <c r="H53" s="45">
        <v>3244.549</v>
      </c>
      <c r="I53" s="46">
        <v>128.72</v>
      </c>
      <c r="J53" s="46">
        <v>157.751</v>
      </c>
      <c r="K53" s="46">
        <v>88.456000000000003</v>
      </c>
      <c r="L53" s="45">
        <v>4661.0029999999997</v>
      </c>
      <c r="M53" s="45">
        <v>3825</v>
      </c>
      <c r="N53" s="45">
        <v>836.00300000000004</v>
      </c>
      <c r="O53" s="47">
        <v>213.87700000000001</v>
      </c>
      <c r="P53" s="47">
        <v>185.59</v>
      </c>
      <c r="Q53" s="47">
        <v>343.30099999999999</v>
      </c>
      <c r="R53" s="45">
        <v>5307.8029999999999</v>
      </c>
      <c r="S53" s="45">
        <v>3273.8</v>
      </c>
      <c r="T53" s="45">
        <v>2034.0029999999999</v>
      </c>
    </row>
    <row r="54" spans="1:20" x14ac:dyDescent="0.25">
      <c r="D54" s="42"/>
    </row>
    <row r="55" spans="1:20" x14ac:dyDescent="0.25">
      <c r="D55" s="42"/>
    </row>
  </sheetData>
  <mergeCells count="25">
    <mergeCell ref="R11:R12"/>
    <mergeCell ref="S11:T11"/>
    <mergeCell ref="C4:T4"/>
    <mergeCell ref="J11:K11"/>
    <mergeCell ref="L11:L12"/>
    <mergeCell ref="M11:N11"/>
    <mergeCell ref="O11:O12"/>
    <mergeCell ref="P11:Q11"/>
    <mergeCell ref="A3:T3"/>
    <mergeCell ref="F5:H5"/>
    <mergeCell ref="A9:A12"/>
    <mergeCell ref="B9:B12"/>
    <mergeCell ref="C9:E10"/>
    <mergeCell ref="F9:H10"/>
    <mergeCell ref="I9:K10"/>
    <mergeCell ref="L9:N10"/>
    <mergeCell ref="O9:Q10"/>
    <mergeCell ref="R9:T10"/>
    <mergeCell ref="C11:C12"/>
    <mergeCell ref="D11:E11"/>
    <mergeCell ref="F11:F12"/>
    <mergeCell ref="G11:H11"/>
    <mergeCell ref="I11:I12"/>
    <mergeCell ref="A1:T1"/>
    <mergeCell ref="A2:T2"/>
  </mergeCells>
  <pageMargins left="0.19685039370078741" right="0.11811023622047245" top="0.15748031496062992" bottom="0.15748031496062992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workbookViewId="0">
      <selection activeCell="P25" sqref="P25"/>
    </sheetView>
  </sheetViews>
  <sheetFormatPr defaultRowHeight="15" x14ac:dyDescent="0.25"/>
  <cols>
    <col min="1" max="1" width="32.28515625" style="1" customWidth="1"/>
    <col min="2" max="2" width="22.85546875" style="1" hidden="1" customWidth="1"/>
    <col min="3" max="3" width="11" style="1" customWidth="1"/>
    <col min="4" max="4" width="11.5703125" style="1" customWidth="1"/>
    <col min="5" max="5" width="11.140625" style="1" customWidth="1"/>
    <col min="6" max="6" width="12.5703125" style="1" customWidth="1"/>
    <col min="7" max="7" width="11.28515625" style="1" customWidth="1"/>
    <col min="8" max="8" width="10.7109375" style="1" customWidth="1"/>
    <col min="9" max="9" width="6.42578125" style="69" customWidth="1"/>
    <col min="10" max="10" width="6" style="69" customWidth="1"/>
    <col min="11" max="11" width="6.7109375" style="69" customWidth="1"/>
    <col min="12" max="12" width="11.140625" style="1" customWidth="1"/>
    <col min="13" max="13" width="11" style="1" customWidth="1"/>
    <col min="14" max="14" width="10.85546875" style="1" customWidth="1"/>
    <col min="15" max="15" width="6.5703125" style="70" customWidth="1"/>
    <col min="16" max="16" width="7.42578125" style="70" customWidth="1"/>
    <col min="17" max="17" width="6.85546875" style="70" customWidth="1"/>
    <col min="18" max="18" width="9.85546875" style="1" customWidth="1"/>
    <col min="19" max="19" width="11" style="1" customWidth="1"/>
    <col min="20" max="20" width="10.42578125" style="1" customWidth="1"/>
    <col min="21" max="21" width="13.5703125" style="1" bestFit="1" customWidth="1"/>
    <col min="22" max="16384" width="9.140625" style="1"/>
  </cols>
  <sheetData>
    <row r="1" spans="1:21" ht="17.649999999999999" customHeight="1" x14ac:dyDescent="0.3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1" ht="9" customHeight="1" x14ac:dyDescent="0.3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spans="1:21" ht="13.5" customHeight="1" x14ac:dyDescent="0.25">
      <c r="A3" s="18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</row>
    <row r="4" spans="1:21" ht="6.75" customHeight="1" x14ac:dyDescent="0.25">
      <c r="A4" s="4"/>
      <c r="B4" s="4"/>
      <c r="C4" s="20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</row>
    <row r="5" spans="1:21" ht="15.2" customHeight="1" x14ac:dyDescent="0.25">
      <c r="A5" s="5"/>
      <c r="B5" s="5"/>
      <c r="C5" s="3"/>
      <c r="D5" s="3"/>
      <c r="E5" s="3"/>
      <c r="F5" s="26" t="s">
        <v>2</v>
      </c>
      <c r="G5" s="27"/>
      <c r="H5" s="27"/>
      <c r="I5" s="28"/>
      <c r="J5" s="28"/>
      <c r="K5" s="28"/>
      <c r="L5" s="3"/>
      <c r="M5" s="3"/>
      <c r="N5" s="3"/>
      <c r="O5" s="28"/>
      <c r="P5" s="28"/>
      <c r="Q5" s="28"/>
      <c r="R5" s="3"/>
      <c r="S5" s="3"/>
      <c r="T5" s="3"/>
    </row>
    <row r="6" spans="1:21" ht="12.75" hidden="1" customHeight="1" x14ac:dyDescent="0.25">
      <c r="A6" s="2"/>
      <c r="B6" s="6"/>
      <c r="C6" s="3"/>
      <c r="D6" s="3"/>
      <c r="E6" s="3"/>
      <c r="F6" s="3"/>
      <c r="G6" s="3"/>
      <c r="H6" s="3"/>
      <c r="I6" s="28"/>
      <c r="J6" s="28"/>
      <c r="K6" s="28"/>
      <c r="L6" s="3"/>
      <c r="M6" s="3"/>
      <c r="N6" s="3"/>
      <c r="O6" s="28"/>
      <c r="P6" s="28"/>
      <c r="Q6" s="28"/>
      <c r="R6" s="3"/>
      <c r="S6" s="3"/>
      <c r="T6" s="3"/>
    </row>
    <row r="7" spans="1:21" ht="15" customHeight="1" x14ac:dyDescent="0.25">
      <c r="A7" s="6" t="s">
        <v>3</v>
      </c>
      <c r="B7" s="3"/>
      <c r="C7" s="3"/>
      <c r="D7" s="3"/>
      <c r="E7" s="3"/>
      <c r="F7" s="3"/>
      <c r="G7" s="3"/>
      <c r="H7" s="3"/>
      <c r="I7" s="28"/>
      <c r="J7" s="28"/>
      <c r="K7" s="28"/>
      <c r="L7" s="3"/>
      <c r="M7" s="3"/>
      <c r="N7" s="3"/>
      <c r="O7" s="28"/>
      <c r="P7" s="28"/>
      <c r="Q7" s="28"/>
      <c r="R7" s="3"/>
      <c r="S7" s="3"/>
      <c r="T7" s="3"/>
    </row>
    <row r="8" spans="1:21" ht="12.75" customHeight="1" x14ac:dyDescent="0.25">
      <c r="A8" s="7"/>
      <c r="B8" s="7"/>
      <c r="C8" s="3"/>
      <c r="D8" s="3"/>
      <c r="E8" s="3"/>
      <c r="F8" s="3"/>
      <c r="G8" s="3"/>
      <c r="H8" s="3"/>
      <c r="I8" s="28"/>
      <c r="J8" s="28"/>
      <c r="K8" s="28"/>
      <c r="L8" s="3"/>
      <c r="M8" s="3"/>
      <c r="N8" s="3"/>
      <c r="O8" s="28"/>
      <c r="P8" s="28"/>
      <c r="Q8" s="28"/>
      <c r="R8" s="3"/>
      <c r="S8" s="3"/>
      <c r="T8" s="3"/>
    </row>
    <row r="9" spans="1:21" ht="21" customHeight="1" x14ac:dyDescent="0.25">
      <c r="A9" s="22" t="s">
        <v>4</v>
      </c>
      <c r="B9" s="24" t="s">
        <v>5</v>
      </c>
      <c r="C9" s="22" t="s">
        <v>6</v>
      </c>
      <c r="D9" s="23"/>
      <c r="E9" s="23"/>
      <c r="F9" s="22" t="s">
        <v>7</v>
      </c>
      <c r="G9" s="23"/>
      <c r="H9" s="23"/>
      <c r="I9" s="29" t="s">
        <v>8</v>
      </c>
      <c r="J9" s="30"/>
      <c r="K9" s="30"/>
      <c r="L9" s="22" t="s">
        <v>9</v>
      </c>
      <c r="M9" s="23"/>
      <c r="N9" s="23"/>
      <c r="O9" s="31" t="s">
        <v>10</v>
      </c>
      <c r="P9" s="32"/>
      <c r="Q9" s="32"/>
      <c r="R9" s="22" t="s">
        <v>11</v>
      </c>
      <c r="S9" s="23"/>
      <c r="T9" s="23"/>
    </row>
    <row r="10" spans="1:21" ht="6" customHeight="1" x14ac:dyDescent="0.25">
      <c r="A10" s="23"/>
      <c r="B10" s="25"/>
      <c r="C10" s="23"/>
      <c r="D10" s="23"/>
      <c r="E10" s="23"/>
      <c r="F10" s="23"/>
      <c r="G10" s="23"/>
      <c r="H10" s="23"/>
      <c r="I10" s="30"/>
      <c r="J10" s="30"/>
      <c r="K10" s="30"/>
      <c r="L10" s="23"/>
      <c r="M10" s="23"/>
      <c r="N10" s="23"/>
      <c r="O10" s="32"/>
      <c r="P10" s="32"/>
      <c r="Q10" s="32"/>
      <c r="R10" s="23"/>
      <c r="S10" s="23"/>
      <c r="T10" s="23"/>
    </row>
    <row r="11" spans="1:21" ht="11.25" customHeight="1" x14ac:dyDescent="0.25">
      <c r="A11" s="23"/>
      <c r="B11" s="25"/>
      <c r="C11" s="22" t="s">
        <v>12</v>
      </c>
      <c r="D11" s="22" t="s">
        <v>13</v>
      </c>
      <c r="E11" s="23"/>
      <c r="F11" s="22" t="s">
        <v>12</v>
      </c>
      <c r="G11" s="22" t="s">
        <v>13</v>
      </c>
      <c r="H11" s="23"/>
      <c r="I11" s="29" t="s">
        <v>14</v>
      </c>
      <c r="J11" s="29" t="s">
        <v>13</v>
      </c>
      <c r="K11" s="30"/>
      <c r="L11" s="22" t="s">
        <v>14</v>
      </c>
      <c r="M11" s="22" t="s">
        <v>13</v>
      </c>
      <c r="N11" s="23"/>
      <c r="O11" s="31" t="s">
        <v>14</v>
      </c>
      <c r="P11" s="31" t="s">
        <v>13</v>
      </c>
      <c r="Q11" s="32"/>
      <c r="R11" s="22" t="s">
        <v>14</v>
      </c>
      <c r="S11" s="22" t="s">
        <v>13</v>
      </c>
      <c r="T11" s="23"/>
    </row>
    <row r="12" spans="1:21" ht="20.25" customHeight="1" x14ac:dyDescent="0.25">
      <c r="A12" s="23"/>
      <c r="B12" s="25"/>
      <c r="C12" s="23"/>
      <c r="D12" s="8" t="s">
        <v>15</v>
      </c>
      <c r="E12" s="8" t="s">
        <v>16</v>
      </c>
      <c r="F12" s="23"/>
      <c r="G12" s="8" t="s">
        <v>17</v>
      </c>
      <c r="H12" s="8" t="s">
        <v>16</v>
      </c>
      <c r="I12" s="30"/>
      <c r="J12" s="33" t="s">
        <v>15</v>
      </c>
      <c r="K12" s="33" t="s">
        <v>18</v>
      </c>
      <c r="L12" s="23"/>
      <c r="M12" s="8" t="s">
        <v>15</v>
      </c>
      <c r="N12" s="8" t="s">
        <v>18</v>
      </c>
      <c r="O12" s="32"/>
      <c r="P12" s="34" t="s">
        <v>15</v>
      </c>
      <c r="Q12" s="34" t="s">
        <v>18</v>
      </c>
      <c r="R12" s="23"/>
      <c r="S12" s="8" t="s">
        <v>15</v>
      </c>
      <c r="T12" s="8" t="s">
        <v>18</v>
      </c>
    </row>
    <row r="13" spans="1:21" ht="10.7" customHeight="1" x14ac:dyDescent="0.25">
      <c r="A13" s="9">
        <v>1</v>
      </c>
      <c r="B13" s="10" t="s">
        <v>19</v>
      </c>
      <c r="C13" s="11">
        <v>3</v>
      </c>
      <c r="D13" s="11">
        <v>4</v>
      </c>
      <c r="E13" s="11">
        <v>5</v>
      </c>
      <c r="F13" s="11">
        <v>6</v>
      </c>
      <c r="G13" s="11">
        <v>7</v>
      </c>
      <c r="H13" s="11">
        <v>8</v>
      </c>
      <c r="I13" s="35">
        <v>9</v>
      </c>
      <c r="J13" s="35">
        <v>10</v>
      </c>
      <c r="K13" s="35">
        <v>11</v>
      </c>
      <c r="L13" s="11">
        <v>12</v>
      </c>
      <c r="M13" s="11">
        <v>13</v>
      </c>
      <c r="N13" s="11">
        <v>14</v>
      </c>
      <c r="O13" s="36">
        <v>15</v>
      </c>
      <c r="P13" s="36">
        <v>16</v>
      </c>
      <c r="Q13" s="36">
        <v>17</v>
      </c>
      <c r="R13" s="11">
        <v>18</v>
      </c>
      <c r="S13" s="11">
        <v>19</v>
      </c>
      <c r="T13" s="11">
        <v>20</v>
      </c>
    </row>
    <row r="14" spans="1:21" ht="25.5" customHeight="1" x14ac:dyDescent="0.25">
      <c r="A14" s="37" t="s">
        <v>20</v>
      </c>
      <c r="B14" s="38" t="s">
        <v>21</v>
      </c>
      <c r="C14" s="39">
        <v>6378688.3870000001</v>
      </c>
      <c r="D14" s="39">
        <v>4163249.0980000002</v>
      </c>
      <c r="E14" s="39">
        <v>2215445.4360000002</v>
      </c>
      <c r="F14" s="39">
        <v>13741813.937999999</v>
      </c>
      <c r="G14" s="39">
        <v>9375032.5999999996</v>
      </c>
      <c r="H14" s="39">
        <v>4367281.3380000005</v>
      </c>
      <c r="I14" s="40">
        <v>46.417999999999999</v>
      </c>
      <c r="J14" s="40">
        <v>44.408000000000001</v>
      </c>
      <c r="K14" s="40">
        <v>50.728000000000002</v>
      </c>
      <c r="L14" s="39">
        <v>5633255.1059999997</v>
      </c>
      <c r="M14" s="39">
        <v>3829775.5690000001</v>
      </c>
      <c r="N14" s="39">
        <v>1803486.686</v>
      </c>
      <c r="O14" s="41">
        <v>113.233</v>
      </c>
      <c r="P14" s="41">
        <v>108.70699999999999</v>
      </c>
      <c r="Q14" s="41">
        <v>122.842</v>
      </c>
      <c r="R14" s="39">
        <v>745433.28099999996</v>
      </c>
      <c r="S14" s="39">
        <v>333473.52899999998</v>
      </c>
      <c r="T14" s="39">
        <v>411958.75</v>
      </c>
      <c r="U14" s="42"/>
    </row>
    <row r="15" spans="1:21" ht="13.5" customHeight="1" x14ac:dyDescent="0.25">
      <c r="A15" s="43" t="s">
        <v>22</v>
      </c>
      <c r="B15" s="44" t="s">
        <v>23</v>
      </c>
      <c r="C15" s="39">
        <v>5658310.6299999999</v>
      </c>
      <c r="D15" s="39">
        <v>3869921.21</v>
      </c>
      <c r="E15" s="39">
        <v>1788389.42</v>
      </c>
      <c r="F15" s="39">
        <v>12373244.800000001</v>
      </c>
      <c r="G15" s="39">
        <v>8639078.9000000004</v>
      </c>
      <c r="H15" s="39">
        <v>3734165.9</v>
      </c>
      <c r="I15" s="40">
        <v>45.73</v>
      </c>
      <c r="J15" s="40">
        <v>44.795999999999999</v>
      </c>
      <c r="K15" s="40">
        <v>47.893000000000001</v>
      </c>
      <c r="L15" s="39">
        <v>5129351.29</v>
      </c>
      <c r="M15" s="39">
        <v>3563201.2</v>
      </c>
      <c r="N15" s="39">
        <v>1566150.09</v>
      </c>
      <c r="O15" s="41">
        <v>110.312</v>
      </c>
      <c r="P15" s="41">
        <v>108.608</v>
      </c>
      <c r="Q15" s="41">
        <v>114.19</v>
      </c>
      <c r="R15" s="39">
        <v>528959.34</v>
      </c>
      <c r="S15" s="39">
        <v>306720.01</v>
      </c>
      <c r="T15" s="39">
        <v>222239.33</v>
      </c>
    </row>
    <row r="16" spans="1:21" ht="21" customHeight="1" x14ac:dyDescent="0.25">
      <c r="A16" s="77" t="s">
        <v>101</v>
      </c>
      <c r="B16" s="78"/>
      <c r="C16" s="79">
        <f>C14-C55</f>
        <v>4459206.7310000006</v>
      </c>
      <c r="D16" s="79">
        <f t="shared" ref="D16:T16" si="0">D14-D55</f>
        <v>2326952.7560000001</v>
      </c>
      <c r="E16" s="79">
        <f t="shared" si="0"/>
        <v>2132260.1220000004</v>
      </c>
      <c r="F16" s="79">
        <f t="shared" si="0"/>
        <v>9958093.9279999994</v>
      </c>
      <c r="G16" s="79">
        <f t="shared" si="0"/>
        <v>5744592.5</v>
      </c>
      <c r="H16" s="79">
        <f t="shared" si="0"/>
        <v>4214001.4280000003</v>
      </c>
      <c r="I16" s="80">
        <f>C16*100/F16</f>
        <v>44.779721533472177</v>
      </c>
      <c r="J16" s="80">
        <f t="shared" ref="J16:K16" si="1">D16*100/G16</f>
        <v>40.506837621641566</v>
      </c>
      <c r="K16" s="80">
        <f t="shared" si="1"/>
        <v>50.599416218327875</v>
      </c>
      <c r="L16" s="79">
        <f t="shared" si="0"/>
        <v>3826611.8539999994</v>
      </c>
      <c r="M16" s="79">
        <f t="shared" si="0"/>
        <v>2098748.469</v>
      </c>
      <c r="N16" s="79">
        <f t="shared" si="0"/>
        <v>1727870.534</v>
      </c>
      <c r="O16" s="80">
        <f>C16*100/L16</f>
        <v>116.53146180318087</v>
      </c>
      <c r="P16" s="80">
        <f t="shared" ref="P16:Q16" si="2">D16*100/M16</f>
        <v>110.87335096943434</v>
      </c>
      <c r="Q16" s="80">
        <f t="shared" si="2"/>
        <v>123.40392871124686</v>
      </c>
      <c r="R16" s="79">
        <f t="shared" si="0"/>
        <v>632594.87700000009</v>
      </c>
      <c r="S16" s="79">
        <f t="shared" si="0"/>
        <v>228204.28700000013</v>
      </c>
      <c r="T16" s="79">
        <f t="shared" si="0"/>
        <v>404389.58799999999</v>
      </c>
      <c r="U16" s="42"/>
    </row>
    <row r="17" spans="1:20" ht="15.75" customHeight="1" x14ac:dyDescent="0.25">
      <c r="A17" s="12" t="s">
        <v>24</v>
      </c>
      <c r="B17" s="13" t="s">
        <v>25</v>
      </c>
      <c r="C17" s="45">
        <v>757651.14399999997</v>
      </c>
      <c r="D17" s="45">
        <v>757651.14399999997</v>
      </c>
      <c r="E17" s="45" t="s">
        <v>26</v>
      </c>
      <c r="F17" s="45">
        <v>1997978</v>
      </c>
      <c r="G17" s="45">
        <v>1997978</v>
      </c>
      <c r="H17" s="45" t="s">
        <v>26</v>
      </c>
      <c r="I17" s="46">
        <v>37.920999999999999</v>
      </c>
      <c r="J17" s="46">
        <v>37.920999999999999</v>
      </c>
      <c r="K17" s="46" t="s">
        <v>26</v>
      </c>
      <c r="L17" s="45">
        <v>695563.49699999997</v>
      </c>
      <c r="M17" s="45">
        <v>695563.49699999997</v>
      </c>
      <c r="N17" s="45" t="s">
        <v>26</v>
      </c>
      <c r="O17" s="47">
        <v>108.926</v>
      </c>
      <c r="P17" s="47">
        <v>108.926</v>
      </c>
      <c r="Q17" s="47" t="s">
        <v>26</v>
      </c>
      <c r="R17" s="45">
        <v>62087.646999999997</v>
      </c>
      <c r="S17" s="45">
        <v>62087.646999999997</v>
      </c>
      <c r="T17" s="45" t="s">
        <v>26</v>
      </c>
    </row>
    <row r="18" spans="1:20" ht="12.75" customHeight="1" x14ac:dyDescent="0.25">
      <c r="A18" s="12" t="s">
        <v>27</v>
      </c>
      <c r="B18" s="13" t="s">
        <v>28</v>
      </c>
      <c r="C18" s="45">
        <v>1972737.237</v>
      </c>
      <c r="D18" s="45">
        <v>1115825.4709999999</v>
      </c>
      <c r="E18" s="45">
        <v>856911.76699999999</v>
      </c>
      <c r="F18" s="45">
        <v>4642903.3130000001</v>
      </c>
      <c r="G18" s="45">
        <v>2756607</v>
      </c>
      <c r="H18" s="45">
        <v>1886296.3130000001</v>
      </c>
      <c r="I18" s="46">
        <v>42.488999999999997</v>
      </c>
      <c r="J18" s="46">
        <v>40.478000000000002</v>
      </c>
      <c r="K18" s="46">
        <v>45.427999999999997</v>
      </c>
      <c r="L18" s="45">
        <v>1732005.52</v>
      </c>
      <c r="M18" s="45">
        <v>1002433.694</v>
      </c>
      <c r="N18" s="45">
        <v>729571.826</v>
      </c>
      <c r="O18" s="47">
        <v>113.899</v>
      </c>
      <c r="P18" s="47">
        <v>111.312</v>
      </c>
      <c r="Q18" s="47">
        <v>117.45399999999999</v>
      </c>
      <c r="R18" s="45">
        <v>240731.717</v>
      </c>
      <c r="S18" s="45">
        <v>113391.777</v>
      </c>
      <c r="T18" s="45">
        <v>127339.94100000001</v>
      </c>
    </row>
    <row r="19" spans="1:20" ht="24.75" customHeight="1" x14ac:dyDescent="0.25">
      <c r="A19" s="48" t="s">
        <v>29</v>
      </c>
      <c r="B19" s="49" t="s">
        <v>30</v>
      </c>
      <c r="C19" s="50">
        <v>1888277.977</v>
      </c>
      <c r="D19" s="50">
        <v>1805092.6629999999</v>
      </c>
      <c r="E19" s="50">
        <v>83185.313999999998</v>
      </c>
      <c r="F19" s="50">
        <v>3463569.91</v>
      </c>
      <c r="G19" s="50">
        <v>3310290</v>
      </c>
      <c r="H19" s="50">
        <v>153279.91</v>
      </c>
      <c r="I19" s="40">
        <v>54.518000000000001</v>
      </c>
      <c r="J19" s="40">
        <v>54.53</v>
      </c>
      <c r="K19" s="40">
        <v>54.27</v>
      </c>
      <c r="L19" s="50">
        <v>1749469.344</v>
      </c>
      <c r="M19" s="50">
        <v>1673853.192</v>
      </c>
      <c r="N19" s="50">
        <v>75616.152000000002</v>
      </c>
      <c r="O19" s="41">
        <v>107.934</v>
      </c>
      <c r="P19" s="41">
        <v>107.84099999999999</v>
      </c>
      <c r="Q19" s="41">
        <v>110.01</v>
      </c>
      <c r="R19" s="50">
        <v>138808.633</v>
      </c>
      <c r="S19" s="50">
        <v>131239.47099999999</v>
      </c>
      <c r="T19" s="50">
        <v>7569.1620000000003</v>
      </c>
    </row>
    <row r="20" spans="1:20" ht="13.5" customHeight="1" x14ac:dyDescent="0.25">
      <c r="A20" s="14" t="s">
        <v>31</v>
      </c>
      <c r="B20" s="15" t="s">
        <v>32</v>
      </c>
      <c r="C20" s="51">
        <v>1788658.4310000001</v>
      </c>
      <c r="D20" s="51">
        <v>1705473.1170000001</v>
      </c>
      <c r="E20" s="51">
        <v>83185.313999999998</v>
      </c>
      <c r="F20" s="51">
        <v>3282918.91</v>
      </c>
      <c r="G20" s="51">
        <v>3129639</v>
      </c>
      <c r="H20" s="51">
        <v>153279.91</v>
      </c>
      <c r="I20" s="46">
        <v>54.484000000000002</v>
      </c>
      <c r="J20" s="46">
        <v>54.494</v>
      </c>
      <c r="K20" s="46">
        <v>54.27</v>
      </c>
      <c r="L20" s="51">
        <v>1669271.1359999999</v>
      </c>
      <c r="M20" s="51">
        <v>1593654.9839999999</v>
      </c>
      <c r="N20" s="51">
        <v>75616.152000000002</v>
      </c>
      <c r="O20" s="47">
        <v>107.152</v>
      </c>
      <c r="P20" s="47">
        <v>107.01600000000001</v>
      </c>
      <c r="Q20" s="47">
        <v>110.01</v>
      </c>
      <c r="R20" s="51">
        <v>119387.295</v>
      </c>
      <c r="S20" s="51">
        <v>111818.133</v>
      </c>
      <c r="T20" s="51">
        <v>7569.1620000000003</v>
      </c>
    </row>
    <row r="21" spans="1:20" ht="15" customHeight="1" x14ac:dyDescent="0.25">
      <c r="A21" s="14" t="s">
        <v>33</v>
      </c>
      <c r="B21" s="15" t="s">
        <v>34</v>
      </c>
      <c r="C21" s="51">
        <v>554568.75800000003</v>
      </c>
      <c r="D21" s="51">
        <v>471383.44400000002</v>
      </c>
      <c r="E21" s="51">
        <v>83185.313999999998</v>
      </c>
      <c r="F21" s="51">
        <v>1018295.91</v>
      </c>
      <c r="G21" s="51">
        <v>865016</v>
      </c>
      <c r="H21" s="51">
        <v>153279.91</v>
      </c>
      <c r="I21" s="46">
        <v>54.46</v>
      </c>
      <c r="J21" s="46">
        <v>54.494</v>
      </c>
      <c r="K21" s="46">
        <v>54.27</v>
      </c>
      <c r="L21" s="51">
        <v>504107.679</v>
      </c>
      <c r="M21" s="51">
        <v>428491.527</v>
      </c>
      <c r="N21" s="51">
        <v>75616.152000000002</v>
      </c>
      <c r="O21" s="47">
        <v>110.01</v>
      </c>
      <c r="P21" s="47">
        <v>110.01</v>
      </c>
      <c r="Q21" s="47">
        <v>110.01</v>
      </c>
      <c r="R21" s="51">
        <v>50461.078999999998</v>
      </c>
      <c r="S21" s="51">
        <v>42891.917000000001</v>
      </c>
      <c r="T21" s="51">
        <v>7569.1620000000003</v>
      </c>
    </row>
    <row r="22" spans="1:20" ht="18" customHeight="1" x14ac:dyDescent="0.25">
      <c r="A22" s="14" t="s">
        <v>35</v>
      </c>
      <c r="B22" s="15" t="s">
        <v>36</v>
      </c>
      <c r="C22" s="51">
        <v>1234089.673</v>
      </c>
      <c r="D22" s="51">
        <v>1234089.673</v>
      </c>
      <c r="E22" s="51" t="s">
        <v>26</v>
      </c>
      <c r="F22" s="51">
        <v>2264623</v>
      </c>
      <c r="G22" s="51">
        <v>2264623</v>
      </c>
      <c r="H22" s="51" t="s">
        <v>26</v>
      </c>
      <c r="I22" s="46">
        <v>54.494</v>
      </c>
      <c r="J22" s="46">
        <v>54.494</v>
      </c>
      <c r="K22" s="46" t="s">
        <v>26</v>
      </c>
      <c r="L22" s="51">
        <v>1165163.4569999999</v>
      </c>
      <c r="M22" s="51">
        <v>1165163.4569999999</v>
      </c>
      <c r="N22" s="51" t="s">
        <v>26</v>
      </c>
      <c r="O22" s="47">
        <v>105.916</v>
      </c>
      <c r="P22" s="47">
        <v>105.916</v>
      </c>
      <c r="Q22" s="47" t="s">
        <v>26</v>
      </c>
      <c r="R22" s="51">
        <v>68926.216</v>
      </c>
      <c r="S22" s="51">
        <v>68926.216</v>
      </c>
      <c r="T22" s="51" t="s">
        <v>26</v>
      </c>
    </row>
    <row r="23" spans="1:20" ht="12" customHeight="1" x14ac:dyDescent="0.25">
      <c r="A23" s="14" t="s">
        <v>37</v>
      </c>
      <c r="B23" s="15" t="s">
        <v>38</v>
      </c>
      <c r="C23" s="51">
        <v>99619.546000000002</v>
      </c>
      <c r="D23" s="51">
        <v>99619.546000000002</v>
      </c>
      <c r="E23" s="51" t="s">
        <v>26</v>
      </c>
      <c r="F23" s="51">
        <v>180651</v>
      </c>
      <c r="G23" s="51">
        <v>180651</v>
      </c>
      <c r="H23" s="51" t="s">
        <v>26</v>
      </c>
      <c r="I23" s="46">
        <v>55.145000000000003</v>
      </c>
      <c r="J23" s="46">
        <v>55.145000000000003</v>
      </c>
      <c r="K23" s="46" t="s">
        <v>26</v>
      </c>
      <c r="L23" s="51">
        <v>80198.207999999999</v>
      </c>
      <c r="M23" s="51">
        <v>80198.207999999999</v>
      </c>
      <c r="N23" s="51" t="s">
        <v>26</v>
      </c>
      <c r="O23" s="47">
        <v>124.217</v>
      </c>
      <c r="P23" s="47">
        <v>124.217</v>
      </c>
      <c r="Q23" s="47" t="s">
        <v>26</v>
      </c>
      <c r="R23" s="51">
        <v>19421.338</v>
      </c>
      <c r="S23" s="51">
        <v>19421.338</v>
      </c>
      <c r="T23" s="51" t="s">
        <v>26</v>
      </c>
    </row>
    <row r="24" spans="1:20" ht="15.75" customHeight="1" x14ac:dyDescent="0.25">
      <c r="A24" s="48" t="s">
        <v>39</v>
      </c>
      <c r="B24" s="52" t="s">
        <v>40</v>
      </c>
      <c r="C24" s="50">
        <v>616192.81200000003</v>
      </c>
      <c r="D24" s="50">
        <v>14669.764999999999</v>
      </c>
      <c r="E24" s="50">
        <v>601523.04599999997</v>
      </c>
      <c r="F24" s="50">
        <v>1091235.129</v>
      </c>
      <c r="G24" s="50">
        <v>20645</v>
      </c>
      <c r="H24" s="50">
        <v>1070590.129</v>
      </c>
      <c r="I24" s="40">
        <v>56.466999999999999</v>
      </c>
      <c r="J24" s="40">
        <v>71.057000000000002</v>
      </c>
      <c r="K24" s="40">
        <v>56.186</v>
      </c>
      <c r="L24" s="50">
        <v>525242.24399999995</v>
      </c>
      <c r="M24" s="50">
        <v>6211.58</v>
      </c>
      <c r="N24" s="50">
        <v>519030.66399999999</v>
      </c>
      <c r="O24" s="41">
        <v>117.316</v>
      </c>
      <c r="P24" s="41">
        <v>236.16800000000001</v>
      </c>
      <c r="Q24" s="41">
        <v>115.89400000000001</v>
      </c>
      <c r="R24" s="50">
        <v>90950.567999999999</v>
      </c>
      <c r="S24" s="50">
        <v>8458.1849999999995</v>
      </c>
      <c r="T24" s="50">
        <v>82492.381999999998</v>
      </c>
    </row>
    <row r="25" spans="1:20" ht="26.25" customHeight="1" x14ac:dyDescent="0.25">
      <c r="A25" s="12" t="s">
        <v>41</v>
      </c>
      <c r="B25" s="13" t="s">
        <v>42</v>
      </c>
      <c r="C25" s="45">
        <v>569537.20799999998</v>
      </c>
      <c r="D25" s="45" t="s">
        <v>26</v>
      </c>
      <c r="E25" s="45">
        <v>569537.20799999998</v>
      </c>
      <c r="F25" s="45">
        <v>1005562.86</v>
      </c>
      <c r="G25" s="45" t="s">
        <v>26</v>
      </c>
      <c r="H25" s="45">
        <v>1005562.86</v>
      </c>
      <c r="I25" s="46">
        <v>56.639000000000003</v>
      </c>
      <c r="J25" s="46" t="s">
        <v>26</v>
      </c>
      <c r="K25" s="46">
        <v>56.639000000000003</v>
      </c>
      <c r="L25" s="45">
        <v>486867.402</v>
      </c>
      <c r="M25" s="45" t="s">
        <v>26</v>
      </c>
      <c r="N25" s="45">
        <v>486867.402</v>
      </c>
      <c r="O25" s="47">
        <v>116.98</v>
      </c>
      <c r="P25" s="47" t="s">
        <v>26</v>
      </c>
      <c r="Q25" s="47">
        <v>116.98</v>
      </c>
      <c r="R25" s="45">
        <v>82669.805999999997</v>
      </c>
      <c r="S25" s="45" t="s">
        <v>26</v>
      </c>
      <c r="T25" s="45">
        <v>82669.805999999997</v>
      </c>
    </row>
    <row r="26" spans="1:20" ht="25.5" customHeight="1" x14ac:dyDescent="0.25">
      <c r="A26" s="12" t="s">
        <v>43</v>
      </c>
      <c r="B26" s="13" t="s">
        <v>44</v>
      </c>
      <c r="C26" s="45">
        <v>36.029000000000003</v>
      </c>
      <c r="D26" s="45" t="s">
        <v>26</v>
      </c>
      <c r="E26" s="45">
        <v>36.029000000000003</v>
      </c>
      <c r="F26" s="45">
        <v>57.6</v>
      </c>
      <c r="G26" s="45" t="s">
        <v>26</v>
      </c>
      <c r="H26" s="45">
        <v>57.6</v>
      </c>
      <c r="I26" s="46">
        <v>62.55</v>
      </c>
      <c r="J26" s="46" t="s">
        <v>26</v>
      </c>
      <c r="K26" s="46">
        <v>62.55</v>
      </c>
      <c r="L26" s="45">
        <v>-55.317999999999998</v>
      </c>
      <c r="M26" s="45" t="s">
        <v>26</v>
      </c>
      <c r="N26" s="45">
        <v>-55.317999999999998</v>
      </c>
      <c r="O26" s="47">
        <v>-65.131</v>
      </c>
      <c r="P26" s="47" t="s">
        <v>26</v>
      </c>
      <c r="Q26" s="47">
        <v>-65.131</v>
      </c>
      <c r="R26" s="45">
        <v>91.346999999999994</v>
      </c>
      <c r="S26" s="45" t="s">
        <v>26</v>
      </c>
      <c r="T26" s="45">
        <v>91.346999999999994</v>
      </c>
    </row>
    <row r="27" spans="1:20" ht="14.25" customHeight="1" x14ac:dyDescent="0.25">
      <c r="A27" s="12" t="s">
        <v>45</v>
      </c>
      <c r="B27" s="13" t="s">
        <v>46</v>
      </c>
      <c r="C27" s="53">
        <v>6008.6660000000002</v>
      </c>
      <c r="D27" s="53" t="s">
        <v>26</v>
      </c>
      <c r="E27" s="53">
        <v>6008.6660000000002</v>
      </c>
      <c r="F27" s="53">
        <v>14604.929</v>
      </c>
      <c r="G27" s="53" t="s">
        <v>26</v>
      </c>
      <c r="H27" s="53">
        <v>14604.929</v>
      </c>
      <c r="I27" s="54">
        <v>41.140999999999998</v>
      </c>
      <c r="J27" s="54" t="s">
        <v>26</v>
      </c>
      <c r="K27" s="54">
        <v>41.140999999999998</v>
      </c>
      <c r="L27" s="53">
        <v>8113.3990000000003</v>
      </c>
      <c r="M27" s="53">
        <v>1.115</v>
      </c>
      <c r="N27" s="53">
        <v>8112.2839999999997</v>
      </c>
      <c r="O27" s="55">
        <v>74.058999999999997</v>
      </c>
      <c r="P27" s="55" t="s">
        <v>26</v>
      </c>
      <c r="Q27" s="55">
        <v>74.069000000000003</v>
      </c>
      <c r="R27" s="53">
        <v>-2104.7330000000002</v>
      </c>
      <c r="S27" s="53">
        <v>-1.115</v>
      </c>
      <c r="T27" s="53">
        <v>-2103.6179999999999</v>
      </c>
    </row>
    <row r="28" spans="1:20" ht="24" customHeight="1" x14ac:dyDescent="0.25">
      <c r="A28" s="12" t="s">
        <v>47</v>
      </c>
      <c r="B28" s="13" t="s">
        <v>48</v>
      </c>
      <c r="C28" s="45">
        <v>25941.144</v>
      </c>
      <c r="D28" s="45" t="s">
        <v>26</v>
      </c>
      <c r="E28" s="45">
        <v>25941.144</v>
      </c>
      <c r="F28" s="45">
        <v>50364.74</v>
      </c>
      <c r="G28" s="45" t="s">
        <v>26</v>
      </c>
      <c r="H28" s="45">
        <v>50364.74</v>
      </c>
      <c r="I28" s="46">
        <v>51.506999999999998</v>
      </c>
      <c r="J28" s="46" t="s">
        <v>26</v>
      </c>
      <c r="K28" s="46">
        <v>51.506999999999998</v>
      </c>
      <c r="L28" s="45">
        <v>24106.294999999998</v>
      </c>
      <c r="M28" s="45" t="s">
        <v>26</v>
      </c>
      <c r="N28" s="45">
        <v>24106.294999999998</v>
      </c>
      <c r="O28" s="47">
        <v>107.611</v>
      </c>
      <c r="P28" s="47" t="s">
        <v>26</v>
      </c>
      <c r="Q28" s="47">
        <v>107.611</v>
      </c>
      <c r="R28" s="45">
        <v>1834.8489999999999</v>
      </c>
      <c r="S28" s="45" t="s">
        <v>26</v>
      </c>
      <c r="T28" s="45">
        <v>1834.8489999999999</v>
      </c>
    </row>
    <row r="29" spans="1:20" ht="16.5" customHeight="1" x14ac:dyDescent="0.25">
      <c r="A29" s="12" t="s">
        <v>49</v>
      </c>
      <c r="B29" s="13" t="s">
        <v>50</v>
      </c>
      <c r="C29" s="45">
        <v>14669.764999999999</v>
      </c>
      <c r="D29" s="45">
        <v>14669.764999999999</v>
      </c>
      <c r="E29" s="45" t="s">
        <v>26</v>
      </c>
      <c r="F29" s="45">
        <v>20645</v>
      </c>
      <c r="G29" s="45">
        <v>20645</v>
      </c>
      <c r="H29" s="45" t="s">
        <v>26</v>
      </c>
      <c r="I29" s="46">
        <v>71.057000000000002</v>
      </c>
      <c r="J29" s="46">
        <v>71.057000000000002</v>
      </c>
      <c r="K29" s="46" t="s">
        <v>26</v>
      </c>
      <c r="L29" s="45">
        <v>6210.4650000000001</v>
      </c>
      <c r="M29" s="45">
        <v>6210.4650000000001</v>
      </c>
      <c r="N29" s="45" t="s">
        <v>26</v>
      </c>
      <c r="O29" s="47">
        <v>236.21</v>
      </c>
      <c r="P29" s="47">
        <v>236.21</v>
      </c>
      <c r="Q29" s="47" t="s">
        <v>26</v>
      </c>
      <c r="R29" s="45">
        <v>8459.2999999999993</v>
      </c>
      <c r="S29" s="45">
        <v>8459.2999999999993</v>
      </c>
      <c r="T29" s="45" t="s">
        <v>26</v>
      </c>
    </row>
    <row r="30" spans="1:20" ht="19.5" customHeight="1" x14ac:dyDescent="0.25">
      <c r="A30" s="48" t="s">
        <v>51</v>
      </c>
      <c r="B30" s="52" t="s">
        <v>52</v>
      </c>
      <c r="C30" s="50">
        <v>333883.79599999997</v>
      </c>
      <c r="D30" s="50">
        <v>161660.19099999999</v>
      </c>
      <c r="E30" s="50">
        <v>172223.60399999999</v>
      </c>
      <c r="F30" s="50">
        <v>1021123.978</v>
      </c>
      <c r="G30" s="50">
        <v>525816</v>
      </c>
      <c r="H30" s="50">
        <v>495307.978</v>
      </c>
      <c r="I30" s="40">
        <v>32.698</v>
      </c>
      <c r="J30" s="40">
        <v>30.745000000000001</v>
      </c>
      <c r="K30" s="40">
        <v>34.771000000000001</v>
      </c>
      <c r="L30" s="50">
        <v>363605.48800000001</v>
      </c>
      <c r="M30" s="50">
        <v>172039.72099999999</v>
      </c>
      <c r="N30" s="50">
        <v>191565.76699999999</v>
      </c>
      <c r="O30" s="41">
        <v>91.825999999999993</v>
      </c>
      <c r="P30" s="41">
        <v>93.966999999999999</v>
      </c>
      <c r="Q30" s="41">
        <v>89.903000000000006</v>
      </c>
      <c r="R30" s="50">
        <v>-29721.691999999999</v>
      </c>
      <c r="S30" s="50">
        <v>-10379.530000000001</v>
      </c>
      <c r="T30" s="50">
        <v>-19342.163</v>
      </c>
    </row>
    <row r="31" spans="1:20" ht="18.75" customHeight="1" x14ac:dyDescent="0.25">
      <c r="A31" s="12" t="s">
        <v>53</v>
      </c>
      <c r="B31" s="13" t="s">
        <v>54</v>
      </c>
      <c r="C31" s="45">
        <v>4805.1130000000003</v>
      </c>
      <c r="D31" s="45" t="s">
        <v>26</v>
      </c>
      <c r="E31" s="45">
        <v>4805.1130000000003</v>
      </c>
      <c r="F31" s="45">
        <v>66477.630999999994</v>
      </c>
      <c r="G31" s="45" t="s">
        <v>26</v>
      </c>
      <c r="H31" s="45">
        <v>66477.630999999994</v>
      </c>
      <c r="I31" s="46">
        <v>7.2279999999999998</v>
      </c>
      <c r="J31" s="46" t="s">
        <v>26</v>
      </c>
      <c r="K31" s="46">
        <v>7.2279999999999998</v>
      </c>
      <c r="L31" s="45">
        <v>6056.79</v>
      </c>
      <c r="M31" s="45" t="s">
        <v>26</v>
      </c>
      <c r="N31" s="45">
        <v>6056.79</v>
      </c>
      <c r="O31" s="47">
        <v>79.334000000000003</v>
      </c>
      <c r="P31" s="47" t="s">
        <v>26</v>
      </c>
      <c r="Q31" s="47">
        <v>79.334000000000003</v>
      </c>
      <c r="R31" s="45">
        <v>-1251.6769999999999</v>
      </c>
      <c r="S31" s="45" t="s">
        <v>26</v>
      </c>
      <c r="T31" s="45">
        <v>-1251.6769999999999</v>
      </c>
    </row>
    <row r="32" spans="1:20" ht="18.75" customHeight="1" x14ac:dyDescent="0.25">
      <c r="A32" s="12" t="s">
        <v>55</v>
      </c>
      <c r="B32" s="13" t="s">
        <v>56</v>
      </c>
      <c r="C32" s="53">
        <v>259279.948</v>
      </c>
      <c r="D32" s="53">
        <v>129639.974</v>
      </c>
      <c r="E32" s="53">
        <v>129639.974</v>
      </c>
      <c r="F32" s="53">
        <v>596678.67000000004</v>
      </c>
      <c r="G32" s="53">
        <v>320583</v>
      </c>
      <c r="H32" s="53">
        <v>276095.67</v>
      </c>
      <c r="I32" s="54">
        <v>43.454000000000001</v>
      </c>
      <c r="J32" s="54">
        <v>40.439</v>
      </c>
      <c r="K32" s="54">
        <v>46.954999999999998</v>
      </c>
      <c r="L32" s="53">
        <v>277336.39</v>
      </c>
      <c r="M32" s="53">
        <v>138668.19500000001</v>
      </c>
      <c r="N32" s="53">
        <v>138668.19500000001</v>
      </c>
      <c r="O32" s="55">
        <v>93.489000000000004</v>
      </c>
      <c r="P32" s="55">
        <v>93.489000000000004</v>
      </c>
      <c r="Q32" s="55">
        <v>93.489000000000004</v>
      </c>
      <c r="R32" s="53">
        <v>-18056.441999999999</v>
      </c>
      <c r="S32" s="53">
        <v>-9028.2209999999995</v>
      </c>
      <c r="T32" s="53">
        <v>-9028.2209999999995</v>
      </c>
    </row>
    <row r="33" spans="1:21" ht="19.5" customHeight="1" x14ac:dyDescent="0.25">
      <c r="A33" s="12" t="s">
        <v>57</v>
      </c>
      <c r="B33" s="13" t="s">
        <v>58</v>
      </c>
      <c r="C33" s="45">
        <v>32020.217000000001</v>
      </c>
      <c r="D33" s="45">
        <v>32020.217000000001</v>
      </c>
      <c r="E33" s="45" t="s">
        <v>26</v>
      </c>
      <c r="F33" s="45">
        <v>205233</v>
      </c>
      <c r="G33" s="45">
        <v>205233</v>
      </c>
      <c r="H33" s="45" t="s">
        <v>26</v>
      </c>
      <c r="I33" s="46">
        <v>15.602</v>
      </c>
      <c r="J33" s="46">
        <v>15.602</v>
      </c>
      <c r="K33" s="46" t="s">
        <v>26</v>
      </c>
      <c r="L33" s="45">
        <v>33371.525999999998</v>
      </c>
      <c r="M33" s="45">
        <v>33371.525999999998</v>
      </c>
      <c r="N33" s="45" t="s">
        <v>26</v>
      </c>
      <c r="O33" s="47">
        <v>95.950999999999993</v>
      </c>
      <c r="P33" s="47">
        <v>95.950999999999993</v>
      </c>
      <c r="Q33" s="47" t="s">
        <v>26</v>
      </c>
      <c r="R33" s="45">
        <v>-1351.309</v>
      </c>
      <c r="S33" s="45">
        <v>-1351.309</v>
      </c>
      <c r="T33" s="45" t="s">
        <v>26</v>
      </c>
    </row>
    <row r="34" spans="1:21" ht="14.25" customHeight="1" x14ac:dyDescent="0.25">
      <c r="A34" s="12" t="s">
        <v>59</v>
      </c>
      <c r="B34" s="13" t="s">
        <v>60</v>
      </c>
      <c r="C34" s="45">
        <v>-4</v>
      </c>
      <c r="D34" s="45" t="s">
        <v>26</v>
      </c>
      <c r="E34" s="45">
        <v>-4</v>
      </c>
      <c r="F34" s="45" t="s">
        <v>26</v>
      </c>
      <c r="G34" s="45" t="s">
        <v>26</v>
      </c>
      <c r="H34" s="45" t="s">
        <v>26</v>
      </c>
      <c r="I34" s="46" t="s">
        <v>26</v>
      </c>
      <c r="J34" s="46" t="s">
        <v>26</v>
      </c>
      <c r="K34" s="46" t="s">
        <v>26</v>
      </c>
      <c r="L34" s="45" t="s">
        <v>26</v>
      </c>
      <c r="M34" s="45" t="s">
        <v>26</v>
      </c>
      <c r="N34" s="45" t="s">
        <v>26</v>
      </c>
      <c r="O34" s="47" t="s">
        <v>26</v>
      </c>
      <c r="P34" s="47" t="s">
        <v>26</v>
      </c>
      <c r="Q34" s="47" t="s">
        <v>26</v>
      </c>
      <c r="R34" s="45">
        <v>-4</v>
      </c>
      <c r="S34" s="45" t="s">
        <v>26</v>
      </c>
      <c r="T34" s="45">
        <v>-4</v>
      </c>
    </row>
    <row r="35" spans="1:21" ht="17.25" customHeight="1" x14ac:dyDescent="0.25">
      <c r="A35" s="12" t="s">
        <v>61</v>
      </c>
      <c r="B35" s="13" t="s">
        <v>62</v>
      </c>
      <c r="C35" s="45">
        <v>37782.517</v>
      </c>
      <c r="D35" s="45" t="s">
        <v>26</v>
      </c>
      <c r="E35" s="45">
        <v>37782.517</v>
      </c>
      <c r="F35" s="45">
        <v>152734.67800000001</v>
      </c>
      <c r="G35" s="45" t="s">
        <v>26</v>
      </c>
      <c r="H35" s="45">
        <v>152734.67800000001</v>
      </c>
      <c r="I35" s="46">
        <v>24.736999999999998</v>
      </c>
      <c r="J35" s="46" t="s">
        <v>26</v>
      </c>
      <c r="K35" s="46">
        <v>24.736999999999998</v>
      </c>
      <c r="L35" s="45">
        <v>46840.781999999999</v>
      </c>
      <c r="M35" s="45" t="s">
        <v>26</v>
      </c>
      <c r="N35" s="45">
        <v>46840.781999999999</v>
      </c>
      <c r="O35" s="47">
        <v>80.662000000000006</v>
      </c>
      <c r="P35" s="47" t="s">
        <v>26</v>
      </c>
      <c r="Q35" s="47">
        <v>80.662000000000006</v>
      </c>
      <c r="R35" s="45">
        <v>-9058.2649999999994</v>
      </c>
      <c r="S35" s="45" t="s">
        <v>26</v>
      </c>
      <c r="T35" s="45">
        <v>-9058.2649999999994</v>
      </c>
    </row>
    <row r="36" spans="1:21" ht="30" customHeight="1" x14ac:dyDescent="0.25">
      <c r="A36" s="56" t="s">
        <v>63</v>
      </c>
      <c r="B36" s="13" t="s">
        <v>64</v>
      </c>
      <c r="C36" s="45">
        <v>53559.508000000002</v>
      </c>
      <c r="D36" s="45" t="s">
        <v>26</v>
      </c>
      <c r="E36" s="45">
        <v>53559.508000000002</v>
      </c>
      <c r="F36" s="45">
        <v>88326.94</v>
      </c>
      <c r="G36" s="45" t="s">
        <v>26</v>
      </c>
      <c r="H36" s="45">
        <v>88326.94</v>
      </c>
      <c r="I36" s="46">
        <v>60.637999999999998</v>
      </c>
      <c r="J36" s="46" t="s">
        <v>26</v>
      </c>
      <c r="K36" s="46">
        <v>60.637999999999998</v>
      </c>
      <c r="L36" s="45">
        <v>32538.108</v>
      </c>
      <c r="M36" s="45">
        <v>-1.4E-2</v>
      </c>
      <c r="N36" s="45">
        <v>32538.121999999999</v>
      </c>
      <c r="O36" s="47">
        <v>164.60499999999999</v>
      </c>
      <c r="P36" s="47" t="s">
        <v>26</v>
      </c>
      <c r="Q36" s="47">
        <v>164.60499999999999</v>
      </c>
      <c r="R36" s="45">
        <v>21021.4</v>
      </c>
      <c r="S36" s="45">
        <v>1.4E-2</v>
      </c>
      <c r="T36" s="45">
        <v>21021.385999999999</v>
      </c>
    </row>
    <row r="37" spans="1:21" ht="15" customHeight="1" x14ac:dyDescent="0.25">
      <c r="A37" s="56" t="s">
        <v>65</v>
      </c>
      <c r="B37" s="13" t="s">
        <v>66</v>
      </c>
      <c r="C37" s="45">
        <v>36003.642</v>
      </c>
      <c r="D37" s="45">
        <v>15020.093999999999</v>
      </c>
      <c r="E37" s="45">
        <v>20983.547999999999</v>
      </c>
      <c r="F37" s="45">
        <v>68092.906000000003</v>
      </c>
      <c r="G37" s="45">
        <v>27742.9</v>
      </c>
      <c r="H37" s="45">
        <v>40350.006000000001</v>
      </c>
      <c r="I37" s="46">
        <v>52.874000000000002</v>
      </c>
      <c r="J37" s="46">
        <v>54.14</v>
      </c>
      <c r="K37" s="46">
        <v>52.003999999999998</v>
      </c>
      <c r="L37" s="45">
        <v>30919.885999999999</v>
      </c>
      <c r="M37" s="45">
        <v>13099.513999999999</v>
      </c>
      <c r="N37" s="45">
        <v>17820.373</v>
      </c>
      <c r="O37" s="47">
        <v>116.44199999999999</v>
      </c>
      <c r="P37" s="47">
        <v>114.661</v>
      </c>
      <c r="Q37" s="47">
        <v>117.75</v>
      </c>
      <c r="R37" s="45">
        <v>5083.7560000000003</v>
      </c>
      <c r="S37" s="45">
        <v>1920.58</v>
      </c>
      <c r="T37" s="45">
        <v>3163.1750000000002</v>
      </c>
    </row>
    <row r="38" spans="1:21" ht="22.5" customHeight="1" x14ac:dyDescent="0.25">
      <c r="A38" s="56" t="s">
        <v>67</v>
      </c>
      <c r="B38" s="13" t="s">
        <v>68</v>
      </c>
      <c r="C38" s="45">
        <v>4.5149999999999997</v>
      </c>
      <c r="D38" s="45">
        <v>1.88</v>
      </c>
      <c r="E38" s="45">
        <v>2.6349999999999998</v>
      </c>
      <c r="F38" s="45">
        <v>14.62</v>
      </c>
      <c r="G38" s="45" t="s">
        <v>26</v>
      </c>
      <c r="H38" s="45">
        <v>14.62</v>
      </c>
      <c r="I38" s="46">
        <v>30.882000000000001</v>
      </c>
      <c r="J38" s="46" t="s">
        <v>26</v>
      </c>
      <c r="K38" s="46">
        <v>18.023</v>
      </c>
      <c r="L38" s="45">
        <v>7.202</v>
      </c>
      <c r="M38" s="45">
        <v>1.2E-2</v>
      </c>
      <c r="N38" s="45">
        <v>7.19</v>
      </c>
      <c r="O38" s="47">
        <v>62.691000000000003</v>
      </c>
      <c r="P38" s="47">
        <v>15666.666999999999</v>
      </c>
      <c r="Q38" s="47">
        <v>36.648000000000003</v>
      </c>
      <c r="R38" s="45">
        <v>-2.6869999999999998</v>
      </c>
      <c r="S38" s="45">
        <v>1.8680000000000001</v>
      </c>
      <c r="T38" s="45">
        <v>-4.5549999999999997</v>
      </c>
    </row>
    <row r="39" spans="1:21" ht="18.75" customHeight="1" x14ac:dyDescent="0.25">
      <c r="A39" s="57" t="s">
        <v>69</v>
      </c>
      <c r="B39" s="44" t="s">
        <v>70</v>
      </c>
      <c r="C39" s="39">
        <v>720377.75800000003</v>
      </c>
      <c r="D39" s="39">
        <v>293327.891</v>
      </c>
      <c r="E39" s="39">
        <v>427056.01400000002</v>
      </c>
      <c r="F39" s="39">
        <v>1368569.14</v>
      </c>
      <c r="G39" s="39">
        <v>735953.7</v>
      </c>
      <c r="H39" s="39">
        <v>633115.43999999994</v>
      </c>
      <c r="I39" s="40">
        <v>52.637</v>
      </c>
      <c r="J39" s="40">
        <v>39.856999999999999</v>
      </c>
      <c r="K39" s="40">
        <v>67.453000000000003</v>
      </c>
      <c r="L39" s="39">
        <v>503903.81800000003</v>
      </c>
      <c r="M39" s="39">
        <v>266574.37400000001</v>
      </c>
      <c r="N39" s="39">
        <v>237336.592</v>
      </c>
      <c r="O39" s="41">
        <v>142.959</v>
      </c>
      <c r="P39" s="41">
        <v>110.036</v>
      </c>
      <c r="Q39" s="41">
        <v>179.93700000000001</v>
      </c>
      <c r="R39" s="39">
        <v>216473.94</v>
      </c>
      <c r="S39" s="39">
        <v>26753.517</v>
      </c>
      <c r="T39" s="39">
        <v>189719.42199999999</v>
      </c>
      <c r="U39" s="42"/>
    </row>
    <row r="40" spans="1:21" ht="15" customHeight="1" x14ac:dyDescent="0.25">
      <c r="A40" s="71" t="s">
        <v>71</v>
      </c>
      <c r="B40" s="58" t="s">
        <v>72</v>
      </c>
      <c r="C40" s="59">
        <v>720970.34400000004</v>
      </c>
      <c r="D40" s="59">
        <v>295434.67499999999</v>
      </c>
      <c r="E40" s="59">
        <v>425539.016</v>
      </c>
      <c r="F40" s="59">
        <v>1368569.14</v>
      </c>
      <c r="G40" s="59">
        <v>735953.7</v>
      </c>
      <c r="H40" s="59">
        <v>633115.43999999994</v>
      </c>
      <c r="I40" s="60">
        <v>52.680999999999997</v>
      </c>
      <c r="J40" s="60">
        <v>40.143000000000001</v>
      </c>
      <c r="K40" s="60">
        <v>67.212999999999994</v>
      </c>
      <c r="L40" s="59">
        <v>504447.3</v>
      </c>
      <c r="M40" s="59">
        <v>267288.93099999998</v>
      </c>
      <c r="N40" s="59">
        <v>237165.51699999999</v>
      </c>
      <c r="O40" s="61">
        <v>142.923</v>
      </c>
      <c r="P40" s="61">
        <v>110.53</v>
      </c>
      <c r="Q40" s="61">
        <v>179.42699999999999</v>
      </c>
      <c r="R40" s="59">
        <v>216523.04399999999</v>
      </c>
      <c r="S40" s="59">
        <v>28145.743999999999</v>
      </c>
      <c r="T40" s="59">
        <v>188373.49900000001</v>
      </c>
    </row>
    <row r="41" spans="1:21" ht="21.75" customHeight="1" x14ac:dyDescent="0.25">
      <c r="A41" s="56" t="s">
        <v>73</v>
      </c>
      <c r="B41" s="13" t="s">
        <v>74</v>
      </c>
      <c r="C41" s="45">
        <v>153114.524</v>
      </c>
      <c r="D41" s="45">
        <v>79140.593999999997</v>
      </c>
      <c r="E41" s="45">
        <v>73977.277000000002</v>
      </c>
      <c r="F41" s="45">
        <v>395329.62199999997</v>
      </c>
      <c r="G41" s="45">
        <v>248016</v>
      </c>
      <c r="H41" s="45">
        <v>147813.622</v>
      </c>
      <c r="I41" s="46">
        <v>38.731000000000002</v>
      </c>
      <c r="J41" s="46">
        <v>31.908999999999999</v>
      </c>
      <c r="K41" s="46">
        <v>50.048000000000002</v>
      </c>
      <c r="L41" s="45">
        <v>132112.32000000001</v>
      </c>
      <c r="M41" s="45">
        <v>76516.475000000006</v>
      </c>
      <c r="N41" s="45">
        <v>55602.993000000002</v>
      </c>
      <c r="O41" s="47">
        <v>115.89700000000001</v>
      </c>
      <c r="P41" s="47">
        <v>103.429</v>
      </c>
      <c r="Q41" s="47">
        <v>133.04499999999999</v>
      </c>
      <c r="R41" s="45">
        <v>21002.204000000002</v>
      </c>
      <c r="S41" s="45">
        <v>2624.1190000000001</v>
      </c>
      <c r="T41" s="45">
        <v>18374.284</v>
      </c>
    </row>
    <row r="42" spans="1:21" ht="21.75" customHeight="1" x14ac:dyDescent="0.25">
      <c r="A42" s="62" t="s">
        <v>75</v>
      </c>
      <c r="B42" s="13" t="s">
        <v>76</v>
      </c>
      <c r="C42" s="45">
        <v>56335.440999999999</v>
      </c>
      <c r="D42" s="45">
        <v>42764.726999999999</v>
      </c>
      <c r="E42" s="45">
        <v>13570.714</v>
      </c>
      <c r="F42" s="45">
        <v>87799.53</v>
      </c>
      <c r="G42" s="45">
        <v>76118</v>
      </c>
      <c r="H42" s="45">
        <v>11681.53</v>
      </c>
      <c r="I42" s="46">
        <v>64.164000000000001</v>
      </c>
      <c r="J42" s="46">
        <v>56.182000000000002</v>
      </c>
      <c r="K42" s="46">
        <v>116.172</v>
      </c>
      <c r="L42" s="45">
        <v>35012.116000000002</v>
      </c>
      <c r="M42" s="45">
        <v>29295.065999999999</v>
      </c>
      <c r="N42" s="45">
        <v>5717.05</v>
      </c>
      <c r="O42" s="47">
        <v>160.90299999999999</v>
      </c>
      <c r="P42" s="47">
        <v>145.97900000000001</v>
      </c>
      <c r="Q42" s="47">
        <v>237.37299999999999</v>
      </c>
      <c r="R42" s="45">
        <v>21323.325000000001</v>
      </c>
      <c r="S42" s="45">
        <v>13469.661</v>
      </c>
      <c r="T42" s="45">
        <v>7853.6639999999998</v>
      </c>
    </row>
    <row r="43" spans="1:21" ht="24" customHeight="1" x14ac:dyDescent="0.25">
      <c r="A43" s="62" t="s">
        <v>77</v>
      </c>
      <c r="B43" s="13" t="s">
        <v>78</v>
      </c>
      <c r="C43" s="63">
        <v>139115.84299999999</v>
      </c>
      <c r="D43" s="63">
        <v>54344.917000000001</v>
      </c>
      <c r="E43" s="63">
        <v>84770.926000000007</v>
      </c>
      <c r="F43" s="63">
        <v>184140.34400000001</v>
      </c>
      <c r="G43" s="63">
        <v>87483.7</v>
      </c>
      <c r="H43" s="63">
        <v>96656.644</v>
      </c>
      <c r="I43" s="64">
        <v>75.549000000000007</v>
      </c>
      <c r="J43" s="64">
        <v>62.12</v>
      </c>
      <c r="K43" s="64">
        <v>87.703000000000003</v>
      </c>
      <c r="L43" s="63">
        <v>68717.631999999998</v>
      </c>
      <c r="M43" s="63">
        <v>40947.783000000003</v>
      </c>
      <c r="N43" s="63">
        <v>27769.848999999998</v>
      </c>
      <c r="O43" s="65">
        <v>202.446</v>
      </c>
      <c r="P43" s="65">
        <v>132.71799999999999</v>
      </c>
      <c r="Q43" s="65">
        <v>305.262</v>
      </c>
      <c r="R43" s="63">
        <v>70398.210999999996</v>
      </c>
      <c r="S43" s="63">
        <v>13397.134</v>
      </c>
      <c r="T43" s="63">
        <v>57001.076999999997</v>
      </c>
    </row>
    <row r="44" spans="1:21" ht="21" customHeight="1" x14ac:dyDescent="0.25">
      <c r="A44" s="62" t="s">
        <v>79</v>
      </c>
      <c r="B44" s="13" t="s">
        <v>80</v>
      </c>
      <c r="C44" s="45">
        <v>244597.41</v>
      </c>
      <c r="D44" s="45">
        <v>7457.4390000000003</v>
      </c>
      <c r="E44" s="45">
        <v>237139.97</v>
      </c>
      <c r="F44" s="45">
        <v>353913.65899999999</v>
      </c>
      <c r="G44" s="45">
        <v>5378</v>
      </c>
      <c r="H44" s="45">
        <v>348535.65899999999</v>
      </c>
      <c r="I44" s="46">
        <v>69.111999999999995</v>
      </c>
      <c r="J44" s="46">
        <v>138.666</v>
      </c>
      <c r="K44" s="46">
        <v>68.039000000000001</v>
      </c>
      <c r="L44" s="45">
        <v>135463.47200000001</v>
      </c>
      <c r="M44" s="45">
        <v>4174.3710000000001</v>
      </c>
      <c r="N44" s="45">
        <v>131289.101</v>
      </c>
      <c r="O44" s="47">
        <v>180.56299999999999</v>
      </c>
      <c r="P44" s="47">
        <v>178.648</v>
      </c>
      <c r="Q44" s="47">
        <v>180.624</v>
      </c>
      <c r="R44" s="45">
        <v>109133.93799999999</v>
      </c>
      <c r="S44" s="45">
        <v>3283.0680000000002</v>
      </c>
      <c r="T44" s="45">
        <v>105850.86900000001</v>
      </c>
    </row>
    <row r="45" spans="1:21" ht="13.5" customHeight="1" x14ac:dyDescent="0.25">
      <c r="A45" s="62" t="s">
        <v>81</v>
      </c>
      <c r="B45" s="13" t="s">
        <v>82</v>
      </c>
      <c r="C45" s="45">
        <v>40.664999999999999</v>
      </c>
      <c r="D45" s="45">
        <v>40.664999999999999</v>
      </c>
      <c r="E45" s="45" t="s">
        <v>26</v>
      </c>
      <c r="F45" s="45">
        <v>106.4</v>
      </c>
      <c r="G45" s="45">
        <v>106.4</v>
      </c>
      <c r="H45" s="45" t="s">
        <v>26</v>
      </c>
      <c r="I45" s="46">
        <v>38.219000000000001</v>
      </c>
      <c r="J45" s="46">
        <v>38.219000000000001</v>
      </c>
      <c r="K45" s="46" t="s">
        <v>26</v>
      </c>
      <c r="L45" s="45">
        <v>95.418999999999997</v>
      </c>
      <c r="M45" s="45">
        <v>95.418999999999997</v>
      </c>
      <c r="N45" s="45" t="s">
        <v>26</v>
      </c>
      <c r="O45" s="47">
        <v>42.616999999999997</v>
      </c>
      <c r="P45" s="47">
        <v>42.616999999999997</v>
      </c>
      <c r="Q45" s="47" t="s">
        <v>26</v>
      </c>
      <c r="R45" s="45">
        <v>-54.753999999999998</v>
      </c>
      <c r="S45" s="45">
        <v>-54.753999999999998</v>
      </c>
      <c r="T45" s="45" t="s">
        <v>26</v>
      </c>
    </row>
    <row r="46" spans="1:21" ht="14.25" customHeight="1" x14ac:dyDescent="0.25">
      <c r="A46" s="62" t="s">
        <v>83</v>
      </c>
      <c r="B46" s="13" t="s">
        <v>84</v>
      </c>
      <c r="C46" s="45">
        <v>126771.878</v>
      </c>
      <c r="D46" s="45">
        <v>111608.738</v>
      </c>
      <c r="E46" s="45">
        <v>15163.14</v>
      </c>
      <c r="F46" s="45">
        <v>346765.97499999998</v>
      </c>
      <c r="G46" s="45">
        <v>318851.59999999998</v>
      </c>
      <c r="H46" s="45">
        <v>27914.375</v>
      </c>
      <c r="I46" s="46">
        <v>36.558</v>
      </c>
      <c r="J46" s="46">
        <v>35.003</v>
      </c>
      <c r="K46" s="46">
        <v>54.32</v>
      </c>
      <c r="L46" s="45">
        <v>132735.14199999999</v>
      </c>
      <c r="M46" s="45">
        <v>116259.818</v>
      </c>
      <c r="N46" s="45">
        <v>16475.324000000001</v>
      </c>
      <c r="O46" s="47">
        <v>95.507000000000005</v>
      </c>
      <c r="P46" s="47">
        <v>95.998999999999995</v>
      </c>
      <c r="Q46" s="47">
        <v>92.034999999999997</v>
      </c>
      <c r="R46" s="45">
        <v>-5963.2640000000001</v>
      </c>
      <c r="S46" s="45">
        <v>-4651.08</v>
      </c>
      <c r="T46" s="45">
        <v>-1312.184</v>
      </c>
    </row>
    <row r="47" spans="1:21" ht="16.5" customHeight="1" x14ac:dyDescent="0.25">
      <c r="A47" s="62" t="s">
        <v>85</v>
      </c>
      <c r="B47" s="13" t="s">
        <v>86</v>
      </c>
      <c r="C47" s="45">
        <v>401.99700000000001</v>
      </c>
      <c r="D47" s="45">
        <v>-2029.19</v>
      </c>
      <c r="E47" s="45">
        <v>2433.9870000000001</v>
      </c>
      <c r="F47" s="45">
        <v>513.61</v>
      </c>
      <c r="G47" s="45" t="s">
        <v>26</v>
      </c>
      <c r="H47" s="45">
        <v>513.61</v>
      </c>
      <c r="I47" s="46">
        <v>78.269000000000005</v>
      </c>
      <c r="J47" s="46" t="s">
        <v>26</v>
      </c>
      <c r="K47" s="46">
        <v>473.89800000000002</v>
      </c>
      <c r="L47" s="45">
        <v>-232.28299999999999</v>
      </c>
      <c r="M47" s="45">
        <v>-714.55799999999999</v>
      </c>
      <c r="N47" s="45">
        <v>482.27499999999998</v>
      </c>
      <c r="O47" s="47">
        <v>-173.06299999999999</v>
      </c>
      <c r="P47" s="47">
        <v>283.97800000000001</v>
      </c>
      <c r="Q47" s="47">
        <v>504.68900000000002</v>
      </c>
      <c r="R47" s="45">
        <v>634.28</v>
      </c>
      <c r="S47" s="45">
        <v>-1314.6320000000001</v>
      </c>
      <c r="T47" s="45">
        <v>1951.712</v>
      </c>
    </row>
    <row r="48" spans="1:21" ht="18" hidden="1" customHeight="1" x14ac:dyDescent="0.25">
      <c r="A48" s="56" t="s">
        <v>87</v>
      </c>
      <c r="B48" s="13" t="s">
        <v>88</v>
      </c>
      <c r="C48" s="45">
        <v>-592.58600000000001</v>
      </c>
      <c r="D48" s="45">
        <v>-2106.7849999999999</v>
      </c>
      <c r="E48" s="45">
        <v>1516.998</v>
      </c>
      <c r="F48" s="45" t="s">
        <v>26</v>
      </c>
      <c r="G48" s="45" t="s">
        <v>26</v>
      </c>
      <c r="H48" s="45" t="s">
        <v>26</v>
      </c>
      <c r="I48" s="46" t="s">
        <v>26</v>
      </c>
      <c r="J48" s="46" t="s">
        <v>26</v>
      </c>
      <c r="K48" s="46" t="s">
        <v>26</v>
      </c>
      <c r="L48" s="45">
        <v>-543.48199999999997</v>
      </c>
      <c r="M48" s="45">
        <v>-714.55799999999999</v>
      </c>
      <c r="N48" s="45">
        <v>171.07599999999999</v>
      </c>
      <c r="O48" s="47">
        <v>109.035</v>
      </c>
      <c r="P48" s="47">
        <v>294.83800000000002</v>
      </c>
      <c r="Q48" s="47">
        <v>886.73900000000003</v>
      </c>
      <c r="R48" s="45">
        <v>-49.103999999999999</v>
      </c>
      <c r="S48" s="45">
        <v>-1392.2270000000001</v>
      </c>
      <c r="T48" s="45">
        <v>1345.922</v>
      </c>
    </row>
    <row r="49" spans="1:20" ht="19.5" hidden="1" customHeight="1" x14ac:dyDescent="0.25">
      <c r="A49" s="66" t="s">
        <v>89</v>
      </c>
      <c r="B49" s="13" t="s">
        <v>90</v>
      </c>
      <c r="C49" s="45">
        <v>730.13900000000001</v>
      </c>
      <c r="D49" s="45">
        <v>77.594999999999999</v>
      </c>
      <c r="E49" s="45">
        <v>652.54399999999998</v>
      </c>
      <c r="F49" s="45">
        <v>381.01</v>
      </c>
      <c r="G49" s="45" t="s">
        <v>26</v>
      </c>
      <c r="H49" s="45">
        <v>381.01</v>
      </c>
      <c r="I49" s="46">
        <v>191.63300000000001</v>
      </c>
      <c r="J49" s="46" t="s">
        <v>26</v>
      </c>
      <c r="K49" s="46">
        <v>171.267</v>
      </c>
      <c r="L49" s="45">
        <v>64.599000000000004</v>
      </c>
      <c r="M49" s="45" t="s">
        <v>26</v>
      </c>
      <c r="N49" s="45">
        <v>64.599000000000004</v>
      </c>
      <c r="O49" s="47">
        <v>1130.2639999999999</v>
      </c>
      <c r="P49" s="47" t="s">
        <v>26</v>
      </c>
      <c r="Q49" s="47">
        <v>1010.146</v>
      </c>
      <c r="R49" s="45">
        <v>665.54</v>
      </c>
      <c r="S49" s="45">
        <v>77.594999999999999</v>
      </c>
      <c r="T49" s="45">
        <v>587.94500000000005</v>
      </c>
    </row>
    <row r="50" spans="1:20" ht="17.25" hidden="1" customHeight="1" x14ac:dyDescent="0.25">
      <c r="A50" s="67" t="s">
        <v>91</v>
      </c>
      <c r="B50" s="13" t="s">
        <v>92</v>
      </c>
      <c r="C50" s="45" t="s">
        <v>26</v>
      </c>
      <c r="D50" s="45" t="s">
        <v>26</v>
      </c>
      <c r="E50" s="45" t="s">
        <v>26</v>
      </c>
      <c r="F50" s="45" t="s">
        <v>26</v>
      </c>
      <c r="G50" s="45" t="s">
        <v>26</v>
      </c>
      <c r="H50" s="45" t="s">
        <v>26</v>
      </c>
      <c r="I50" s="46" t="s">
        <v>26</v>
      </c>
      <c r="J50" s="46" t="s">
        <v>26</v>
      </c>
      <c r="K50" s="46" t="s">
        <v>26</v>
      </c>
      <c r="L50" s="45" t="s">
        <v>26</v>
      </c>
      <c r="M50" s="45" t="s">
        <v>26</v>
      </c>
      <c r="N50" s="45" t="s">
        <v>26</v>
      </c>
      <c r="O50" s="47" t="s">
        <v>26</v>
      </c>
      <c r="P50" s="47" t="s">
        <v>26</v>
      </c>
      <c r="Q50" s="47" t="s">
        <v>26</v>
      </c>
      <c r="R50" s="45" t="s">
        <v>26</v>
      </c>
      <c r="S50" s="45" t="s">
        <v>26</v>
      </c>
      <c r="T50" s="45" t="s">
        <v>26</v>
      </c>
    </row>
    <row r="51" spans="1:20" ht="21" hidden="1" customHeight="1" x14ac:dyDescent="0.25">
      <c r="A51" s="67" t="s">
        <v>93</v>
      </c>
      <c r="B51" s="13" t="s">
        <v>94</v>
      </c>
      <c r="C51" s="45" t="s">
        <v>26</v>
      </c>
      <c r="D51" s="45" t="s">
        <v>26</v>
      </c>
      <c r="E51" s="45" t="s">
        <v>26</v>
      </c>
      <c r="F51" s="45" t="s">
        <v>26</v>
      </c>
      <c r="G51" s="45" t="s">
        <v>26</v>
      </c>
      <c r="H51" s="45" t="s">
        <v>26</v>
      </c>
      <c r="I51" s="46" t="s">
        <v>26</v>
      </c>
      <c r="J51" s="46" t="s">
        <v>26</v>
      </c>
      <c r="K51" s="46" t="s">
        <v>26</v>
      </c>
      <c r="L51" s="45" t="s">
        <v>26</v>
      </c>
      <c r="M51" s="45" t="s">
        <v>26</v>
      </c>
      <c r="N51" s="45" t="s">
        <v>26</v>
      </c>
      <c r="O51" s="47" t="s">
        <v>26</v>
      </c>
      <c r="P51" s="47" t="s">
        <v>26</v>
      </c>
      <c r="Q51" s="47" t="s">
        <v>26</v>
      </c>
      <c r="R51" s="45" t="s">
        <v>26</v>
      </c>
      <c r="S51" s="45" t="s">
        <v>26</v>
      </c>
      <c r="T51" s="45" t="s">
        <v>26</v>
      </c>
    </row>
    <row r="52" spans="1:20" ht="53.25" hidden="1" customHeight="1" x14ac:dyDescent="0.25">
      <c r="A52" s="56" t="s">
        <v>95</v>
      </c>
      <c r="B52" s="13" t="s">
        <v>96</v>
      </c>
      <c r="C52" s="45" t="s">
        <v>26</v>
      </c>
      <c r="D52" s="45" t="s">
        <v>26</v>
      </c>
      <c r="E52" s="45" t="s">
        <v>26</v>
      </c>
      <c r="F52" s="45" t="s">
        <v>26</v>
      </c>
      <c r="G52" s="45" t="s">
        <v>26</v>
      </c>
      <c r="H52" s="45" t="s">
        <v>26</v>
      </c>
      <c r="I52" s="46" t="s">
        <v>26</v>
      </c>
      <c r="J52" s="46" t="s">
        <v>26</v>
      </c>
      <c r="K52" s="46" t="s">
        <v>26</v>
      </c>
      <c r="L52" s="45" t="s">
        <v>26</v>
      </c>
      <c r="M52" s="45" t="s">
        <v>26</v>
      </c>
      <c r="N52" s="45" t="s">
        <v>26</v>
      </c>
      <c r="O52" s="47" t="s">
        <v>26</v>
      </c>
      <c r="P52" s="47" t="s">
        <v>26</v>
      </c>
      <c r="Q52" s="47" t="s">
        <v>26</v>
      </c>
      <c r="R52" s="45" t="s">
        <v>26</v>
      </c>
      <c r="S52" s="45" t="s">
        <v>26</v>
      </c>
      <c r="T52" s="45" t="s">
        <v>26</v>
      </c>
    </row>
    <row r="53" spans="1:20" ht="21" hidden="1" customHeight="1" x14ac:dyDescent="0.25">
      <c r="A53" s="68" t="s">
        <v>97</v>
      </c>
      <c r="B53" s="13"/>
      <c r="C53" s="45" t="s">
        <v>26</v>
      </c>
      <c r="D53" s="45" t="s">
        <v>26</v>
      </c>
      <c r="E53" s="45" t="s">
        <v>26</v>
      </c>
      <c r="F53" s="45" t="s">
        <v>26</v>
      </c>
      <c r="G53" s="45" t="s">
        <v>26</v>
      </c>
      <c r="H53" s="45" t="s">
        <v>26</v>
      </c>
      <c r="I53" s="46" t="s">
        <v>26</v>
      </c>
      <c r="J53" s="46" t="s">
        <v>26</v>
      </c>
      <c r="K53" s="46" t="s">
        <v>26</v>
      </c>
      <c r="L53" s="45" t="s">
        <v>26</v>
      </c>
      <c r="M53" s="45" t="s">
        <v>26</v>
      </c>
      <c r="N53" s="45" t="s">
        <v>26</v>
      </c>
      <c r="O53" s="47" t="s">
        <v>26</v>
      </c>
      <c r="P53" s="47" t="s">
        <v>26</v>
      </c>
      <c r="Q53" s="47" t="s">
        <v>26</v>
      </c>
      <c r="R53" s="45" t="s">
        <v>26</v>
      </c>
      <c r="S53" s="45" t="s">
        <v>26</v>
      </c>
      <c r="T53" s="45" t="s">
        <v>26</v>
      </c>
    </row>
    <row r="54" spans="1:20" ht="16.5" customHeight="1" x14ac:dyDescent="0.25">
      <c r="A54" s="62" t="s">
        <v>98</v>
      </c>
      <c r="B54" s="13" t="s">
        <v>99</v>
      </c>
      <c r="C54" s="45">
        <v>9968.8060000000005</v>
      </c>
      <c r="D54" s="45">
        <v>7098.8</v>
      </c>
      <c r="E54" s="45">
        <v>2870.0059999999999</v>
      </c>
      <c r="F54" s="45">
        <v>7744.549</v>
      </c>
      <c r="G54" s="45">
        <v>4500</v>
      </c>
      <c r="H54" s="45">
        <v>3244.549</v>
      </c>
      <c r="I54" s="46">
        <v>128.72</v>
      </c>
      <c r="J54" s="46">
        <v>157.751</v>
      </c>
      <c r="K54" s="46">
        <v>88.456000000000003</v>
      </c>
      <c r="L54" s="45">
        <v>4661.0029999999997</v>
      </c>
      <c r="M54" s="45">
        <v>3825</v>
      </c>
      <c r="N54" s="45">
        <v>836.00300000000004</v>
      </c>
      <c r="O54" s="47">
        <v>213.87700000000001</v>
      </c>
      <c r="P54" s="47">
        <v>185.59</v>
      </c>
      <c r="Q54" s="47">
        <v>343.30099999999999</v>
      </c>
      <c r="R54" s="45">
        <v>5307.8029999999999</v>
      </c>
      <c r="S54" s="45">
        <v>3273.8</v>
      </c>
      <c r="T54" s="45">
        <v>2034.0029999999999</v>
      </c>
    </row>
    <row r="55" spans="1:20" x14ac:dyDescent="0.25">
      <c r="A55" s="72" t="s">
        <v>100</v>
      </c>
      <c r="B55" s="73"/>
      <c r="C55" s="74">
        <f>D55+E55</f>
        <v>1919481.656</v>
      </c>
      <c r="D55" s="74">
        <v>1836296.3419999999</v>
      </c>
      <c r="E55" s="74">
        <f>E21</f>
        <v>83185.313999999998</v>
      </c>
      <c r="F55" s="74">
        <f>G55+H55</f>
        <v>3783720.0100000002</v>
      </c>
      <c r="G55" s="74">
        <v>3630440.1</v>
      </c>
      <c r="H55" s="74">
        <f>H21</f>
        <v>153279.91</v>
      </c>
      <c r="I55" s="75">
        <f>C55*100/F55</f>
        <v>50.730013080434034</v>
      </c>
      <c r="J55" s="75">
        <f t="shared" ref="J55:K55" si="3">D55*100/G55</f>
        <v>50.580543719754523</v>
      </c>
      <c r="K55" s="75">
        <f t="shared" si="3"/>
        <v>54.270200184746969</v>
      </c>
      <c r="L55" s="74">
        <f>M55+N55</f>
        <v>1806643.2520000001</v>
      </c>
      <c r="M55" s="74">
        <v>1731027.1</v>
      </c>
      <c r="N55" s="74">
        <f>N19</f>
        <v>75616.152000000002</v>
      </c>
      <c r="O55" s="76">
        <f>C55*100/L55</f>
        <v>106.24574906391092</v>
      </c>
      <c r="P55" s="76">
        <f t="shared" ref="P55:Q55" si="4">D55*100/M55</f>
        <v>106.08131680896271</v>
      </c>
      <c r="Q55" s="76">
        <f t="shared" si="4"/>
        <v>110.00998040736057</v>
      </c>
      <c r="R55" s="74">
        <f>C55-L55</f>
        <v>112838.40399999986</v>
      </c>
      <c r="S55" s="74">
        <f t="shared" ref="S55:T55" si="5">D55-M55</f>
        <v>105269.24199999985</v>
      </c>
      <c r="T55" s="74">
        <f t="shared" si="5"/>
        <v>7569.1619999999966</v>
      </c>
    </row>
    <row r="56" spans="1:20" x14ac:dyDescent="0.25">
      <c r="D56" s="42"/>
    </row>
  </sheetData>
  <mergeCells count="25">
    <mergeCell ref="M11:N11"/>
    <mergeCell ref="O11:O12"/>
    <mergeCell ref="P11:Q11"/>
    <mergeCell ref="R11:R12"/>
    <mergeCell ref="S11:T11"/>
    <mergeCell ref="L9:N10"/>
    <mergeCell ref="O9:Q10"/>
    <mergeCell ref="R9:T10"/>
    <mergeCell ref="C11:C12"/>
    <mergeCell ref="D11:E11"/>
    <mergeCell ref="F11:F12"/>
    <mergeCell ref="G11:H11"/>
    <mergeCell ref="I11:I12"/>
    <mergeCell ref="J11:K11"/>
    <mergeCell ref="L11:L12"/>
    <mergeCell ref="A1:T1"/>
    <mergeCell ref="A2:T2"/>
    <mergeCell ref="A3:T3"/>
    <mergeCell ref="C4:T4"/>
    <mergeCell ref="F5:H5"/>
    <mergeCell ref="A9:A12"/>
    <mergeCell ref="B9:B12"/>
    <mergeCell ref="C9:E10"/>
    <mergeCell ref="F9:H10"/>
    <mergeCell ref="I9:K10"/>
  </mergeCells>
  <pageMargins left="0.11811023622047245" right="0.11811023622047245" top="0.15748031496062992" bottom="0.15748031496062992" header="0.31496062992125984" footer="0.31496062992125984"/>
  <pageSetup paperSize="9" scale="70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305322&lt;/Code&gt;&#10;  &lt;DocLink&gt;1888946&lt;/DocLink&gt;&#10;  &lt;DocName&gt;Анализ поступлений налоговых и неналоговых доходов в консолидированный бюджет Республики Алтай&lt;/DocName&gt;&#10;  &lt;VariantName&gt;0305322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3F738103-BDE0-4E47-97B2-48AA5E6FB23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Петенева Светлана Александровна</dc:creator>
  <cp:lastModifiedBy>Peteneva</cp:lastModifiedBy>
  <cp:lastPrinted>2023-07-14T05:18:40Z</cp:lastPrinted>
  <dcterms:created xsi:type="dcterms:W3CDTF">2023-07-14T04:23:11Z</dcterms:created>
  <dcterms:modified xsi:type="dcterms:W3CDTF">2023-07-14T08:51:11Z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Анализ поступлений налоговых и неналоговых доходов в консолидированный бюджет Республики Алтай</vt:lpwstr>
  </property>
  <property fmtid="{D5CDD505-2E9C-101B-9397-08002B2CF9AE}" pid="3" name="Название отчета">
    <vt:lpwstr>0305322.xlsx</vt:lpwstr>
  </property>
  <property fmtid="{D5CDD505-2E9C-101B-9397-08002B2CF9AE}" pid="4" name="Версия клиента">
    <vt:lpwstr>20.2.0.36680 (.NET 4.7.2)</vt:lpwstr>
  </property>
  <property fmtid="{D5CDD505-2E9C-101B-9397-08002B2CF9AE}" pid="5" name="Версия базы">
    <vt:lpwstr>20.2.0.168193302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psa</vt:lpwstr>
  </property>
  <property fmtid="{D5CDD505-2E9C-101B-9397-08002B2CF9AE}" pid="10" name="Шаблон">
    <vt:lpwstr>0305322.xlt</vt:lpwstr>
  </property>
  <property fmtid="{D5CDD505-2E9C-101B-9397-08002B2CF9AE}" pid="11" name="Локальная база">
    <vt:lpwstr>не используется</vt:lpwstr>
  </property>
</Properties>
</file>