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3\Июль 2023\"/>
    </mc:Choice>
  </mc:AlternateContent>
  <bookViews>
    <workbookView xWindow="0" yWindow="0" windowWidth="14400" windowHeight="11370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E55" i="2" l="1"/>
  <c r="C15" i="2"/>
  <c r="P15" i="2" l="1"/>
  <c r="Q15" i="2"/>
  <c r="O15" i="2"/>
  <c r="J15" i="2"/>
  <c r="K15" i="2"/>
  <c r="I15" i="2"/>
  <c r="P55" i="2"/>
  <c r="Q55" i="2"/>
  <c r="O55" i="2"/>
  <c r="J55" i="2"/>
  <c r="K55" i="2"/>
  <c r="I55" i="2"/>
  <c r="D15" i="2"/>
  <c r="E15" i="2"/>
  <c r="F15" i="2"/>
  <c r="G15" i="2"/>
  <c r="H15" i="2"/>
  <c r="L15" i="2"/>
  <c r="M15" i="2"/>
  <c r="N15" i="2"/>
  <c r="R15" i="2"/>
  <c r="S15" i="2"/>
  <c r="T15" i="2"/>
  <c r="S55" i="2"/>
  <c r="T55" i="2"/>
  <c r="R55" i="2"/>
  <c r="L55" i="2"/>
  <c r="F55" i="2"/>
  <c r="C55" i="2"/>
  <c r="N55" i="2"/>
  <c r="H55" i="2"/>
</calcChain>
</file>

<file path=xl/sharedStrings.xml><?xml version="1.0" encoding="utf-8"?>
<sst xmlns="http://schemas.openxmlformats.org/spreadsheetml/2006/main" count="292" uniqueCount="102">
  <si>
    <t>Анализ поступлений налоговых и неналоговых доходов в консолидированный бюджет Республики Алтай</t>
  </si>
  <si>
    <t>по состоянию на  1 августа 2023 г.</t>
  </si>
  <si>
    <t>Республика Алтай</t>
  </si>
  <si>
    <t>Наименование показателя</t>
  </si>
  <si>
    <t>Код Дохода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</si>
  <si>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</si>
  <si>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</si>
  <si>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</si>
  <si>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</si>
  <si>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</si>
  <si>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</si>
  <si>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</si>
  <si>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</si>
  <si>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</si>
  <si>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</si>
  <si>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</si>
  <si>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</si>
  <si>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</si>
  <si>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2</t>
  </si>
  <si>
    <t>НАЛОГОВЫЕ И НЕНАЛОГОВЫЕ ДОХОДЫ</t>
  </si>
  <si>
    <t>00010000000000000000</t>
  </si>
  <si>
    <t>НАЛОГОВЫЕ ДОХОДЫ</t>
  </si>
  <si>
    <t xml:space="preserve"> 00010101000010000110+ 00010102000010000110 + 00010300000000000000 + 00010500000000000000 + 00010600000000000000 +00010700000000000000 +00010800000000000000+ 00010900000000000000</t>
  </si>
  <si>
    <t>Налог на прибыль организаций</t>
  </si>
  <si>
    <t>00010101000000000110</t>
  </si>
  <si>
    <t xml:space="preserve"> -</t>
  </si>
  <si>
    <t>Налог на доходы физических лиц</t>
  </si>
  <si>
    <t>00010102000010000110</t>
  </si>
  <si>
    <t>АКЦИЗЫ ПО ПОДАКЦИЗНЫМ ТОВАРАМ</t>
  </si>
  <si>
    <t>00010300000000000110</t>
  </si>
  <si>
    <t>акцизы нанефтепродукты</t>
  </si>
  <si>
    <t xml:space="preserve">00010302230010000110+ 00010302240010000110 +00010302250010000110 + 00010302260010000110 </t>
  </si>
  <si>
    <t>в тч. на нефтепродукты (дрожный фонд)</t>
  </si>
  <si>
    <t xml:space="preserve"> 00010302231010000110+ 00010302241010000110 + 00010302251010000110 +00010302261010000110 </t>
  </si>
  <si>
    <t>в тч. на нефтепродукты (БКД)</t>
  </si>
  <si>
    <t xml:space="preserve">00010302232010000110+ 00010302242010000110 + 00010302252010000110 +00010302262010000110 </t>
  </si>
  <si>
    <t xml:space="preserve">        на алкогольную продукцию</t>
  </si>
  <si>
    <t>00010302100010000110+  00010302120010000110 +00010302140010000110 +00010302190010000110 +00010302200010000110 + 00010302210010000110 + 00010302220010000110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</si>
  <si>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</si>
  <si>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</si>
  <si>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</si>
  <si>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</si>
  <si>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</si>
  <si>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</si>
  <si>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</si>
  <si>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</si>
  <si>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</si>
  <si>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</si>
  <si>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</si>
  <si>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</si>
  <si>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</si>
  <si>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</si>
  <si>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</si>
  <si>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</si>
  <si>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</si>
  <si>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</si>
  <si>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</si>
  <si>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</si>
  <si>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</si>
  <si>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</si>
  <si>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</si>
  <si>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</si>
  <si>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НАЛОГИ, СБОРЫ И РЕГУЛЯРНЫЕ ПЛАТЕЖИ ЗА ПОЛЬЗОВАНИЕ ПРИРОДНЫМИ РЕСУРСАМИ (в т.ч. Налог на добычу полезных ископаемых)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</si>
  <si>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</si>
  <si>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</si>
  <si>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</si>
  <si>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</si>
  <si>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</si>
  <si>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</si>
  <si>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00011100000000000000 + 00011200000000000000 + 00011300000000000000+ 00011400000000000000 + 00011500000000000000 + 00011600000000000000+ 00011700000000000000</t>
  </si>
  <si>
    <t xml:space="preserve">Неналоговые доходы без невыясненных поступлений </t>
  </si>
  <si>
    <t>0011100000000000000 + 00011200000000000000 + 00011300000000000000 + 00011400000000000000 + 00011500000000000000 + 00011600000000000000  + 00011700000000000000 за минусом  00011701000000000180</t>
  </si>
  <si>
    <t>ДОХОДЫ ОТ ИСПОЛЬЗОВАНИЯ ИМУЩЕСТВА, НАХОДЯЩЕГОСЯ В ГОСУДАРСТВЕННОЙ И МУНИЦИПАЛЬНОЙ СОБСТВЕННОСТИ</t>
  </si>
  <si>
    <t>00011100000000000000 за минусом 00011103000000000120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</si>
  <si>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</si>
  <si>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</si>
  <si>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</si>
  <si>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</si>
  <si>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</si>
  <si>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</si>
  <si>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</si>
  <si>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</si>
  <si>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</si>
  <si>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</si>
  <si>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</si>
  <si>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00011700000000000  000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</si>
  <si>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</si>
  <si>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</si>
  <si>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</si>
  <si>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</si>
  <si>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самообложения граждан, зачисляемые в бюджеты сельских поселений</t>
  </si>
  <si>
    <t>00011714000000000100</t>
  </si>
  <si>
    <t>Инициативные платежи</t>
  </si>
  <si>
    <t>00011715000000000100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</si>
  <si>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</si>
  <si>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00011802200020000150</t>
  </si>
  <si>
    <t>Кроме того:</t>
  </si>
  <si>
    <t>ПРОЧИЕ БЕЗВОЗМЕЗДНЫЕ ПОСТУПЛЕНИЯ</t>
  </si>
  <si>
    <t>00020700000000000000</t>
  </si>
  <si>
    <t>НАЛОГОВЫЕ И НЕНАЛОГОВЫЕ ДОХОДЫ без учета дорожного фонда</t>
  </si>
  <si>
    <t>Дорожный фонд</t>
  </si>
  <si>
    <t>Единица измерения:  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</si>
</sst>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р_."/>
    <numFmt numFmtId="165" formatCode="#,##0.000"/>
  </numFmts>
  <fonts count="22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  <font>
      <sz val="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7" fillId="0" borderId="1" xfId="16" applyNumberFormat="1" applyProtection="1"/>
    <xf numFmtId="49" fontId="1" fillId="0" borderId="2" xfId="17" applyNumberFormat="1" applyProtection="1"/>
    <xf numFmtId="0" fontId="8" fillId="2" borderId="3" xfId="18" applyNumberFormat="1" applyProtection="1">
      <alignment horizontal="center" vertical="center" wrapText="1"/>
    </xf>
    <xf numFmtId="0" fontId="8" fillId="2" borderId="5" xfId="20" applyNumberFormat="1" applyProtection="1">
      <alignment horizontal="center" vertical="center" wrapText="1"/>
    </xf>
    <xf numFmtId="49" fontId="8" fillId="2" borderId="5" xfId="21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4" fontId="10" fillId="0" borderId="3" xfId="29" applyNumberFormat="1" applyProtection="1">
      <alignment vertical="top" wrapText="1"/>
    </xf>
    <xf numFmtId="49" fontId="8" fillId="0" borderId="3" xfId="30" applyNumberFormat="1" applyProtection="1">
      <alignment horizontal="center" vertical="top"/>
    </xf>
    <xf numFmtId="164" fontId="11" fillId="3" borderId="3" xfId="32" applyNumberFormat="1" applyProtection="1">
      <alignment vertical="top" wrapText="1"/>
    </xf>
    <xf numFmtId="49" fontId="11" fillId="3" borderId="3" xfId="33" applyNumberFormat="1" applyProtection="1">
      <alignment horizontal="center" vertical="top" wrapText="1"/>
    </xf>
    <xf numFmtId="0" fontId="1" fillId="0" borderId="1" xfId="2" applyNumberFormat="1" applyFill="1" applyProtection="1"/>
    <xf numFmtId="2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0" fontId="16" fillId="5" borderId="6" xfId="22" applyNumberFormat="1" applyFont="1" applyFill="1" applyProtection="1">
      <alignment horizontal="center" vertical="center" wrapText="1"/>
    </xf>
    <xf numFmtId="4" fontId="16" fillId="5" borderId="6" xfId="22" applyNumberFormat="1" applyFont="1" applyFill="1" applyProtection="1">
      <alignment horizontal="center" vertical="center" wrapText="1"/>
    </xf>
    <xf numFmtId="164" fontId="9" fillId="6" borderId="3" xfId="24" applyNumberFormat="1" applyFill="1" applyProtection="1">
      <alignment vertical="top" wrapText="1"/>
    </xf>
    <xf numFmtId="49" fontId="9" fillId="6" borderId="3" xfId="25" applyNumberFormat="1" applyFill="1" applyProtection="1">
      <alignment horizontal="center" vertical="top"/>
    </xf>
    <xf numFmtId="165" fontId="9" fillId="6" borderId="3" xfId="26" applyNumberFormat="1" applyFont="1" applyFill="1" applyAlignment="1" applyProtection="1">
      <alignment horizontal="center" vertical="center" shrinkToFit="1"/>
    </xf>
    <xf numFmtId="2" fontId="17" fillId="6" borderId="3" xfId="26" applyNumberFormat="1" applyFont="1" applyFill="1" applyAlignment="1" applyProtection="1">
      <alignment horizontal="center" vertical="center" shrinkToFit="1"/>
    </xf>
    <xf numFmtId="4" fontId="17" fillId="6" borderId="3" xfId="26" applyNumberFormat="1" applyFont="1" applyFill="1" applyAlignment="1" applyProtection="1">
      <alignment horizontal="center" vertical="center" shrinkToFit="1"/>
    </xf>
    <xf numFmtId="165" fontId="0" fillId="0" borderId="0" xfId="0" applyNumberFormat="1" applyProtection="1">
      <protection locked="0"/>
    </xf>
    <xf numFmtId="164" fontId="9" fillId="6" borderId="3" xfId="27" applyNumberFormat="1" applyFont="1" applyFill="1" applyProtection="1">
      <alignment vertical="top" wrapText="1"/>
    </xf>
    <xf numFmtId="49" fontId="9" fillId="6" borderId="3" xfId="28" applyNumberFormat="1" applyFont="1" applyFill="1" applyProtection="1">
      <alignment horizontal="center" vertical="top" wrapText="1"/>
    </xf>
    <xf numFmtId="165" fontId="10" fillId="0" borderId="3" xfId="31" applyNumberFormat="1" applyAlignment="1" applyProtection="1">
      <alignment horizontal="center" vertical="center" shrinkToFit="1"/>
    </xf>
    <xf numFmtId="2" fontId="11" fillId="5" borderId="3" xfId="26" applyNumberFormat="1" applyFont="1" applyFill="1" applyAlignment="1" applyProtection="1">
      <alignment horizontal="center" vertical="center" shrinkToFit="1"/>
    </xf>
    <xf numFmtId="4" fontId="11" fillId="5" borderId="3" xfId="26" applyNumberFormat="1" applyFont="1" applyFill="1" applyAlignment="1" applyProtection="1">
      <alignment horizontal="center" vertical="center" shrinkToFit="1"/>
    </xf>
    <xf numFmtId="164" fontId="9" fillId="6" borderId="3" xfId="29" applyNumberFormat="1" applyFont="1" applyFill="1" applyProtection="1">
      <alignment vertical="top" wrapText="1"/>
    </xf>
    <xf numFmtId="49" fontId="12" fillId="6" borderId="3" xfId="30" applyNumberFormat="1" applyFont="1" applyFill="1" applyProtection="1">
      <alignment horizontal="center" vertical="top"/>
    </xf>
    <xf numFmtId="165" fontId="9" fillId="6" borderId="3" xfId="31" applyNumberFormat="1" applyFont="1" applyFill="1" applyAlignment="1" applyProtection="1">
      <alignment horizontal="center" vertical="center" shrinkToFit="1"/>
    </xf>
    <xf numFmtId="165" fontId="10" fillId="3" borderId="3" xfId="26" applyNumberFormat="1" applyAlignment="1" applyProtection="1">
      <alignment horizontal="center" vertical="center" shrinkToFit="1"/>
    </xf>
    <xf numFmtId="49" fontId="8" fillId="6" borderId="3" xfId="30" applyNumberFormat="1" applyFill="1" applyProtection="1">
      <alignment horizontal="center" vertical="top"/>
    </xf>
    <xf numFmtId="165" fontId="9" fillId="0" borderId="3" xfId="34" applyNumberFormat="1" applyAlignment="1" applyProtection="1">
      <alignment horizontal="center" vertical="center" shrinkToFit="1"/>
    </xf>
    <xf numFmtId="2" fontId="17" fillId="5" borderId="3" xfId="35" applyNumberFormat="1" applyFont="1" applyFill="1" applyAlignment="1" applyProtection="1">
      <alignment horizontal="center" vertical="center" shrinkToFit="1"/>
    </xf>
    <xf numFmtId="4" fontId="17" fillId="5" borderId="3" xfId="35" applyNumberFormat="1" applyFont="1" applyFill="1" applyAlignment="1" applyProtection="1">
      <alignment horizontal="center" vertical="center" shrinkToFit="1"/>
    </xf>
    <xf numFmtId="164" fontId="18" fillId="0" borderId="3" xfId="29" applyNumberFormat="1" applyFont="1" applyProtection="1">
      <alignment vertical="top" wrapText="1"/>
    </xf>
    <xf numFmtId="164" fontId="12" fillId="6" borderId="3" xfId="36" applyNumberFormat="1" applyFont="1" applyFill="1" applyProtection="1">
      <alignment vertical="top" wrapText="1"/>
    </xf>
    <xf numFmtId="49" fontId="10" fillId="6" borderId="3" xfId="28" applyNumberFormat="1" applyFill="1" applyProtection="1">
      <alignment horizontal="center" vertical="top" wrapText="1"/>
    </xf>
    <xf numFmtId="165" fontId="10" fillId="6" borderId="3" xfId="26" applyNumberFormat="1" applyFill="1" applyAlignment="1" applyProtection="1">
      <alignment horizontal="center" vertical="center" shrinkToFit="1"/>
    </xf>
    <xf numFmtId="2" fontId="11" fillId="6" borderId="3" xfId="26" applyNumberFormat="1" applyFont="1" applyFill="1" applyAlignment="1" applyProtection="1">
      <alignment horizontal="center" vertical="center" shrinkToFit="1"/>
    </xf>
    <xf numFmtId="4" fontId="11" fillId="6" borderId="3" xfId="26" applyNumberFormat="1" applyFont="1" applyFill="1" applyAlignment="1" applyProtection="1">
      <alignment horizontal="center" vertical="center" shrinkToFit="1"/>
    </xf>
    <xf numFmtId="164" fontId="18" fillId="0" borderId="3" xfId="39" applyNumberFormat="1" applyFont="1" applyProtection="1">
      <alignment vertical="top" wrapText="1"/>
    </xf>
    <xf numFmtId="165" fontId="10" fillId="0" borderId="3" xfId="34" applyNumberFormat="1" applyFont="1" applyAlignment="1" applyProtection="1">
      <alignment horizontal="center" vertical="center" shrinkToFit="1"/>
    </xf>
    <xf numFmtId="2" fontId="11" fillId="5" borderId="3" xfId="35" applyNumberFormat="1" applyFont="1" applyFill="1" applyAlignment="1" applyProtection="1">
      <alignment horizontal="center" vertical="center" shrinkToFit="1"/>
    </xf>
    <xf numFmtId="4" fontId="11" fillId="5" borderId="3" xfId="35" applyNumberFormat="1" applyFont="1" applyFill="1" applyAlignment="1" applyProtection="1">
      <alignment horizontal="center" vertical="center" shrinkToFit="1"/>
    </xf>
    <xf numFmtId="164" fontId="18" fillId="0" borderId="3" xfId="40" applyNumberFormat="1" applyFont="1" applyProtection="1">
      <alignment horizontal="left" vertical="top" wrapText="1"/>
    </xf>
    <xf numFmtId="164" fontId="18" fillId="0" borderId="3" xfId="41" applyNumberFormat="1" applyFont="1" applyProtection="1">
      <alignment horizontal="left" vertical="top"/>
    </xf>
    <xf numFmtId="164" fontId="19" fillId="0" borderId="3" xfId="42" applyNumberFormat="1" applyFont="1" applyProtection="1">
      <alignment vertical="top" wrapText="1"/>
    </xf>
    <xf numFmtId="2" fontId="20" fillId="0" borderId="0" xfId="0" applyNumberFormat="1" applyFont="1" applyFill="1" applyProtection="1">
      <protection locked="0"/>
    </xf>
    <xf numFmtId="4" fontId="20" fillId="0" borderId="0" xfId="0" applyNumberFormat="1" applyFont="1" applyFill="1" applyProtection="1">
      <protection locked="0"/>
    </xf>
    <xf numFmtId="49" fontId="9" fillId="7" borderId="3" xfId="25" applyNumberFormat="1" applyFill="1" applyProtection="1">
      <alignment horizontal="center" vertical="top"/>
    </xf>
    <xf numFmtId="165" fontId="9" fillId="7" borderId="3" xfId="26" applyNumberFormat="1" applyFont="1" applyFill="1" applyAlignment="1" applyProtection="1">
      <alignment horizontal="center" vertical="center" shrinkToFit="1"/>
    </xf>
    <xf numFmtId="4" fontId="17" fillId="7" borderId="3" xfId="26" applyNumberFormat="1" applyFont="1" applyFill="1" applyAlignment="1" applyProtection="1">
      <alignment horizontal="center" vertical="center" shrinkToFit="1"/>
    </xf>
    <xf numFmtId="164" fontId="18" fillId="0" borderId="5" xfId="39" applyNumberFormat="1" applyFont="1" applyBorder="1" applyProtection="1">
      <alignment vertical="top" wrapText="1"/>
    </xf>
    <xf numFmtId="49" fontId="8" fillId="0" borderId="5" xfId="30" applyNumberFormat="1" applyBorder="1" applyProtection="1">
      <alignment horizontal="center" vertical="top"/>
    </xf>
    <xf numFmtId="165" fontId="10" fillId="0" borderId="5" xfId="31" applyNumberFormat="1" applyBorder="1" applyAlignment="1" applyProtection="1">
      <alignment horizontal="center" vertical="center" shrinkToFit="1"/>
    </xf>
    <xf numFmtId="2" fontId="11" fillId="5" borderId="5" xfId="26" applyNumberFormat="1" applyFont="1" applyFill="1" applyBorder="1" applyAlignment="1" applyProtection="1">
      <alignment horizontal="center" vertical="center" shrinkToFit="1"/>
    </xf>
    <xf numFmtId="4" fontId="11" fillId="5" borderId="5" xfId="26" applyNumberFormat="1" applyFont="1" applyFill="1" applyBorder="1" applyAlignment="1" applyProtection="1">
      <alignment horizontal="center" vertical="center" shrinkToFit="1"/>
    </xf>
    <xf numFmtId="164" fontId="12" fillId="7" borderId="3" xfId="24" applyNumberFormat="1" applyFont="1" applyFill="1" applyProtection="1">
      <alignment vertical="top" wrapText="1"/>
    </xf>
    <xf numFmtId="164" fontId="12" fillId="6" borderId="3" xfId="24" applyNumberFormat="1" applyFont="1" applyFill="1" applyProtection="1">
      <alignment vertical="top" wrapText="1"/>
    </xf>
    <xf numFmtId="164" fontId="19" fillId="7" borderId="5" xfId="39" applyNumberFormat="1" applyFont="1" applyFill="1" applyBorder="1" applyProtection="1">
      <alignment vertical="top" wrapText="1"/>
    </xf>
    <xf numFmtId="49" fontId="12" fillId="7" borderId="5" xfId="30" applyNumberFormat="1" applyFont="1" applyFill="1" applyBorder="1" applyProtection="1">
      <alignment horizontal="center" vertical="top"/>
    </xf>
    <xf numFmtId="165" fontId="9" fillId="7" borderId="5" xfId="31" applyNumberFormat="1" applyFont="1" applyFill="1" applyBorder="1" applyAlignment="1" applyProtection="1">
      <alignment horizontal="center" vertical="center" shrinkToFit="1"/>
    </xf>
    <xf numFmtId="2" fontId="17" fillId="7" borderId="5" xfId="26" applyNumberFormat="1" applyFont="1" applyFill="1" applyBorder="1" applyAlignment="1" applyProtection="1">
      <alignment horizontal="center" vertical="center" shrinkToFit="1"/>
    </xf>
    <xf numFmtId="4" fontId="17" fillId="7" borderId="5" xfId="26" applyNumberFormat="1" applyFont="1" applyFill="1" applyBorder="1" applyAlignment="1" applyProtection="1">
      <alignment horizontal="center" vertical="center" shrinkToFit="1"/>
    </xf>
    <xf numFmtId="164" fontId="21" fillId="0" borderId="3" xfId="29" applyNumberFormat="1" applyFont="1" applyProtection="1">
      <alignment vertical="top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0" fontId="1" fillId="0" borderId="1" xfId="2" applyNumberFormat="1" applyAlignment="1" applyProtection="1">
      <alignment horizontal="center"/>
    </xf>
    <xf numFmtId="0" fontId="0" fillId="0" borderId="0" xfId="0" applyAlignment="1">
      <alignment horizontal="center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49" fontId="8" fillId="2" borderId="4" xfId="19" applyNumberFormat="1" applyProtection="1">
      <alignment horizontal="center" vertical="center" wrapText="1"/>
    </xf>
    <xf numFmtId="49" fontId="8" fillId="2" borderId="4" xfId="19">
      <alignment horizontal="center" vertical="center" wrapText="1"/>
    </xf>
    <xf numFmtId="2" fontId="16" fillId="5" borderId="3" xfId="18" applyNumberFormat="1" applyFont="1" applyFill="1" applyProtection="1">
      <alignment horizontal="center" vertical="center" wrapText="1"/>
    </xf>
    <xf numFmtId="2" fontId="16" fillId="5" borderId="3" xfId="18" applyNumberFormat="1" applyFont="1" applyFill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>
      <alignment horizontal="center" vertic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zoomScaleSheetLayoutView="100" workbookViewId="0">
      <selection activeCell="D25" sqref="D25"/>
    </sheetView>
  </sheetViews>
  <sheetFormatPr defaultRowHeight="15" x14ac:dyDescent="0.25"/>
  <cols>
    <col min="1" max="1" width="32.28515625" style="1" customWidth="1"/>
    <col min="2" max="2" width="22.85546875" style="1" hidden="1" customWidth="1"/>
    <col min="3" max="3" width="11" style="1" customWidth="1"/>
    <col min="4" max="4" width="11.5703125" style="1" customWidth="1"/>
    <col min="5" max="5" width="11.140625" style="1" customWidth="1"/>
    <col min="6" max="6" width="12.5703125" style="1" customWidth="1"/>
    <col min="7" max="7" width="11.28515625" style="1" customWidth="1"/>
    <col min="8" max="8" width="10.7109375" style="1" customWidth="1"/>
    <col min="9" max="9" width="6.42578125" style="53" customWidth="1"/>
    <col min="10" max="10" width="6" style="53" customWidth="1"/>
    <col min="11" max="11" width="6.7109375" style="53" customWidth="1"/>
    <col min="12" max="12" width="11.140625" style="1" customWidth="1"/>
    <col min="13" max="13" width="11" style="1" customWidth="1"/>
    <col min="14" max="14" width="10.85546875" style="1" customWidth="1"/>
    <col min="15" max="15" width="6.5703125" style="54" customWidth="1"/>
    <col min="16" max="16" width="7.42578125" style="54" customWidth="1"/>
    <col min="17" max="17" width="6.85546875" style="54" customWidth="1"/>
    <col min="18" max="18" width="9.85546875" style="1" customWidth="1"/>
    <col min="19" max="19" width="11" style="1" customWidth="1"/>
    <col min="20" max="20" width="10.42578125" style="1" customWidth="1"/>
    <col min="21" max="21" width="13.5703125" style="1" bestFit="1" customWidth="1"/>
    <col min="22" max="16384" width="9.140625" style="1"/>
  </cols>
  <sheetData>
    <row r="1" spans="1:21" ht="17.649999999999999" customHeight="1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1" ht="9" customHeigh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ht="13.5" customHeight="1" x14ac:dyDescent="0.2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1" ht="6.75" customHeight="1" x14ac:dyDescent="0.25">
      <c r="A4" s="4"/>
      <c r="B4" s="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1" ht="15.2" customHeight="1" x14ac:dyDescent="0.25">
      <c r="A5" s="5"/>
      <c r="B5" s="5"/>
      <c r="C5" s="3"/>
      <c r="D5" s="3"/>
      <c r="E5" s="3"/>
      <c r="F5" s="75" t="s">
        <v>2</v>
      </c>
      <c r="G5" s="76"/>
      <c r="H5" s="76"/>
      <c r="I5" s="16"/>
      <c r="J5" s="16"/>
      <c r="K5" s="16"/>
      <c r="L5" s="3"/>
      <c r="M5" s="3"/>
      <c r="N5" s="3"/>
      <c r="O5" s="16"/>
      <c r="P5" s="16"/>
      <c r="Q5" s="16"/>
      <c r="R5" s="3"/>
      <c r="S5" s="3"/>
      <c r="T5" s="3"/>
    </row>
    <row r="6" spans="1:21" ht="12.75" hidden="1" customHeight="1" x14ac:dyDescent="0.25">
      <c r="A6" s="2"/>
      <c r="B6" s="6"/>
      <c r="C6" s="3"/>
      <c r="D6" s="3"/>
      <c r="E6" s="3"/>
      <c r="F6" s="3"/>
      <c r="G6" s="3"/>
      <c r="H6" s="3"/>
      <c r="I6" s="16"/>
      <c r="J6" s="16"/>
      <c r="K6" s="16"/>
      <c r="L6" s="3"/>
      <c r="M6" s="3"/>
      <c r="N6" s="3"/>
      <c r="O6" s="16"/>
      <c r="P6" s="16"/>
      <c r="Q6" s="16"/>
      <c r="R6" s="3"/>
      <c r="S6" s="3"/>
      <c r="T6" s="3"/>
    </row>
    <row r="7" spans="1:21" ht="15" customHeight="1" x14ac:dyDescent="0.25">
      <c r="A7" s="6" t="s">
        <v>101</v>
      </c>
      <c r="B7" s="3"/>
      <c r="C7" s="3"/>
      <c r="D7" s="3"/>
      <c r="E7" s="3"/>
      <c r="F7" s="3"/>
      <c r="G7" s="3"/>
      <c r="H7" s="3"/>
      <c r="I7" s="16"/>
      <c r="J7" s="16"/>
      <c r="K7" s="16"/>
      <c r="L7" s="3"/>
      <c r="M7" s="3"/>
      <c r="N7" s="3"/>
      <c r="O7" s="16"/>
      <c r="P7" s="16"/>
      <c r="Q7" s="16"/>
      <c r="R7" s="3"/>
      <c r="S7" s="3"/>
      <c r="T7" s="3"/>
    </row>
    <row r="8" spans="1:21" ht="12.75" customHeight="1" x14ac:dyDescent="0.25">
      <c r="A8" s="7"/>
      <c r="B8" s="7"/>
      <c r="C8" s="3"/>
      <c r="D8" s="3"/>
      <c r="E8" s="3"/>
      <c r="F8" s="3"/>
      <c r="G8" s="3"/>
      <c r="H8" s="3"/>
      <c r="I8" s="16"/>
      <c r="J8" s="16"/>
      <c r="K8" s="16"/>
      <c r="L8" s="3"/>
      <c r="M8" s="3"/>
      <c r="N8" s="3"/>
      <c r="O8" s="16"/>
      <c r="P8" s="16"/>
      <c r="Q8" s="16"/>
      <c r="R8" s="3"/>
      <c r="S8" s="3"/>
      <c r="T8" s="3"/>
    </row>
    <row r="9" spans="1:21" ht="21" customHeight="1" x14ac:dyDescent="0.25">
      <c r="A9" s="77" t="s">
        <v>3</v>
      </c>
      <c r="B9" s="79" t="s">
        <v>4</v>
      </c>
      <c r="C9" s="77" t="s">
        <v>5</v>
      </c>
      <c r="D9" s="78"/>
      <c r="E9" s="78"/>
      <c r="F9" s="77" t="s">
        <v>6</v>
      </c>
      <c r="G9" s="78"/>
      <c r="H9" s="78"/>
      <c r="I9" s="81" t="s">
        <v>7</v>
      </c>
      <c r="J9" s="82"/>
      <c r="K9" s="82"/>
      <c r="L9" s="77" t="s">
        <v>8</v>
      </c>
      <c r="M9" s="78"/>
      <c r="N9" s="78"/>
      <c r="O9" s="83" t="s">
        <v>9</v>
      </c>
      <c r="P9" s="84"/>
      <c r="Q9" s="84"/>
      <c r="R9" s="77" t="s">
        <v>10</v>
      </c>
      <c r="S9" s="78"/>
      <c r="T9" s="78"/>
    </row>
    <row r="10" spans="1:21" ht="6" customHeight="1" x14ac:dyDescent="0.25">
      <c r="A10" s="78"/>
      <c r="B10" s="80"/>
      <c r="C10" s="78"/>
      <c r="D10" s="78"/>
      <c r="E10" s="78"/>
      <c r="F10" s="78"/>
      <c r="G10" s="78"/>
      <c r="H10" s="78"/>
      <c r="I10" s="82"/>
      <c r="J10" s="82"/>
      <c r="K10" s="82"/>
      <c r="L10" s="78"/>
      <c r="M10" s="78"/>
      <c r="N10" s="78"/>
      <c r="O10" s="84"/>
      <c r="P10" s="84"/>
      <c r="Q10" s="84"/>
      <c r="R10" s="78"/>
      <c r="S10" s="78"/>
      <c r="T10" s="78"/>
    </row>
    <row r="11" spans="1:21" ht="11.25" customHeight="1" x14ac:dyDescent="0.25">
      <c r="A11" s="78"/>
      <c r="B11" s="80"/>
      <c r="C11" s="77" t="s">
        <v>11</v>
      </c>
      <c r="D11" s="77" t="s">
        <v>12</v>
      </c>
      <c r="E11" s="78"/>
      <c r="F11" s="77" t="s">
        <v>11</v>
      </c>
      <c r="G11" s="77" t="s">
        <v>12</v>
      </c>
      <c r="H11" s="78"/>
      <c r="I11" s="81" t="s">
        <v>13</v>
      </c>
      <c r="J11" s="81" t="s">
        <v>12</v>
      </c>
      <c r="K11" s="82"/>
      <c r="L11" s="77" t="s">
        <v>13</v>
      </c>
      <c r="M11" s="77" t="s">
        <v>12</v>
      </c>
      <c r="N11" s="78"/>
      <c r="O11" s="83" t="s">
        <v>13</v>
      </c>
      <c r="P11" s="83" t="s">
        <v>12</v>
      </c>
      <c r="Q11" s="84"/>
      <c r="R11" s="77" t="s">
        <v>13</v>
      </c>
      <c r="S11" s="77" t="s">
        <v>12</v>
      </c>
      <c r="T11" s="78"/>
    </row>
    <row r="12" spans="1:21" ht="20.25" customHeight="1" x14ac:dyDescent="0.25">
      <c r="A12" s="78"/>
      <c r="B12" s="80"/>
      <c r="C12" s="78"/>
      <c r="D12" s="8" t="s">
        <v>14</v>
      </c>
      <c r="E12" s="8" t="s">
        <v>15</v>
      </c>
      <c r="F12" s="78"/>
      <c r="G12" s="8" t="s">
        <v>16</v>
      </c>
      <c r="H12" s="8" t="s">
        <v>15</v>
      </c>
      <c r="I12" s="82"/>
      <c r="J12" s="17" t="s">
        <v>14</v>
      </c>
      <c r="K12" s="17" t="s">
        <v>17</v>
      </c>
      <c r="L12" s="78"/>
      <c r="M12" s="8" t="s">
        <v>14</v>
      </c>
      <c r="N12" s="8" t="s">
        <v>17</v>
      </c>
      <c r="O12" s="84"/>
      <c r="P12" s="18" t="s">
        <v>14</v>
      </c>
      <c r="Q12" s="18" t="s">
        <v>17</v>
      </c>
      <c r="R12" s="78"/>
      <c r="S12" s="8" t="s">
        <v>14</v>
      </c>
      <c r="T12" s="8" t="s">
        <v>17</v>
      </c>
    </row>
    <row r="13" spans="1:21" ht="10.7" customHeight="1" x14ac:dyDescent="0.25">
      <c r="A13" s="9">
        <v>1</v>
      </c>
      <c r="B13" s="10" t="s">
        <v>18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9">
        <v>9</v>
      </c>
      <c r="J13" s="19">
        <v>10</v>
      </c>
      <c r="K13" s="19">
        <v>11</v>
      </c>
      <c r="L13" s="11">
        <v>12</v>
      </c>
      <c r="M13" s="11">
        <v>13</v>
      </c>
      <c r="N13" s="11">
        <v>14</v>
      </c>
      <c r="O13" s="20">
        <v>15</v>
      </c>
      <c r="P13" s="20">
        <v>16</v>
      </c>
      <c r="Q13" s="20">
        <v>17</v>
      </c>
      <c r="R13" s="11">
        <v>18</v>
      </c>
      <c r="S13" s="11">
        <v>19</v>
      </c>
      <c r="T13" s="11">
        <v>20</v>
      </c>
    </row>
    <row r="14" spans="1:21" ht="22.5" customHeight="1" x14ac:dyDescent="0.25">
      <c r="A14" s="21" t="s">
        <v>19</v>
      </c>
      <c r="B14" s="22" t="s">
        <v>20</v>
      </c>
      <c r="C14" s="23">
        <v>8235738.9550000001</v>
      </c>
      <c r="D14" s="23">
        <v>5440460.0190000003</v>
      </c>
      <c r="E14" s="23">
        <v>2795282.2829999998</v>
      </c>
      <c r="F14" s="23">
        <v>13746783.816</v>
      </c>
      <c r="G14" s="23">
        <v>9375032.5999999996</v>
      </c>
      <c r="H14" s="23">
        <v>4372251.216</v>
      </c>
      <c r="I14" s="24">
        <v>59.91</v>
      </c>
      <c r="J14" s="24">
        <v>58.030999999999999</v>
      </c>
      <c r="K14" s="24">
        <v>63.932000000000002</v>
      </c>
      <c r="L14" s="23">
        <v>7067709.4019999998</v>
      </c>
      <c r="M14" s="23">
        <v>4819746.0659999996</v>
      </c>
      <c r="N14" s="23">
        <v>2250261.676</v>
      </c>
      <c r="O14" s="25">
        <v>116.526</v>
      </c>
      <c r="P14" s="25">
        <v>112.879</v>
      </c>
      <c r="Q14" s="25">
        <v>124.22</v>
      </c>
      <c r="R14" s="23">
        <v>1168029.5530000001</v>
      </c>
      <c r="S14" s="23">
        <v>620713.95299999998</v>
      </c>
      <c r="T14" s="23">
        <v>545020.60699999996</v>
      </c>
      <c r="U14" s="26"/>
    </row>
    <row r="15" spans="1:21" ht="22.5" customHeight="1" x14ac:dyDescent="0.25">
      <c r="A15" s="63" t="s">
        <v>99</v>
      </c>
      <c r="B15" s="55"/>
      <c r="C15" s="56">
        <f>C14-C55</f>
        <v>5964814.0360000003</v>
      </c>
      <c r="D15" s="56">
        <f t="shared" ref="D15:T15" si="0">D14-D55</f>
        <v>3267590.1850000005</v>
      </c>
      <c r="E15" s="56">
        <f t="shared" si="0"/>
        <v>2697227.1979999999</v>
      </c>
      <c r="F15" s="56">
        <f t="shared" si="0"/>
        <v>9963063.8059999999</v>
      </c>
      <c r="G15" s="56">
        <f t="shared" si="0"/>
        <v>5744592.5</v>
      </c>
      <c r="H15" s="56">
        <f t="shared" si="0"/>
        <v>4218971.3059999999</v>
      </c>
      <c r="I15" s="57">
        <f>C15*100/F15</f>
        <v>59.869274674401304</v>
      </c>
      <c r="J15" s="57">
        <f t="shared" ref="J15:K15" si="1">D15*100/G15</f>
        <v>56.881148401736077</v>
      </c>
      <c r="K15" s="57">
        <f t="shared" si="1"/>
        <v>63.93092065272274</v>
      </c>
      <c r="L15" s="56">
        <f t="shared" si="0"/>
        <v>4910151.4139999999</v>
      </c>
      <c r="M15" s="56">
        <f t="shared" si="0"/>
        <v>2751936.6439999994</v>
      </c>
      <c r="N15" s="56">
        <f t="shared" si="0"/>
        <v>2160513.11</v>
      </c>
      <c r="O15" s="57">
        <f>C15*100/L15</f>
        <v>121.47922809453306</v>
      </c>
      <c r="P15" s="57">
        <f t="shared" ref="P15:Q15" si="2">D15*100/M15</f>
        <v>118.7378420256975</v>
      </c>
      <c r="Q15" s="57">
        <f t="shared" si="2"/>
        <v>124.84197321070643</v>
      </c>
      <c r="R15" s="56">
        <f t="shared" si="0"/>
        <v>1054662.6220000002</v>
      </c>
      <c r="S15" s="56">
        <f t="shared" si="0"/>
        <v>515653.5410000002</v>
      </c>
      <c r="T15" s="56">
        <f t="shared" si="0"/>
        <v>536714.08799999999</v>
      </c>
      <c r="U15" s="26"/>
    </row>
    <row r="16" spans="1:21" ht="13.5" customHeight="1" x14ac:dyDescent="0.25">
      <c r="A16" s="27" t="s">
        <v>21</v>
      </c>
      <c r="B16" s="28" t="s">
        <v>22</v>
      </c>
      <c r="C16" s="23">
        <v>7263149.5499999998</v>
      </c>
      <c r="D16" s="23">
        <v>4940181.09</v>
      </c>
      <c r="E16" s="23">
        <v>2322968.46</v>
      </c>
      <c r="F16" s="23">
        <v>12373428.92</v>
      </c>
      <c r="G16" s="23">
        <v>8639078.9000000004</v>
      </c>
      <c r="H16" s="23">
        <v>3734350.02</v>
      </c>
      <c r="I16" s="24">
        <v>58.7</v>
      </c>
      <c r="J16" s="24">
        <v>57.183999999999997</v>
      </c>
      <c r="K16" s="24">
        <v>62.204999999999998</v>
      </c>
      <c r="L16" s="23">
        <v>6384224.9199999999</v>
      </c>
      <c r="M16" s="23">
        <v>4414265.3499999996</v>
      </c>
      <c r="N16" s="23">
        <v>1969959.57</v>
      </c>
      <c r="O16" s="25">
        <v>113.767</v>
      </c>
      <c r="P16" s="25">
        <v>111.914</v>
      </c>
      <c r="Q16" s="25">
        <v>117.92</v>
      </c>
      <c r="R16" s="23">
        <v>878924.63</v>
      </c>
      <c r="S16" s="23">
        <v>525915.74</v>
      </c>
      <c r="T16" s="23">
        <v>353008.89</v>
      </c>
    </row>
    <row r="17" spans="1:20" ht="15.75" customHeight="1" x14ac:dyDescent="0.25">
      <c r="A17" s="12" t="s">
        <v>23</v>
      </c>
      <c r="B17" s="13" t="s">
        <v>24</v>
      </c>
      <c r="C17" s="29">
        <v>1102254.4850000001</v>
      </c>
      <c r="D17" s="29">
        <v>1102254.4850000001</v>
      </c>
      <c r="E17" s="29" t="s">
        <v>25</v>
      </c>
      <c r="F17" s="29">
        <v>1997978</v>
      </c>
      <c r="G17" s="29">
        <v>1997978</v>
      </c>
      <c r="H17" s="29" t="s">
        <v>25</v>
      </c>
      <c r="I17" s="30">
        <v>55.167999999999999</v>
      </c>
      <c r="J17" s="30">
        <v>55.167999999999999</v>
      </c>
      <c r="K17" s="30" t="s">
        <v>25</v>
      </c>
      <c r="L17" s="29">
        <v>944094.179</v>
      </c>
      <c r="M17" s="29">
        <v>944094.179</v>
      </c>
      <c r="N17" s="29" t="s">
        <v>25</v>
      </c>
      <c r="O17" s="31">
        <v>116.753</v>
      </c>
      <c r="P17" s="31">
        <v>116.753</v>
      </c>
      <c r="Q17" s="31" t="s">
        <v>25</v>
      </c>
      <c r="R17" s="29">
        <v>158160.30600000001</v>
      </c>
      <c r="S17" s="29">
        <v>158160.30600000001</v>
      </c>
      <c r="T17" s="29" t="s">
        <v>25</v>
      </c>
    </row>
    <row r="18" spans="1:20" ht="12.75" customHeight="1" x14ac:dyDescent="0.25">
      <c r="A18" s="12" t="s">
        <v>26</v>
      </c>
      <c r="B18" s="13" t="s">
        <v>27</v>
      </c>
      <c r="C18" s="29">
        <v>2541705.273</v>
      </c>
      <c r="D18" s="29">
        <v>1452611.2320000001</v>
      </c>
      <c r="E18" s="29">
        <v>1089094.041</v>
      </c>
      <c r="F18" s="29">
        <v>4643087.5049999999</v>
      </c>
      <c r="G18" s="29">
        <v>2756607</v>
      </c>
      <c r="H18" s="29">
        <v>1886480.5049999999</v>
      </c>
      <c r="I18" s="30">
        <v>54.741999999999997</v>
      </c>
      <c r="J18" s="30">
        <v>52.695999999999998</v>
      </c>
      <c r="K18" s="30">
        <v>57.731999999999999</v>
      </c>
      <c r="L18" s="29">
        <v>2148816.148</v>
      </c>
      <c r="M18" s="29">
        <v>1249336.2290000001</v>
      </c>
      <c r="N18" s="29">
        <v>899479.91899999999</v>
      </c>
      <c r="O18" s="31">
        <v>118.28400000000001</v>
      </c>
      <c r="P18" s="31">
        <v>116.271</v>
      </c>
      <c r="Q18" s="31">
        <v>121.08</v>
      </c>
      <c r="R18" s="29">
        <v>392889.125</v>
      </c>
      <c r="S18" s="29">
        <v>203275.003</v>
      </c>
      <c r="T18" s="29">
        <v>189614.122</v>
      </c>
    </row>
    <row r="19" spans="1:20" ht="24.75" customHeight="1" x14ac:dyDescent="0.25">
      <c r="A19" s="32" t="s">
        <v>28</v>
      </c>
      <c r="B19" s="33" t="s">
        <v>29</v>
      </c>
      <c r="C19" s="34">
        <v>2223687.2549999999</v>
      </c>
      <c r="D19" s="34">
        <v>2125632.17</v>
      </c>
      <c r="E19" s="34">
        <v>98055.085000000006</v>
      </c>
      <c r="F19" s="34">
        <v>3463569.91</v>
      </c>
      <c r="G19" s="34">
        <v>3310290</v>
      </c>
      <c r="H19" s="34">
        <v>153279.91</v>
      </c>
      <c r="I19" s="24">
        <v>64.201999999999998</v>
      </c>
      <c r="J19" s="24">
        <v>64.212999999999994</v>
      </c>
      <c r="K19" s="24">
        <v>63.970999999999997</v>
      </c>
      <c r="L19" s="34">
        <v>2074256.186</v>
      </c>
      <c r="M19" s="34">
        <v>1984507.62</v>
      </c>
      <c r="N19" s="34">
        <v>89748.566000000006</v>
      </c>
      <c r="O19" s="25">
        <v>107.20399999999999</v>
      </c>
      <c r="P19" s="25">
        <v>107.111</v>
      </c>
      <c r="Q19" s="25">
        <v>109.255</v>
      </c>
      <c r="R19" s="34">
        <v>149431.06899999999</v>
      </c>
      <c r="S19" s="34">
        <v>141124.54999999999</v>
      </c>
      <c r="T19" s="34">
        <v>8306.5190000000002</v>
      </c>
    </row>
    <row r="20" spans="1:20" ht="13.5" customHeight="1" x14ac:dyDescent="0.25">
      <c r="A20" s="14" t="s">
        <v>30</v>
      </c>
      <c r="B20" s="15" t="s">
        <v>31</v>
      </c>
      <c r="C20" s="35">
        <v>2108389.6349999998</v>
      </c>
      <c r="D20" s="35">
        <v>2010334.551</v>
      </c>
      <c r="E20" s="35">
        <v>98055.085000000006</v>
      </c>
      <c r="F20" s="35">
        <v>3282918.91</v>
      </c>
      <c r="G20" s="35">
        <v>3129639</v>
      </c>
      <c r="H20" s="35">
        <v>153279.91</v>
      </c>
      <c r="I20" s="30">
        <v>64.222999999999999</v>
      </c>
      <c r="J20" s="30">
        <v>64.234999999999999</v>
      </c>
      <c r="K20" s="30">
        <v>63.970999999999997</v>
      </c>
      <c r="L20" s="35">
        <v>1981252.504</v>
      </c>
      <c r="M20" s="35">
        <v>1891503.9380000001</v>
      </c>
      <c r="N20" s="35">
        <v>89748.566000000006</v>
      </c>
      <c r="O20" s="31">
        <v>106.417</v>
      </c>
      <c r="P20" s="31">
        <v>106.282</v>
      </c>
      <c r="Q20" s="31">
        <v>109.255</v>
      </c>
      <c r="R20" s="35">
        <v>127137.13099999999</v>
      </c>
      <c r="S20" s="35">
        <v>118830.613</v>
      </c>
      <c r="T20" s="35">
        <v>8306.5190000000002</v>
      </c>
    </row>
    <row r="21" spans="1:20" ht="15" customHeight="1" x14ac:dyDescent="0.25">
      <c r="A21" s="14" t="s">
        <v>32</v>
      </c>
      <c r="B21" s="15" t="s">
        <v>33</v>
      </c>
      <c r="C21" s="35">
        <v>653700.56200000003</v>
      </c>
      <c r="D21" s="35">
        <v>555645.478</v>
      </c>
      <c r="E21" s="35">
        <v>98055.085000000006</v>
      </c>
      <c r="F21" s="35">
        <v>1018295.91</v>
      </c>
      <c r="G21" s="35">
        <v>865016</v>
      </c>
      <c r="H21" s="35">
        <v>153279.91</v>
      </c>
      <c r="I21" s="30">
        <v>64.195999999999998</v>
      </c>
      <c r="J21" s="30">
        <v>64.234999999999999</v>
      </c>
      <c r="K21" s="30">
        <v>63.970999999999997</v>
      </c>
      <c r="L21" s="35">
        <v>598323.77099999995</v>
      </c>
      <c r="M21" s="35">
        <v>508575.20500000002</v>
      </c>
      <c r="N21" s="35">
        <v>89748.566000000006</v>
      </c>
      <c r="O21" s="31">
        <v>109.255</v>
      </c>
      <c r="P21" s="31">
        <v>109.255</v>
      </c>
      <c r="Q21" s="31">
        <v>109.255</v>
      </c>
      <c r="R21" s="35">
        <v>55376.790999999997</v>
      </c>
      <c r="S21" s="35">
        <v>47070.273000000001</v>
      </c>
      <c r="T21" s="35">
        <v>8306.5190000000002</v>
      </c>
    </row>
    <row r="22" spans="1:20" ht="18" customHeight="1" x14ac:dyDescent="0.25">
      <c r="A22" s="14" t="s">
        <v>34</v>
      </c>
      <c r="B22" s="15" t="s">
        <v>35</v>
      </c>
      <c r="C22" s="35">
        <v>1454689.0730000001</v>
      </c>
      <c r="D22" s="35">
        <v>1454689.0730000001</v>
      </c>
      <c r="E22" s="35" t="s">
        <v>25</v>
      </c>
      <c r="F22" s="35">
        <v>2264623</v>
      </c>
      <c r="G22" s="35">
        <v>2264623</v>
      </c>
      <c r="H22" s="35" t="s">
        <v>25</v>
      </c>
      <c r="I22" s="30">
        <v>64.234999999999999</v>
      </c>
      <c r="J22" s="30">
        <v>64.234999999999999</v>
      </c>
      <c r="K22" s="30" t="s">
        <v>25</v>
      </c>
      <c r="L22" s="35">
        <v>1382928.733</v>
      </c>
      <c r="M22" s="35">
        <v>1382928.733</v>
      </c>
      <c r="N22" s="35" t="s">
        <v>25</v>
      </c>
      <c r="O22" s="31">
        <v>105.18899999999999</v>
      </c>
      <c r="P22" s="31">
        <v>105.18899999999999</v>
      </c>
      <c r="Q22" s="31" t="s">
        <v>25</v>
      </c>
      <c r="R22" s="35">
        <v>71760.34</v>
      </c>
      <c r="S22" s="35">
        <v>71760.34</v>
      </c>
      <c r="T22" s="35" t="s">
        <v>25</v>
      </c>
    </row>
    <row r="23" spans="1:20" ht="12" customHeight="1" x14ac:dyDescent="0.25">
      <c r="A23" s="14" t="s">
        <v>36</v>
      </c>
      <c r="B23" s="15" t="s">
        <v>37</v>
      </c>
      <c r="C23" s="35">
        <v>115297.61900000001</v>
      </c>
      <c r="D23" s="35">
        <v>115297.61900000001</v>
      </c>
      <c r="E23" s="35" t="s">
        <v>25</v>
      </c>
      <c r="F23" s="35">
        <v>180651</v>
      </c>
      <c r="G23" s="35">
        <v>180651</v>
      </c>
      <c r="H23" s="35" t="s">
        <v>25</v>
      </c>
      <c r="I23" s="30">
        <v>63.823</v>
      </c>
      <c r="J23" s="30">
        <v>63.823</v>
      </c>
      <c r="K23" s="30" t="s">
        <v>25</v>
      </c>
      <c r="L23" s="35">
        <v>93003.682000000001</v>
      </c>
      <c r="M23" s="35">
        <v>93003.682000000001</v>
      </c>
      <c r="N23" s="35" t="s">
        <v>25</v>
      </c>
      <c r="O23" s="31">
        <v>123.971</v>
      </c>
      <c r="P23" s="31">
        <v>123.971</v>
      </c>
      <c r="Q23" s="31" t="s">
        <v>25</v>
      </c>
      <c r="R23" s="35">
        <v>22293.937000000002</v>
      </c>
      <c r="S23" s="35">
        <v>22293.937000000002</v>
      </c>
      <c r="T23" s="35" t="s">
        <v>25</v>
      </c>
    </row>
    <row r="24" spans="1:20" ht="15.75" customHeight="1" x14ac:dyDescent="0.25">
      <c r="A24" s="32" t="s">
        <v>38</v>
      </c>
      <c r="B24" s="36" t="s">
        <v>39</v>
      </c>
      <c r="C24" s="34">
        <v>814345.36399999994</v>
      </c>
      <c r="D24" s="34">
        <v>18248.614000000001</v>
      </c>
      <c r="E24" s="34">
        <v>796096.75</v>
      </c>
      <c r="F24" s="34">
        <v>1091235.058</v>
      </c>
      <c r="G24" s="34">
        <v>20645</v>
      </c>
      <c r="H24" s="34">
        <v>1070590.058</v>
      </c>
      <c r="I24" s="24">
        <v>74.626000000000005</v>
      </c>
      <c r="J24" s="24">
        <v>88.391999999999996</v>
      </c>
      <c r="K24" s="24">
        <v>74.361000000000004</v>
      </c>
      <c r="L24" s="34">
        <v>685217.022</v>
      </c>
      <c r="M24" s="34">
        <v>7759.9920000000002</v>
      </c>
      <c r="N24" s="34">
        <v>677457.03099999996</v>
      </c>
      <c r="O24" s="25">
        <v>118.845</v>
      </c>
      <c r="P24" s="25">
        <v>235.16300000000001</v>
      </c>
      <c r="Q24" s="25">
        <v>117.51300000000001</v>
      </c>
      <c r="R24" s="34">
        <v>129128.342</v>
      </c>
      <c r="S24" s="34">
        <v>10488.621999999999</v>
      </c>
      <c r="T24" s="34">
        <v>118639.719</v>
      </c>
    </row>
    <row r="25" spans="1:20" ht="26.25" customHeight="1" x14ac:dyDescent="0.25">
      <c r="A25" s="12" t="s">
        <v>40</v>
      </c>
      <c r="B25" s="13" t="s">
        <v>41</v>
      </c>
      <c r="C25" s="29">
        <v>760618.92099999997</v>
      </c>
      <c r="D25" s="29" t="s">
        <v>25</v>
      </c>
      <c r="E25" s="29">
        <v>760618.92099999997</v>
      </c>
      <c r="F25" s="29">
        <v>1005562.86</v>
      </c>
      <c r="G25" s="29" t="s">
        <v>25</v>
      </c>
      <c r="H25" s="29">
        <v>1005562.86</v>
      </c>
      <c r="I25" s="30">
        <v>75.641000000000005</v>
      </c>
      <c r="J25" s="30" t="s">
        <v>25</v>
      </c>
      <c r="K25" s="30">
        <v>75.641000000000005</v>
      </c>
      <c r="L25" s="29">
        <v>638869.45799999998</v>
      </c>
      <c r="M25" s="29" t="s">
        <v>25</v>
      </c>
      <c r="N25" s="29">
        <v>638869.45799999998</v>
      </c>
      <c r="O25" s="31">
        <v>119.057</v>
      </c>
      <c r="P25" s="31" t="s">
        <v>25</v>
      </c>
      <c r="Q25" s="31">
        <v>119.057</v>
      </c>
      <c r="R25" s="29">
        <v>121749.463</v>
      </c>
      <c r="S25" s="29" t="s">
        <v>25</v>
      </c>
      <c r="T25" s="29">
        <v>121749.463</v>
      </c>
    </row>
    <row r="26" spans="1:20" ht="25.5" customHeight="1" x14ac:dyDescent="0.25">
      <c r="A26" s="12" t="s">
        <v>42</v>
      </c>
      <c r="B26" s="13" t="s">
        <v>43</v>
      </c>
      <c r="C26" s="29">
        <v>82.828999999999994</v>
      </c>
      <c r="D26" s="29" t="s">
        <v>25</v>
      </c>
      <c r="E26" s="29">
        <v>82.828999999999994</v>
      </c>
      <c r="F26" s="29">
        <v>57.6</v>
      </c>
      <c r="G26" s="29" t="s">
        <v>25</v>
      </c>
      <c r="H26" s="29">
        <v>57.6</v>
      </c>
      <c r="I26" s="30">
        <v>143.80000000000001</v>
      </c>
      <c r="J26" s="30" t="s">
        <v>25</v>
      </c>
      <c r="K26" s="30">
        <v>143.80000000000001</v>
      </c>
      <c r="L26" s="29">
        <v>-68.361000000000004</v>
      </c>
      <c r="M26" s="29" t="s">
        <v>25</v>
      </c>
      <c r="N26" s="29">
        <v>-68.361000000000004</v>
      </c>
      <c r="O26" s="31">
        <v>-121.164</v>
      </c>
      <c r="P26" s="31" t="s">
        <v>25</v>
      </c>
      <c r="Q26" s="31">
        <v>-121.164</v>
      </c>
      <c r="R26" s="29">
        <v>151.19</v>
      </c>
      <c r="S26" s="29" t="s">
        <v>25</v>
      </c>
      <c r="T26" s="29">
        <v>151.19</v>
      </c>
    </row>
    <row r="27" spans="1:20" ht="14.25" customHeight="1" x14ac:dyDescent="0.25">
      <c r="A27" s="12" t="s">
        <v>44</v>
      </c>
      <c r="B27" s="13" t="s">
        <v>45</v>
      </c>
      <c r="C27" s="37">
        <v>6751.5410000000002</v>
      </c>
      <c r="D27" s="37" t="s">
        <v>25</v>
      </c>
      <c r="E27" s="37">
        <v>6751.5410000000002</v>
      </c>
      <c r="F27" s="37">
        <v>14604.858</v>
      </c>
      <c r="G27" s="37" t="s">
        <v>25</v>
      </c>
      <c r="H27" s="37">
        <v>14604.858</v>
      </c>
      <c r="I27" s="38">
        <v>46.228000000000002</v>
      </c>
      <c r="J27" s="38" t="s">
        <v>25</v>
      </c>
      <c r="K27" s="38">
        <v>46.228000000000002</v>
      </c>
      <c r="L27" s="37">
        <v>11164.585999999999</v>
      </c>
      <c r="M27" s="37">
        <v>-1.89</v>
      </c>
      <c r="N27" s="37">
        <v>11166.476000000001</v>
      </c>
      <c r="O27" s="39">
        <v>60.472999999999999</v>
      </c>
      <c r="P27" s="39" t="s">
        <v>25</v>
      </c>
      <c r="Q27" s="39">
        <v>60.463000000000001</v>
      </c>
      <c r="R27" s="37">
        <v>-4413.0450000000001</v>
      </c>
      <c r="S27" s="37">
        <v>1.89</v>
      </c>
      <c r="T27" s="37">
        <v>-4414.9350000000004</v>
      </c>
    </row>
    <row r="28" spans="1:20" ht="24" customHeight="1" x14ac:dyDescent="0.25">
      <c r="A28" s="12" t="s">
        <v>46</v>
      </c>
      <c r="B28" s="13" t="s">
        <v>47</v>
      </c>
      <c r="C28" s="29">
        <v>28643.46</v>
      </c>
      <c r="D28" s="29" t="s">
        <v>25</v>
      </c>
      <c r="E28" s="29">
        <v>28643.46</v>
      </c>
      <c r="F28" s="29">
        <v>50364.74</v>
      </c>
      <c r="G28" s="29" t="s">
        <v>25</v>
      </c>
      <c r="H28" s="29">
        <v>50364.74</v>
      </c>
      <c r="I28" s="30">
        <v>56.872</v>
      </c>
      <c r="J28" s="30" t="s">
        <v>25</v>
      </c>
      <c r="K28" s="30">
        <v>56.872</v>
      </c>
      <c r="L28" s="29">
        <v>27489.456999999999</v>
      </c>
      <c r="M28" s="29" t="s">
        <v>25</v>
      </c>
      <c r="N28" s="29">
        <v>27489.456999999999</v>
      </c>
      <c r="O28" s="31">
        <v>104.19799999999999</v>
      </c>
      <c r="P28" s="31" t="s">
        <v>25</v>
      </c>
      <c r="Q28" s="31">
        <v>104.19799999999999</v>
      </c>
      <c r="R28" s="29">
        <v>1154.0029999999999</v>
      </c>
      <c r="S28" s="29" t="s">
        <v>25</v>
      </c>
      <c r="T28" s="29">
        <v>1154.0029999999999</v>
      </c>
    </row>
    <row r="29" spans="1:20" ht="16.5" customHeight="1" x14ac:dyDescent="0.25">
      <c r="A29" s="12" t="s">
        <v>48</v>
      </c>
      <c r="B29" s="13" t="s">
        <v>49</v>
      </c>
      <c r="C29" s="29">
        <v>18248.614000000001</v>
      </c>
      <c r="D29" s="29">
        <v>18248.614000000001</v>
      </c>
      <c r="E29" s="29" t="s">
        <v>25</v>
      </c>
      <c r="F29" s="29">
        <v>20645</v>
      </c>
      <c r="G29" s="29">
        <v>20645</v>
      </c>
      <c r="H29" s="29" t="s">
        <v>25</v>
      </c>
      <c r="I29" s="30">
        <v>88.391999999999996</v>
      </c>
      <c r="J29" s="30">
        <v>88.391999999999996</v>
      </c>
      <c r="K29" s="30" t="s">
        <v>25</v>
      </c>
      <c r="L29" s="29">
        <v>7761.8819999999996</v>
      </c>
      <c r="M29" s="29">
        <v>7761.8819999999996</v>
      </c>
      <c r="N29" s="29" t="s">
        <v>25</v>
      </c>
      <c r="O29" s="31">
        <v>235.10599999999999</v>
      </c>
      <c r="P29" s="31">
        <v>235.10599999999999</v>
      </c>
      <c r="Q29" s="31" t="s">
        <v>25</v>
      </c>
      <c r="R29" s="29">
        <v>10486.732</v>
      </c>
      <c r="S29" s="29">
        <v>10486.732</v>
      </c>
      <c r="T29" s="29" t="s">
        <v>25</v>
      </c>
    </row>
    <row r="30" spans="1:20" ht="15" customHeight="1" x14ac:dyDescent="0.25">
      <c r="A30" s="32" t="s">
        <v>50</v>
      </c>
      <c r="B30" s="36" t="s">
        <v>51</v>
      </c>
      <c r="C30" s="34">
        <v>470241.39799999999</v>
      </c>
      <c r="D30" s="34">
        <v>223707.43299999999</v>
      </c>
      <c r="E30" s="34">
        <v>246533.965</v>
      </c>
      <c r="F30" s="34">
        <v>1021123.978</v>
      </c>
      <c r="G30" s="34">
        <v>525816</v>
      </c>
      <c r="H30" s="34">
        <v>495307.978</v>
      </c>
      <c r="I30" s="24">
        <v>46.051000000000002</v>
      </c>
      <c r="J30" s="24">
        <v>42.545000000000002</v>
      </c>
      <c r="K30" s="24">
        <v>49.774000000000001</v>
      </c>
      <c r="L30" s="34">
        <v>454099.283</v>
      </c>
      <c r="M30" s="34">
        <v>213105.38200000001</v>
      </c>
      <c r="N30" s="34">
        <v>240993.90100000001</v>
      </c>
      <c r="O30" s="25">
        <v>103.55500000000001</v>
      </c>
      <c r="P30" s="25">
        <v>104.97499999999999</v>
      </c>
      <c r="Q30" s="25">
        <v>102.29900000000001</v>
      </c>
      <c r="R30" s="34">
        <v>16142.115</v>
      </c>
      <c r="S30" s="34">
        <v>10602.050999999999</v>
      </c>
      <c r="T30" s="34">
        <v>5540.0640000000003</v>
      </c>
    </row>
    <row r="31" spans="1:20" ht="18.75" customHeight="1" x14ac:dyDescent="0.25">
      <c r="A31" s="12" t="s">
        <v>52</v>
      </c>
      <c r="B31" s="13" t="s">
        <v>53</v>
      </c>
      <c r="C31" s="29">
        <v>5469.5749999999998</v>
      </c>
      <c r="D31" s="29" t="s">
        <v>25</v>
      </c>
      <c r="E31" s="29">
        <v>5469.5749999999998</v>
      </c>
      <c r="F31" s="29">
        <v>66456.130999999994</v>
      </c>
      <c r="G31" s="29" t="s">
        <v>25</v>
      </c>
      <c r="H31" s="29">
        <v>66456.130999999994</v>
      </c>
      <c r="I31" s="30">
        <v>8.23</v>
      </c>
      <c r="J31" s="30" t="s">
        <v>25</v>
      </c>
      <c r="K31" s="30">
        <v>8.23</v>
      </c>
      <c r="L31" s="29">
        <v>6850.01</v>
      </c>
      <c r="M31" s="29" t="s">
        <v>25</v>
      </c>
      <c r="N31" s="29">
        <v>6850.01</v>
      </c>
      <c r="O31" s="31">
        <v>79.847999999999999</v>
      </c>
      <c r="P31" s="31" t="s">
        <v>25</v>
      </c>
      <c r="Q31" s="31">
        <v>79.847999999999999</v>
      </c>
      <c r="R31" s="29">
        <v>-1380.4349999999999</v>
      </c>
      <c r="S31" s="29" t="s">
        <v>25</v>
      </c>
      <c r="T31" s="29">
        <v>-1380.4349999999999</v>
      </c>
    </row>
    <row r="32" spans="1:20" ht="18.75" customHeight="1" x14ac:dyDescent="0.25">
      <c r="A32" s="12" t="s">
        <v>54</v>
      </c>
      <c r="B32" s="13" t="s">
        <v>55</v>
      </c>
      <c r="C32" s="37">
        <v>369749.65600000002</v>
      </c>
      <c r="D32" s="37">
        <v>184874.82800000001</v>
      </c>
      <c r="E32" s="37">
        <v>184874.82800000001</v>
      </c>
      <c r="F32" s="37">
        <v>596678.67000000004</v>
      </c>
      <c r="G32" s="37">
        <v>320583</v>
      </c>
      <c r="H32" s="37">
        <v>276095.67</v>
      </c>
      <c r="I32" s="38">
        <v>61.968000000000004</v>
      </c>
      <c r="J32" s="38">
        <v>57.667999999999999</v>
      </c>
      <c r="K32" s="38">
        <v>66.959999999999994</v>
      </c>
      <c r="L32" s="37">
        <v>343254.40100000001</v>
      </c>
      <c r="M32" s="37">
        <v>171627.2</v>
      </c>
      <c r="N32" s="37">
        <v>171627.201</v>
      </c>
      <c r="O32" s="39">
        <v>107.71899999999999</v>
      </c>
      <c r="P32" s="39">
        <v>107.71899999999999</v>
      </c>
      <c r="Q32" s="39">
        <v>107.71899999999999</v>
      </c>
      <c r="R32" s="37">
        <v>26495.255000000001</v>
      </c>
      <c r="S32" s="37">
        <v>13247.628000000001</v>
      </c>
      <c r="T32" s="37">
        <v>13247.627</v>
      </c>
    </row>
    <row r="33" spans="1:21" ht="19.5" customHeight="1" x14ac:dyDescent="0.25">
      <c r="A33" s="12" t="s">
        <v>56</v>
      </c>
      <c r="B33" s="13" t="s">
        <v>57</v>
      </c>
      <c r="C33" s="29">
        <v>38832.605000000003</v>
      </c>
      <c r="D33" s="29">
        <v>38832.605000000003</v>
      </c>
      <c r="E33" s="29" t="s">
        <v>25</v>
      </c>
      <c r="F33" s="29">
        <v>205233</v>
      </c>
      <c r="G33" s="29">
        <v>205233</v>
      </c>
      <c r="H33" s="29" t="s">
        <v>25</v>
      </c>
      <c r="I33" s="30">
        <v>18.920999999999999</v>
      </c>
      <c r="J33" s="30">
        <v>18.920999999999999</v>
      </c>
      <c r="K33" s="30" t="s">
        <v>25</v>
      </c>
      <c r="L33" s="29">
        <v>41478.182000000001</v>
      </c>
      <c r="M33" s="29">
        <v>41478.182000000001</v>
      </c>
      <c r="N33" s="29" t="s">
        <v>25</v>
      </c>
      <c r="O33" s="31">
        <v>93.622</v>
      </c>
      <c r="P33" s="31">
        <v>93.622</v>
      </c>
      <c r="Q33" s="31" t="s">
        <v>25</v>
      </c>
      <c r="R33" s="29">
        <v>-2645.5770000000002</v>
      </c>
      <c r="S33" s="29">
        <v>-2645.5770000000002</v>
      </c>
      <c r="T33" s="29" t="s">
        <v>25</v>
      </c>
    </row>
    <row r="34" spans="1:21" ht="14.25" customHeight="1" x14ac:dyDescent="0.25">
      <c r="A34" s="12" t="s">
        <v>58</v>
      </c>
      <c r="B34" s="13" t="s">
        <v>59</v>
      </c>
      <c r="C34" s="29">
        <v>-4</v>
      </c>
      <c r="D34" s="29" t="s">
        <v>25</v>
      </c>
      <c r="E34" s="29">
        <v>-4</v>
      </c>
      <c r="F34" s="29" t="s">
        <v>25</v>
      </c>
      <c r="G34" s="29" t="s">
        <v>25</v>
      </c>
      <c r="H34" s="29" t="s">
        <v>25</v>
      </c>
      <c r="I34" s="30" t="s">
        <v>25</v>
      </c>
      <c r="J34" s="30" t="s">
        <v>25</v>
      </c>
      <c r="K34" s="30" t="s">
        <v>25</v>
      </c>
      <c r="L34" s="29" t="s">
        <v>25</v>
      </c>
      <c r="M34" s="29" t="s">
        <v>25</v>
      </c>
      <c r="N34" s="29" t="s">
        <v>25</v>
      </c>
      <c r="O34" s="31" t="s">
        <v>25</v>
      </c>
      <c r="P34" s="31" t="s">
        <v>25</v>
      </c>
      <c r="Q34" s="31" t="s">
        <v>25</v>
      </c>
      <c r="R34" s="29">
        <v>-4</v>
      </c>
      <c r="S34" s="29" t="s">
        <v>25</v>
      </c>
      <c r="T34" s="29">
        <v>-4</v>
      </c>
    </row>
    <row r="35" spans="1:21" ht="17.25" customHeight="1" x14ac:dyDescent="0.25">
      <c r="A35" s="12" t="s">
        <v>60</v>
      </c>
      <c r="B35" s="13" t="s">
        <v>61</v>
      </c>
      <c r="C35" s="29">
        <v>56193.561000000002</v>
      </c>
      <c r="D35" s="29" t="s">
        <v>25</v>
      </c>
      <c r="E35" s="29">
        <v>56193.561000000002</v>
      </c>
      <c r="F35" s="29">
        <v>152756.17800000001</v>
      </c>
      <c r="G35" s="29" t="s">
        <v>25</v>
      </c>
      <c r="H35" s="29">
        <v>152756.17800000001</v>
      </c>
      <c r="I35" s="30">
        <v>36.786000000000001</v>
      </c>
      <c r="J35" s="30" t="s">
        <v>25</v>
      </c>
      <c r="K35" s="30">
        <v>36.786000000000001</v>
      </c>
      <c r="L35" s="29">
        <v>62516.690999999999</v>
      </c>
      <c r="M35" s="29" t="s">
        <v>25</v>
      </c>
      <c r="N35" s="29">
        <v>62516.690999999999</v>
      </c>
      <c r="O35" s="31">
        <v>89.885999999999996</v>
      </c>
      <c r="P35" s="31" t="s">
        <v>25</v>
      </c>
      <c r="Q35" s="31">
        <v>89.885999999999996</v>
      </c>
      <c r="R35" s="29">
        <v>-6323.13</v>
      </c>
      <c r="S35" s="29" t="s">
        <v>25</v>
      </c>
      <c r="T35" s="29">
        <v>-6323.13</v>
      </c>
    </row>
    <row r="36" spans="1:21" ht="21.75" customHeight="1" x14ac:dyDescent="0.25">
      <c r="A36" s="70" t="s">
        <v>62</v>
      </c>
      <c r="B36" s="13" t="s">
        <v>63</v>
      </c>
      <c r="C36" s="29">
        <v>67666.024000000005</v>
      </c>
      <c r="D36" s="29" t="s">
        <v>25</v>
      </c>
      <c r="E36" s="29">
        <v>67666.024000000005</v>
      </c>
      <c r="F36" s="29">
        <v>88326.94</v>
      </c>
      <c r="G36" s="29" t="s">
        <v>25</v>
      </c>
      <c r="H36" s="29">
        <v>88326.94</v>
      </c>
      <c r="I36" s="30">
        <v>76.608999999999995</v>
      </c>
      <c r="J36" s="30" t="s">
        <v>25</v>
      </c>
      <c r="K36" s="30">
        <v>76.608999999999995</v>
      </c>
      <c r="L36" s="29">
        <v>41187.748</v>
      </c>
      <c r="M36" s="29">
        <v>-1.4E-2</v>
      </c>
      <c r="N36" s="29">
        <v>41187.762000000002</v>
      </c>
      <c r="O36" s="31">
        <v>164.28700000000001</v>
      </c>
      <c r="P36" s="31" t="s">
        <v>25</v>
      </c>
      <c r="Q36" s="31">
        <v>164.28700000000001</v>
      </c>
      <c r="R36" s="29">
        <v>26478.276000000002</v>
      </c>
      <c r="S36" s="29">
        <v>1.4E-2</v>
      </c>
      <c r="T36" s="29">
        <v>26478.261999999999</v>
      </c>
    </row>
    <row r="37" spans="1:21" ht="15" customHeight="1" x14ac:dyDescent="0.25">
      <c r="A37" s="40" t="s">
        <v>64</v>
      </c>
      <c r="B37" s="13" t="s">
        <v>65</v>
      </c>
      <c r="C37" s="29">
        <v>43245.239000000001</v>
      </c>
      <c r="D37" s="29">
        <v>17725.278999999999</v>
      </c>
      <c r="E37" s="29">
        <v>25519.96</v>
      </c>
      <c r="F37" s="29">
        <v>68092.906000000003</v>
      </c>
      <c r="G37" s="29">
        <v>27742.9</v>
      </c>
      <c r="H37" s="29">
        <v>40350.006000000001</v>
      </c>
      <c r="I37" s="30">
        <v>63.509</v>
      </c>
      <c r="J37" s="30">
        <v>63.890999999999998</v>
      </c>
      <c r="K37" s="30">
        <v>63.246000000000002</v>
      </c>
      <c r="L37" s="29">
        <v>36547.394</v>
      </c>
      <c r="M37" s="29">
        <v>15461.955</v>
      </c>
      <c r="N37" s="29">
        <v>21085.438999999998</v>
      </c>
      <c r="O37" s="31">
        <v>118.32599999999999</v>
      </c>
      <c r="P37" s="31">
        <v>114.63800000000001</v>
      </c>
      <c r="Q37" s="31">
        <v>121.03100000000001</v>
      </c>
      <c r="R37" s="29">
        <v>6697.8450000000003</v>
      </c>
      <c r="S37" s="29">
        <v>2263.3240000000001</v>
      </c>
      <c r="T37" s="29">
        <v>4434.5209999999997</v>
      </c>
    </row>
    <row r="38" spans="1:21" ht="22.5" customHeight="1" x14ac:dyDescent="0.25">
      <c r="A38" s="40" t="s">
        <v>66</v>
      </c>
      <c r="B38" s="13" t="s">
        <v>67</v>
      </c>
      <c r="C38" s="29">
        <v>4.5149999999999997</v>
      </c>
      <c r="D38" s="29">
        <v>1.88</v>
      </c>
      <c r="E38" s="29">
        <v>2.6349999999999998</v>
      </c>
      <c r="F38" s="29">
        <v>14.62</v>
      </c>
      <c r="G38" s="29" t="s">
        <v>25</v>
      </c>
      <c r="H38" s="29">
        <v>14.62</v>
      </c>
      <c r="I38" s="30">
        <v>30.882000000000001</v>
      </c>
      <c r="J38" s="30" t="s">
        <v>25</v>
      </c>
      <c r="K38" s="30">
        <v>18.023</v>
      </c>
      <c r="L38" s="29">
        <v>6.9560000000000004</v>
      </c>
      <c r="M38" s="29">
        <v>4.0000000000000001E-3</v>
      </c>
      <c r="N38" s="29">
        <v>6.952</v>
      </c>
      <c r="O38" s="31">
        <v>64.908000000000001</v>
      </c>
      <c r="P38" s="31">
        <v>47000</v>
      </c>
      <c r="Q38" s="31">
        <v>37.902999999999999</v>
      </c>
      <c r="R38" s="29">
        <v>-2.4409999999999998</v>
      </c>
      <c r="S38" s="29">
        <v>1.8759999999999999</v>
      </c>
      <c r="T38" s="29">
        <v>-4.3170000000000002</v>
      </c>
    </row>
    <row r="39" spans="1:21" ht="18.75" customHeight="1" x14ac:dyDescent="0.25">
      <c r="A39" s="41" t="s">
        <v>68</v>
      </c>
      <c r="B39" s="28" t="s">
        <v>69</v>
      </c>
      <c r="C39" s="23">
        <v>972589.402</v>
      </c>
      <c r="D39" s="23">
        <v>500278.92599999998</v>
      </c>
      <c r="E39" s="23">
        <v>472313.82299999997</v>
      </c>
      <c r="F39" s="23">
        <v>1373354.898</v>
      </c>
      <c r="G39" s="23">
        <v>735953.7</v>
      </c>
      <c r="H39" s="23">
        <v>637901.19799999997</v>
      </c>
      <c r="I39" s="24">
        <v>70.819000000000003</v>
      </c>
      <c r="J39" s="24">
        <v>67.977000000000004</v>
      </c>
      <c r="K39" s="24">
        <v>74.042000000000002</v>
      </c>
      <c r="L39" s="23">
        <v>683484.48499999999</v>
      </c>
      <c r="M39" s="23">
        <v>405480.71899999998</v>
      </c>
      <c r="N39" s="23">
        <v>280302.10700000002</v>
      </c>
      <c r="O39" s="25">
        <v>142.29900000000001</v>
      </c>
      <c r="P39" s="25">
        <v>123.379</v>
      </c>
      <c r="Q39" s="25">
        <v>168.50200000000001</v>
      </c>
      <c r="R39" s="23">
        <v>289104.91700000002</v>
      </c>
      <c r="S39" s="23">
        <v>94798.206999999995</v>
      </c>
      <c r="T39" s="23">
        <v>192011.71599999999</v>
      </c>
      <c r="U39" s="26"/>
    </row>
    <row r="40" spans="1:21" ht="24" customHeight="1" x14ac:dyDescent="0.25">
      <c r="A40" s="64" t="s">
        <v>70</v>
      </c>
      <c r="B40" s="42" t="s">
        <v>71</v>
      </c>
      <c r="C40" s="43">
        <v>858558.98899999994</v>
      </c>
      <c r="D40" s="43">
        <v>386890.10499999998</v>
      </c>
      <c r="E40" s="43">
        <v>471672.23100000003</v>
      </c>
      <c r="F40" s="43">
        <v>1373354.898</v>
      </c>
      <c r="G40" s="43">
        <v>735953.7</v>
      </c>
      <c r="H40" s="43">
        <v>637901.19799999997</v>
      </c>
      <c r="I40" s="44">
        <v>62.515000000000001</v>
      </c>
      <c r="J40" s="44">
        <v>52.57</v>
      </c>
      <c r="K40" s="44">
        <v>73.941000000000003</v>
      </c>
      <c r="L40" s="43">
        <v>684218.46200000006</v>
      </c>
      <c r="M40" s="43">
        <v>406135.07699999999</v>
      </c>
      <c r="N40" s="43">
        <v>278090.533</v>
      </c>
      <c r="O40" s="45">
        <v>125.48</v>
      </c>
      <c r="P40" s="45">
        <v>95.260999999999996</v>
      </c>
      <c r="Q40" s="45">
        <v>169.61099999999999</v>
      </c>
      <c r="R40" s="43">
        <v>174340.527</v>
      </c>
      <c r="S40" s="43">
        <v>-19244.972000000002</v>
      </c>
      <c r="T40" s="43">
        <v>193581.698</v>
      </c>
    </row>
    <row r="41" spans="1:21" ht="21.75" customHeight="1" x14ac:dyDescent="0.25">
      <c r="A41" s="40" t="s">
        <v>72</v>
      </c>
      <c r="B41" s="13" t="s">
        <v>73</v>
      </c>
      <c r="C41" s="29">
        <v>216513.003</v>
      </c>
      <c r="D41" s="29">
        <v>123193.39200000001</v>
      </c>
      <c r="E41" s="29">
        <v>93322.957999999999</v>
      </c>
      <c r="F41" s="29">
        <v>400043.97600000002</v>
      </c>
      <c r="G41" s="29">
        <v>248016</v>
      </c>
      <c r="H41" s="29">
        <v>152527.976</v>
      </c>
      <c r="I41" s="30">
        <v>54.122</v>
      </c>
      <c r="J41" s="30">
        <v>49.671999999999997</v>
      </c>
      <c r="K41" s="30">
        <v>61.183999999999997</v>
      </c>
      <c r="L41" s="29">
        <v>234552.46599999999</v>
      </c>
      <c r="M41" s="29">
        <v>169073.37</v>
      </c>
      <c r="N41" s="29">
        <v>65486.243999999999</v>
      </c>
      <c r="O41" s="31">
        <v>92.308999999999997</v>
      </c>
      <c r="P41" s="31">
        <v>72.864000000000004</v>
      </c>
      <c r="Q41" s="31">
        <v>142.50800000000001</v>
      </c>
      <c r="R41" s="29">
        <v>-18039.463</v>
      </c>
      <c r="S41" s="29">
        <v>-45879.978000000003</v>
      </c>
      <c r="T41" s="29">
        <v>27836.714</v>
      </c>
    </row>
    <row r="42" spans="1:21" ht="21.75" customHeight="1" x14ac:dyDescent="0.25">
      <c r="A42" s="46" t="s">
        <v>74</v>
      </c>
      <c r="B42" s="13" t="s">
        <v>75</v>
      </c>
      <c r="C42" s="29">
        <v>61953.095000000001</v>
      </c>
      <c r="D42" s="29">
        <v>47939.553999999996</v>
      </c>
      <c r="E42" s="29">
        <v>14013.540999999999</v>
      </c>
      <c r="F42" s="29">
        <v>87799.53</v>
      </c>
      <c r="G42" s="29">
        <v>76118</v>
      </c>
      <c r="H42" s="29">
        <v>11681.53</v>
      </c>
      <c r="I42" s="30">
        <v>70.561999999999998</v>
      </c>
      <c r="J42" s="30">
        <v>62.981000000000002</v>
      </c>
      <c r="K42" s="30">
        <v>119.96299999999999</v>
      </c>
      <c r="L42" s="29">
        <v>41815.491000000002</v>
      </c>
      <c r="M42" s="29">
        <v>35826.341999999997</v>
      </c>
      <c r="N42" s="29">
        <v>5989.15</v>
      </c>
      <c r="O42" s="31">
        <v>148.15799999999999</v>
      </c>
      <c r="P42" s="31">
        <v>133.81100000000001</v>
      </c>
      <c r="Q42" s="31">
        <v>233.982</v>
      </c>
      <c r="R42" s="29">
        <v>20137.603999999999</v>
      </c>
      <c r="S42" s="29">
        <v>12113.212</v>
      </c>
      <c r="T42" s="29">
        <v>8024.3909999999996</v>
      </c>
    </row>
    <row r="43" spans="1:21" ht="24" customHeight="1" x14ac:dyDescent="0.25">
      <c r="A43" s="46" t="s">
        <v>76</v>
      </c>
      <c r="B43" s="13" t="s">
        <v>77</v>
      </c>
      <c r="C43" s="47">
        <v>148853.565</v>
      </c>
      <c r="D43" s="47">
        <v>62032.635000000002</v>
      </c>
      <c r="E43" s="47">
        <v>86820.93</v>
      </c>
      <c r="F43" s="47">
        <v>184010.34400000001</v>
      </c>
      <c r="G43" s="47">
        <v>87483.7</v>
      </c>
      <c r="H43" s="47">
        <v>96526.644</v>
      </c>
      <c r="I43" s="48">
        <v>80.894000000000005</v>
      </c>
      <c r="J43" s="48">
        <v>70.908000000000001</v>
      </c>
      <c r="K43" s="48">
        <v>89.944999999999993</v>
      </c>
      <c r="L43" s="47">
        <v>77274.475000000006</v>
      </c>
      <c r="M43" s="47">
        <v>47343.588000000003</v>
      </c>
      <c r="N43" s="47">
        <v>29930.886999999999</v>
      </c>
      <c r="O43" s="49">
        <v>192.63</v>
      </c>
      <c r="P43" s="49">
        <v>131.02600000000001</v>
      </c>
      <c r="Q43" s="49">
        <v>290.07100000000003</v>
      </c>
      <c r="R43" s="47">
        <v>71579.09</v>
      </c>
      <c r="S43" s="47">
        <v>14689.047</v>
      </c>
      <c r="T43" s="47">
        <v>56890.042999999998</v>
      </c>
    </row>
    <row r="44" spans="1:21" ht="21" customHeight="1" x14ac:dyDescent="0.25">
      <c r="A44" s="46" t="s">
        <v>78</v>
      </c>
      <c r="B44" s="13" t="s">
        <v>79</v>
      </c>
      <c r="C44" s="29">
        <v>262991.72200000001</v>
      </c>
      <c r="D44" s="29">
        <v>7457.4390000000003</v>
      </c>
      <c r="E44" s="29">
        <v>255534.283</v>
      </c>
      <c r="F44" s="29">
        <v>353921.96299999999</v>
      </c>
      <c r="G44" s="29">
        <v>5378</v>
      </c>
      <c r="H44" s="29">
        <v>348543.96299999999</v>
      </c>
      <c r="I44" s="30">
        <v>74.308000000000007</v>
      </c>
      <c r="J44" s="30">
        <v>138.666</v>
      </c>
      <c r="K44" s="30">
        <v>73.314999999999998</v>
      </c>
      <c r="L44" s="29">
        <v>160825.67600000001</v>
      </c>
      <c r="M44" s="29">
        <v>4188.5950000000003</v>
      </c>
      <c r="N44" s="29">
        <v>156637.08100000001</v>
      </c>
      <c r="O44" s="31">
        <v>163.52600000000001</v>
      </c>
      <c r="P44" s="31">
        <v>178.042</v>
      </c>
      <c r="Q44" s="31">
        <v>163.13800000000001</v>
      </c>
      <c r="R44" s="29">
        <v>102166.046</v>
      </c>
      <c r="S44" s="29">
        <v>3268.8440000000001</v>
      </c>
      <c r="T44" s="29">
        <v>98897.202000000005</v>
      </c>
    </row>
    <row r="45" spans="1:21" ht="13.5" customHeight="1" x14ac:dyDescent="0.25">
      <c r="A45" s="46" t="s">
        <v>80</v>
      </c>
      <c r="B45" s="13" t="s">
        <v>81</v>
      </c>
      <c r="C45" s="29">
        <v>108.55</v>
      </c>
      <c r="D45" s="29">
        <v>108.55</v>
      </c>
      <c r="E45" s="29" t="s">
        <v>25</v>
      </c>
      <c r="F45" s="29">
        <v>106.4</v>
      </c>
      <c r="G45" s="29">
        <v>106.4</v>
      </c>
      <c r="H45" s="29" t="s">
        <v>25</v>
      </c>
      <c r="I45" s="30">
        <v>102.021</v>
      </c>
      <c r="J45" s="30">
        <v>102.021</v>
      </c>
      <c r="K45" s="30" t="s">
        <v>25</v>
      </c>
      <c r="L45" s="29">
        <v>96.418999999999997</v>
      </c>
      <c r="M45" s="29">
        <v>96.418999999999997</v>
      </c>
      <c r="N45" s="29" t="s">
        <v>25</v>
      </c>
      <c r="O45" s="31">
        <v>112.58199999999999</v>
      </c>
      <c r="P45" s="31">
        <v>112.58199999999999</v>
      </c>
      <c r="Q45" s="31" t="s">
        <v>25</v>
      </c>
      <c r="R45" s="29">
        <v>12.131</v>
      </c>
      <c r="S45" s="29">
        <v>12.131</v>
      </c>
      <c r="T45" s="29" t="s">
        <v>25</v>
      </c>
    </row>
    <row r="46" spans="1:21" ht="14.25" customHeight="1" x14ac:dyDescent="0.25">
      <c r="A46" s="46" t="s">
        <v>82</v>
      </c>
      <c r="B46" s="13" t="s">
        <v>83</v>
      </c>
      <c r="C46" s="29">
        <v>166915.98499999999</v>
      </c>
      <c r="D46" s="29">
        <v>146080.94099999999</v>
      </c>
      <c r="E46" s="29">
        <v>20835.044999999998</v>
      </c>
      <c r="F46" s="29">
        <v>346765.97499999998</v>
      </c>
      <c r="G46" s="29">
        <v>318851.59999999998</v>
      </c>
      <c r="H46" s="29">
        <v>27914.375</v>
      </c>
      <c r="I46" s="30">
        <v>48.134999999999998</v>
      </c>
      <c r="J46" s="30">
        <v>45.814999999999998</v>
      </c>
      <c r="K46" s="30">
        <v>74.638999999999996</v>
      </c>
      <c r="L46" s="29">
        <v>169337.193</v>
      </c>
      <c r="M46" s="29">
        <v>149606.764</v>
      </c>
      <c r="N46" s="29">
        <v>19730.429</v>
      </c>
      <c r="O46" s="31">
        <v>98.57</v>
      </c>
      <c r="P46" s="31">
        <v>97.643000000000001</v>
      </c>
      <c r="Q46" s="31">
        <v>105.599</v>
      </c>
      <c r="R46" s="29">
        <v>-2421.2080000000001</v>
      </c>
      <c r="S46" s="29">
        <v>-3525.8229999999999</v>
      </c>
      <c r="T46" s="29">
        <v>1104.616</v>
      </c>
    </row>
    <row r="47" spans="1:21" ht="16.5" customHeight="1" x14ac:dyDescent="0.25">
      <c r="A47" s="46" t="s">
        <v>84</v>
      </c>
      <c r="B47" s="13" t="s">
        <v>85</v>
      </c>
      <c r="C47" s="29">
        <v>115253.481</v>
      </c>
      <c r="D47" s="29">
        <v>113466.41499999999</v>
      </c>
      <c r="E47" s="29">
        <v>1787.0650000000001</v>
      </c>
      <c r="F47" s="29">
        <v>706.71</v>
      </c>
      <c r="G47" s="29" t="s">
        <v>25</v>
      </c>
      <c r="H47" s="29">
        <v>706.71</v>
      </c>
      <c r="I47" s="30">
        <v>16308.455</v>
      </c>
      <c r="J47" s="30" t="s">
        <v>25</v>
      </c>
      <c r="K47" s="30">
        <v>252.87100000000001</v>
      </c>
      <c r="L47" s="29">
        <v>-417.23399999999998</v>
      </c>
      <c r="M47" s="29">
        <v>-654.35900000000004</v>
      </c>
      <c r="N47" s="29">
        <v>2528.3159999999998</v>
      </c>
      <c r="O47" s="31">
        <v>-27623.223999999998</v>
      </c>
      <c r="P47" s="31">
        <v>-17340.085999999999</v>
      </c>
      <c r="Q47" s="31">
        <v>70.682000000000002</v>
      </c>
      <c r="R47" s="29">
        <v>115670.715</v>
      </c>
      <c r="S47" s="29">
        <v>114120.774</v>
      </c>
      <c r="T47" s="29">
        <v>-741.25099999999998</v>
      </c>
    </row>
    <row r="48" spans="1:21" ht="18" hidden="1" customHeight="1" x14ac:dyDescent="0.25">
      <c r="A48" s="40" t="s">
        <v>86</v>
      </c>
      <c r="B48" s="13" t="s">
        <v>87</v>
      </c>
      <c r="C48" s="29">
        <v>114030.413</v>
      </c>
      <c r="D48" s="29">
        <v>113388.82</v>
      </c>
      <c r="E48" s="29">
        <v>641.59199999999998</v>
      </c>
      <c r="F48" s="29" t="s">
        <v>25</v>
      </c>
      <c r="G48" s="29" t="s">
        <v>25</v>
      </c>
      <c r="H48" s="29" t="s">
        <v>25</v>
      </c>
      <c r="I48" s="30" t="s">
        <v>25</v>
      </c>
      <c r="J48" s="30" t="s">
        <v>25</v>
      </c>
      <c r="K48" s="30" t="s">
        <v>25</v>
      </c>
      <c r="L48" s="29">
        <v>-733.97699999999998</v>
      </c>
      <c r="M48" s="29">
        <v>-654.35900000000004</v>
      </c>
      <c r="N48" s="29">
        <v>2211.5740000000001</v>
      </c>
      <c r="O48" s="31">
        <v>-15535.965</v>
      </c>
      <c r="P48" s="31">
        <v>-17328.227999999999</v>
      </c>
      <c r="Q48" s="31">
        <v>29.010999999999999</v>
      </c>
      <c r="R48" s="29">
        <v>114764.39</v>
      </c>
      <c r="S48" s="29">
        <v>114043.179</v>
      </c>
      <c r="T48" s="29">
        <v>-1569.982</v>
      </c>
    </row>
    <row r="49" spans="1:20" ht="19.5" hidden="1" customHeight="1" x14ac:dyDescent="0.25">
      <c r="A49" s="50" t="s">
        <v>88</v>
      </c>
      <c r="B49" s="13" t="s">
        <v>89</v>
      </c>
      <c r="C49" s="29">
        <v>936.70399999999995</v>
      </c>
      <c r="D49" s="29">
        <v>77.594999999999999</v>
      </c>
      <c r="E49" s="29">
        <v>859.10900000000004</v>
      </c>
      <c r="F49" s="29">
        <v>574.11</v>
      </c>
      <c r="G49" s="29" t="s">
        <v>25</v>
      </c>
      <c r="H49" s="29">
        <v>574.11</v>
      </c>
      <c r="I49" s="30">
        <v>163.15799999999999</v>
      </c>
      <c r="J49" s="30" t="s">
        <v>25</v>
      </c>
      <c r="K49" s="30">
        <v>149.642</v>
      </c>
      <c r="L49" s="29">
        <v>70.143000000000001</v>
      </c>
      <c r="M49" s="29" t="s">
        <v>25</v>
      </c>
      <c r="N49" s="29">
        <v>70.143000000000001</v>
      </c>
      <c r="O49" s="31">
        <v>1335.42</v>
      </c>
      <c r="P49" s="31" t="s">
        <v>25</v>
      </c>
      <c r="Q49" s="31">
        <v>1224.796</v>
      </c>
      <c r="R49" s="29">
        <v>866.56100000000004</v>
      </c>
      <c r="S49" s="29">
        <v>77.594999999999999</v>
      </c>
      <c r="T49" s="29">
        <v>788.96600000000001</v>
      </c>
    </row>
    <row r="50" spans="1:20" ht="17.25" hidden="1" customHeight="1" x14ac:dyDescent="0.25">
      <c r="A50" s="51" t="s">
        <v>90</v>
      </c>
      <c r="B50" s="13" t="s">
        <v>91</v>
      </c>
      <c r="C50" s="29" t="s">
        <v>25</v>
      </c>
      <c r="D50" s="29" t="s">
        <v>25</v>
      </c>
      <c r="E50" s="29" t="s">
        <v>25</v>
      </c>
      <c r="F50" s="29" t="s">
        <v>25</v>
      </c>
      <c r="G50" s="29" t="s">
        <v>25</v>
      </c>
      <c r="H50" s="29" t="s">
        <v>25</v>
      </c>
      <c r="I50" s="30" t="s">
        <v>25</v>
      </c>
      <c r="J50" s="30" t="s">
        <v>25</v>
      </c>
      <c r="K50" s="30" t="s">
        <v>25</v>
      </c>
      <c r="L50" s="29" t="s">
        <v>25</v>
      </c>
      <c r="M50" s="29" t="s">
        <v>25</v>
      </c>
      <c r="N50" s="29" t="s">
        <v>25</v>
      </c>
      <c r="O50" s="31" t="s">
        <v>25</v>
      </c>
      <c r="P50" s="31" t="s">
        <v>25</v>
      </c>
      <c r="Q50" s="31" t="s">
        <v>25</v>
      </c>
      <c r="R50" s="29" t="s">
        <v>25</v>
      </c>
      <c r="S50" s="29" t="s">
        <v>25</v>
      </c>
      <c r="T50" s="29" t="s">
        <v>25</v>
      </c>
    </row>
    <row r="51" spans="1:20" ht="21" hidden="1" customHeight="1" x14ac:dyDescent="0.25">
      <c r="A51" s="51" t="s">
        <v>92</v>
      </c>
      <c r="B51" s="13" t="s">
        <v>93</v>
      </c>
      <c r="C51" s="29" t="s">
        <v>25</v>
      </c>
      <c r="D51" s="29" t="s">
        <v>25</v>
      </c>
      <c r="E51" s="29" t="s">
        <v>25</v>
      </c>
      <c r="F51" s="29" t="s">
        <v>25</v>
      </c>
      <c r="G51" s="29" t="s">
        <v>25</v>
      </c>
      <c r="H51" s="29" t="s">
        <v>25</v>
      </c>
      <c r="I51" s="30" t="s">
        <v>25</v>
      </c>
      <c r="J51" s="30" t="s">
        <v>25</v>
      </c>
      <c r="K51" s="30" t="s">
        <v>25</v>
      </c>
      <c r="L51" s="29" t="s">
        <v>25</v>
      </c>
      <c r="M51" s="29" t="s">
        <v>25</v>
      </c>
      <c r="N51" s="29" t="s">
        <v>25</v>
      </c>
      <c r="O51" s="31" t="s">
        <v>25</v>
      </c>
      <c r="P51" s="31" t="s">
        <v>25</v>
      </c>
      <c r="Q51" s="31" t="s">
        <v>25</v>
      </c>
      <c r="R51" s="29" t="s">
        <v>25</v>
      </c>
      <c r="S51" s="29" t="s">
        <v>25</v>
      </c>
      <c r="T51" s="29" t="s">
        <v>25</v>
      </c>
    </row>
    <row r="52" spans="1:20" ht="53.25" hidden="1" customHeight="1" x14ac:dyDescent="0.25">
      <c r="A52" s="40" t="s">
        <v>94</v>
      </c>
      <c r="B52" s="13" t="s">
        <v>95</v>
      </c>
      <c r="C52" s="29" t="s">
        <v>25</v>
      </c>
      <c r="D52" s="29" t="s">
        <v>25</v>
      </c>
      <c r="E52" s="29" t="s">
        <v>25</v>
      </c>
      <c r="F52" s="29" t="s">
        <v>25</v>
      </c>
      <c r="G52" s="29" t="s">
        <v>25</v>
      </c>
      <c r="H52" s="29" t="s">
        <v>25</v>
      </c>
      <c r="I52" s="30" t="s">
        <v>25</v>
      </c>
      <c r="J52" s="30" t="s">
        <v>25</v>
      </c>
      <c r="K52" s="30" t="s">
        <v>25</v>
      </c>
      <c r="L52" s="29" t="s">
        <v>25</v>
      </c>
      <c r="M52" s="29" t="s">
        <v>25</v>
      </c>
      <c r="N52" s="29" t="s">
        <v>25</v>
      </c>
      <c r="O52" s="31" t="s">
        <v>25</v>
      </c>
      <c r="P52" s="31" t="s">
        <v>25</v>
      </c>
      <c r="Q52" s="31" t="s">
        <v>25</v>
      </c>
      <c r="R52" s="29" t="s">
        <v>25</v>
      </c>
      <c r="S52" s="29" t="s">
        <v>25</v>
      </c>
      <c r="T52" s="29" t="s">
        <v>25</v>
      </c>
    </row>
    <row r="53" spans="1:20" ht="21" hidden="1" customHeight="1" x14ac:dyDescent="0.25">
      <c r="A53" s="52" t="s">
        <v>96</v>
      </c>
      <c r="B53" s="13"/>
      <c r="C53" s="29" t="s">
        <v>25</v>
      </c>
      <c r="D53" s="29" t="s">
        <v>25</v>
      </c>
      <c r="E53" s="29" t="s">
        <v>25</v>
      </c>
      <c r="F53" s="29" t="s">
        <v>25</v>
      </c>
      <c r="G53" s="29" t="s">
        <v>25</v>
      </c>
      <c r="H53" s="29" t="s">
        <v>25</v>
      </c>
      <c r="I53" s="30" t="s">
        <v>25</v>
      </c>
      <c r="J53" s="30" t="s">
        <v>25</v>
      </c>
      <c r="K53" s="30" t="s">
        <v>25</v>
      </c>
      <c r="L53" s="29" t="s">
        <v>25</v>
      </c>
      <c r="M53" s="29" t="s">
        <v>25</v>
      </c>
      <c r="N53" s="29" t="s">
        <v>25</v>
      </c>
      <c r="O53" s="31" t="s">
        <v>25</v>
      </c>
      <c r="P53" s="31" t="s">
        <v>25</v>
      </c>
      <c r="Q53" s="31" t="s">
        <v>25</v>
      </c>
      <c r="R53" s="29" t="s">
        <v>25</v>
      </c>
      <c r="S53" s="29" t="s">
        <v>25</v>
      </c>
      <c r="T53" s="29" t="s">
        <v>25</v>
      </c>
    </row>
    <row r="54" spans="1:20" ht="16.5" customHeight="1" x14ac:dyDescent="0.25">
      <c r="A54" s="58" t="s">
        <v>97</v>
      </c>
      <c r="B54" s="59" t="s">
        <v>98</v>
      </c>
      <c r="C54" s="60">
        <v>10021.806</v>
      </c>
      <c r="D54" s="60">
        <v>7098.8</v>
      </c>
      <c r="E54" s="60">
        <v>2923.0059999999999</v>
      </c>
      <c r="F54" s="60">
        <v>7794.549</v>
      </c>
      <c r="G54" s="60">
        <v>4500</v>
      </c>
      <c r="H54" s="60">
        <v>3294.549</v>
      </c>
      <c r="I54" s="61">
        <v>128.57499999999999</v>
      </c>
      <c r="J54" s="61">
        <v>157.751</v>
      </c>
      <c r="K54" s="61">
        <v>88.721999999999994</v>
      </c>
      <c r="L54" s="60">
        <v>5389.9059999999999</v>
      </c>
      <c r="M54" s="60">
        <v>4225</v>
      </c>
      <c r="N54" s="60">
        <v>1164.9059999999999</v>
      </c>
      <c r="O54" s="62">
        <v>185.93700000000001</v>
      </c>
      <c r="P54" s="62">
        <v>168.01900000000001</v>
      </c>
      <c r="Q54" s="62">
        <v>250.922</v>
      </c>
      <c r="R54" s="60">
        <v>4631.8999999999996</v>
      </c>
      <c r="S54" s="60">
        <v>2873.8</v>
      </c>
      <c r="T54" s="60">
        <v>1758.1</v>
      </c>
    </row>
    <row r="55" spans="1:20" x14ac:dyDescent="0.25">
      <c r="A55" s="65" t="s">
        <v>100</v>
      </c>
      <c r="B55" s="66"/>
      <c r="C55" s="67">
        <f>D55+E55</f>
        <v>2270924.9189999998</v>
      </c>
      <c r="D55" s="67">
        <v>2172869.8339999998</v>
      </c>
      <c r="E55" s="67">
        <f>E21</f>
        <v>98055.085000000006</v>
      </c>
      <c r="F55" s="67">
        <f>G55+H55</f>
        <v>3783720.0100000002</v>
      </c>
      <c r="G55" s="67">
        <v>3630440.1</v>
      </c>
      <c r="H55" s="67">
        <f>H21</f>
        <v>153279.91</v>
      </c>
      <c r="I55" s="68">
        <f>C55*100/F55</f>
        <v>60.018313009370893</v>
      </c>
      <c r="J55" s="68">
        <f t="shared" ref="J55:K55" si="3">D55*100/G55</f>
        <v>59.851416746966841</v>
      </c>
      <c r="K55" s="68">
        <f t="shared" si="3"/>
        <v>63.97125689857203</v>
      </c>
      <c r="L55" s="67">
        <f>M55+N55</f>
        <v>2157557.9879999999</v>
      </c>
      <c r="M55" s="67">
        <v>2067809.422</v>
      </c>
      <c r="N55" s="67">
        <f>N21</f>
        <v>89748.566000000006</v>
      </c>
      <c r="O55" s="69">
        <f>C55*100/L55</f>
        <v>105.25440945877372</v>
      </c>
      <c r="P55" s="69">
        <f t="shared" ref="P55:Q55" si="4">D55*100/M55</f>
        <v>105.08075893659409</v>
      </c>
      <c r="Q55" s="69">
        <f t="shared" si="4"/>
        <v>109.25532225216834</v>
      </c>
      <c r="R55" s="67">
        <f>C55-L55</f>
        <v>113366.93099999987</v>
      </c>
      <c r="S55" s="67">
        <f t="shared" ref="S55:T55" si="5">D55-M55</f>
        <v>105060.41199999978</v>
      </c>
      <c r="T55" s="67">
        <f t="shared" si="5"/>
        <v>8306.5190000000002</v>
      </c>
    </row>
    <row r="56" spans="1:20" x14ac:dyDescent="0.25">
      <c r="D56" s="26"/>
    </row>
  </sheetData>
  <mergeCells count="25">
    <mergeCell ref="I11:I12"/>
    <mergeCell ref="R11:R12"/>
    <mergeCell ref="S11:T11"/>
    <mergeCell ref="C4:T4"/>
    <mergeCell ref="J11:K11"/>
    <mergeCell ref="L11:L12"/>
    <mergeCell ref="M11:N11"/>
    <mergeCell ref="O11:O12"/>
    <mergeCell ref="P11:Q11"/>
    <mergeCell ref="A1:T1"/>
    <mergeCell ref="A2:T2"/>
    <mergeCell ref="A3:T3"/>
    <mergeCell ref="F5:H5"/>
    <mergeCell ref="A9:A12"/>
    <mergeCell ref="B9:B12"/>
    <mergeCell ref="C9:E10"/>
    <mergeCell ref="F9:H10"/>
    <mergeCell ref="I9:K10"/>
    <mergeCell ref="L9:N10"/>
    <mergeCell ref="O9:Q10"/>
    <mergeCell ref="R9:T10"/>
    <mergeCell ref="C11:C12"/>
    <mergeCell ref="D11:E11"/>
    <mergeCell ref="F11:F12"/>
    <mergeCell ref="G11:H11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1914839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1884A5-F78A-455F-9E5C-C7EEE6FE8BF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2023-09-05T10:05:53Z</cp:lastPrinted>
  <dcterms:created xsi:type="dcterms:W3CDTF">2023-09-05T09:34:59Z</dcterms:created>
  <dcterms:modified xsi:type="dcterms:W3CDTF">2023-10-16T06:36:52Z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