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4\3 квартал\"/>
    </mc:Choice>
  </mc:AlternateContent>
  <bookViews>
    <workbookView xWindow="0" yWindow="0" windowWidth="28800" windowHeight="9345"/>
  </bookViews>
  <sheets>
    <sheet name="пункт 3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5" i="1" l="1"/>
  <c r="C65" i="1"/>
  <c r="E59" i="1"/>
  <c r="C59" i="1"/>
  <c r="E52" i="1"/>
  <c r="C52" i="1"/>
  <c r="E41" i="1"/>
  <c r="C41" i="1"/>
  <c r="E34" i="1"/>
  <c r="C34" i="1"/>
  <c r="E23" i="1"/>
  <c r="C23" i="1"/>
  <c r="E19" i="1"/>
  <c r="C19" i="1"/>
  <c r="E7" i="1"/>
  <c r="E6" i="1" s="1"/>
  <c r="C7" i="1"/>
  <c r="D41" i="1"/>
  <c r="D23" i="1"/>
  <c r="D7" i="1"/>
  <c r="D19" i="1"/>
  <c r="C6" i="1" l="1"/>
  <c r="F25" i="1"/>
  <c r="F32" i="1"/>
  <c r="D34" i="1"/>
  <c r="D52" i="1"/>
  <c r="D65" i="1"/>
  <c r="D59" i="1"/>
  <c r="F73" i="1"/>
  <c r="F72" i="1"/>
  <c r="F66" i="1" l="1"/>
  <c r="F77" i="1" l="1"/>
  <c r="F76" i="1"/>
  <c r="F75" i="1"/>
  <c r="F74" i="1"/>
  <c r="F71" i="1"/>
  <c r="F70" i="1"/>
  <c r="F69" i="1"/>
  <c r="F68" i="1"/>
  <c r="F67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1" i="1"/>
  <c r="F30" i="1"/>
  <c r="F29" i="1"/>
  <c r="F28" i="1"/>
  <c r="F27" i="1"/>
  <c r="F26" i="1"/>
  <c r="F24" i="1"/>
  <c r="F23" i="1"/>
  <c r="F22" i="1"/>
  <c r="F21" i="1"/>
  <c r="F20" i="1"/>
  <c r="F19" i="1"/>
  <c r="F18" i="1"/>
  <c r="F17" i="1"/>
  <c r="F16" i="1"/>
  <c r="F15" i="1"/>
  <c r="F14" i="1"/>
  <c r="F12" i="1"/>
  <c r="F11" i="1"/>
  <c r="F10" i="1"/>
  <c r="F9" i="1"/>
  <c r="F8" i="1"/>
  <c r="F7" i="1"/>
  <c r="D6" i="1" l="1"/>
  <c r="F6" i="1" s="1"/>
</calcChain>
</file>

<file path=xl/sharedStrings.xml><?xml version="1.0" encoding="utf-8"?>
<sst xmlns="http://schemas.openxmlformats.org/spreadsheetml/2006/main" count="155" uniqueCount="155">
  <si>
    <t xml:space="preserve">по расходам в разрезе разделов и подразделов классификации расходов в сравнении </t>
  </si>
  <si>
    <t>тыс.руб.</t>
  </si>
  <si>
    <t>Наименование показателя</t>
  </si>
  <si>
    <t>РзПр</t>
  </si>
  <si>
    <t>Уровень исполнения, %</t>
  </si>
  <si>
    <t>РАСХОДЫ - всего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</si>
  <si>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</si>
  <si>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</si>
  <si>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</si>
  <si>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</si>
  <si>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</si>
  <si>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</si>
  <si>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</si>
  <si>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</si>
  <si>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</si>
  <si>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</si>
  <si>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</si>
  <si>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</si>
  <si>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</si>
  <si>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</si>
  <si>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</si>
  <si>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</si>
  <si>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</si>
  <si>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</si>
  <si>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</si>
  <si>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</si>
  <si>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</si>
  <si>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</si>
  <si>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</si>
  <si>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</si>
  <si>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</si>
  <si>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</si>
  <si>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</si>
  <si>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</si>
  <si>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</si>
  <si>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</si>
  <si>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</si>
  <si>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</si>
  <si>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</si>
  <si>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</si>
  <si>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</si>
  <si>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</si>
  <si>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</si>
  <si>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</si>
  <si>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</si>
  <si>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</si>
  <si>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</si>
  <si>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</si>
  <si>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</si>
  <si>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</si>
  <si>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</si>
  <si>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</si>
  <si>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</si>
  <si>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</si>
  <si>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</si>
  <si>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</si>
  <si>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</si>
  <si>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</si>
  <si>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</si>
  <si>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</si>
  <si>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</si>
  <si>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</si>
  <si>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</si>
  <si>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</si>
  <si>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</si>
  <si>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</si>
  <si>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</si>
  <si>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</si>
  <si>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</si>
  <si>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</si>
  <si>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</si>
  <si>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</si>
  <si>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</si>
  <si>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</si>
  <si>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</si>
  <si>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</si>
  <si>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</si>
  <si>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</si>
  <si>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</si>
  <si>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</si>
  <si>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</si>
  <si>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</si>
  <si>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</si>
  <si>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</si>
  <si>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</si>
  <si>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</si>
  <si>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</si>
  <si>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</si>
  <si>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</si>
  <si>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</si>
  <si>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</si>
  <si>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</si>
  <si>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</si>
  <si>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</si>
  <si>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</si>
  <si>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</si>
  <si>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</si>
  <si>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</si>
  <si>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</si>
  <si>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</si>
  <si>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</si>
  <si>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</si>
  <si>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</si>
  <si>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</si>
  <si>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</si>
  <si>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</si>
  <si>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</si>
  <si>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</si>
  <si>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</si>
  <si>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</si>
  <si>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</si>
  <si>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</si>
  <si>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</si>
  <si>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</si>
  <si>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</si>
  <si>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</si>
  <si>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</si>
  <si>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</si>
  <si>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</si>
  <si>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</si>
  <si>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</si>
  <si>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</si>
  <si>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</si>
  <si>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</si>
  <si>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</si>
  <si>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</si>
  <si>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</si>
  <si>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</si>
  <si>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</si>
  <si>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</si>
  <si>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</si>
  <si>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</si>
  <si>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</si>
  <si>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</si>
  <si>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</si>
  <si>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</si>
  <si>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</si>
  <si>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</si>
  <si>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</si>
  <si>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</si>
  <si>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</si>
  <si>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</si>
  <si>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</si>
  <si>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</si>
  <si>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</si>
  <si>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</si>
  <si>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Исполнено за  9 месяцев</t>
  </si>
  <si>
    <t xml:space="preserve">Сведения об исполнении  республиканского бюджета Республики Алтай  за 9 месяцев  2024 года </t>
  </si>
  <si>
    <t>0402</t>
  </si>
  <si>
    <t>Топливно-энергетический комплекс</t>
  </si>
  <si>
    <t>с запланированными значениями на 9 месяцев</t>
  </si>
  <si>
    <t>План на год*</t>
  </si>
  <si>
    <t>План  на 9 месяцев**</t>
  </si>
  <si>
    <t>*Ежемесячная отчетность об исполнении консолидированного бюджета Республики Алтай на 01.10.2024г. (форма 0503317M Отчет об исполнении консолидированного бюджета субъекта Российской Федерации и бюджета территориального государственного внебюджетного фонда)</t>
  </si>
  <si>
    <t xml:space="preserve">**Кассовый план исполнения республиканского бюджета на 2024 год и на январь-сентябрь    2024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</si>
</sst>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 x14ac:knownFonts="1">
    <font>
      <sz val="11"/>
      <color theme="1"/>
      <name val="Segoe UI"/>
      <family val="2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3" fillId="0" borderId="3">
      <alignment horizontal="right" vertical="top" shrinkToFit="1"/>
    </xf>
  </cellStyleXfs>
  <cellXfs count="2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/>
    </xf>
    <xf numFmtId="0" fontId="6" fillId="0" borderId="2" xfId="0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left" wrapText="1"/>
    </xf>
    <xf numFmtId="165" fontId="4" fillId="0" borderId="2" xfId="0" applyNumberFormat="1" applyFont="1" applyBorder="1" applyAlignment="1" applyProtection="1">
      <alignment horizontal="right"/>
      <protection locked="0"/>
    </xf>
    <xf numFmtId="165" fontId="6" fillId="0" borderId="2" xfId="0" applyNumberFormat="1" applyFont="1" applyFill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5" fontId="6" fillId="0" borderId="2" xfId="1" applyNumberFormat="1" applyFont="1" applyBorder="1" applyAlignment="1" applyProtection="1">
      <alignment horizontal="right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right" wrapText="1"/>
    </xf>
    <xf numFmtId="165" fontId="5" fillId="0" borderId="9" xfId="0" applyNumberFormat="1" applyFont="1" applyFill="1" applyBorder="1" applyAlignment="1">
      <alignment horizontal="right" wrapText="1"/>
    </xf>
    <xf numFmtId="164" fontId="7" fillId="0" borderId="10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0" fontId="6" fillId="0" borderId="12" xfId="0" applyFont="1" applyFill="1" applyBorder="1" applyAlignment="1">
      <alignment horizontal="right" wrapText="1"/>
    </xf>
    <xf numFmtId="165" fontId="6" fillId="0" borderId="12" xfId="0" applyNumberFormat="1" applyFont="1" applyFill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49" fontId="4" fillId="0" borderId="14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justify"/>
    </xf>
    <xf numFmtId="0" fontId="8" fillId="0" borderId="0" xfId="0" applyFont="1" applyBorder="1" applyAlignment="1">
      <alignment horizontal="justify" wrapText="1"/>
    </xf>
  </cellXfs>
  <cellStyles count="2">
    <cellStyle name="ex6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tabSelected="1" topLeftCell="A73" workbookViewId="0">
      <selection activeCell="A88" sqref="A88"/>
    </sheetView>
  </sheetViews>
  <sheetFormatPr defaultRowHeight="16.5" x14ac:dyDescent="0.3"/>
  <cols>
    <col min="1" max="1" width="38.125" style="1" customWidth="1"/>
    <col min="2" max="2" width="11.625" style="1" customWidth="1"/>
    <col min="3" max="3" width="14" style="1" customWidth="1"/>
    <col min="4" max="4" width="15.875" style="1" customWidth="1"/>
    <col min="5" max="5" width="14" style="1" customWidth="1"/>
    <col min="6" max="6" width="12" style="1" customWidth="1"/>
    <col min="7" max="16384" width="9" style="1"/>
  </cols>
  <sheetData>
    <row r="1" spans="1:6" ht="24" customHeight="1" x14ac:dyDescent="0.3">
      <c r="A1" s="22" t="s">
        <v>147</v>
      </c>
      <c r="B1" s="22"/>
      <c r="C1" s="22"/>
      <c r="D1" s="22"/>
      <c r="E1" s="22"/>
      <c r="F1" s="22"/>
    </row>
    <row r="2" spans="1:6" ht="18.75" x14ac:dyDescent="0.3">
      <c r="A2" s="22" t="s">
        <v>0</v>
      </c>
      <c r="B2" s="22"/>
      <c r="C2" s="22"/>
      <c r="D2" s="22"/>
      <c r="E2" s="22"/>
      <c r="F2" s="22"/>
    </row>
    <row r="3" spans="1:6" ht="18.75" x14ac:dyDescent="0.3">
      <c r="A3" s="22" t="s">
        <v>150</v>
      </c>
      <c r="B3" s="22"/>
      <c r="C3" s="22"/>
      <c r="D3" s="22"/>
      <c r="E3" s="22"/>
      <c r="F3" s="22"/>
    </row>
    <row r="4" spans="1:6" ht="17.25" thickBot="1" x14ac:dyDescent="0.35">
      <c r="E4" s="2" t="s">
        <v>1</v>
      </c>
    </row>
    <row r="5" spans="1:6" ht="48.75" customHeight="1" thickBot="1" x14ac:dyDescent="0.35">
      <c r="A5" s="12" t="s">
        <v>2</v>
      </c>
      <c r="B5" s="10" t="s">
        <v>3</v>
      </c>
      <c r="C5" s="10" t="s">
        <v>151</v>
      </c>
      <c r="D5" s="10" t="s">
        <v>152</v>
      </c>
      <c r="E5" s="10" t="s">
        <v>146</v>
      </c>
      <c r="F5" s="11" t="s">
        <v>4</v>
      </c>
    </row>
    <row r="6" spans="1:6" x14ac:dyDescent="0.3">
      <c r="A6" s="13" t="s">
        <v>5</v>
      </c>
      <c r="B6" s="14"/>
      <c r="C6" s="15">
        <f t="shared" ref="C6" si="0">C7+C16+C19+C23+C34+C38+C41+C49+C52+C59+C65+C70+C72+C74</f>
        <v>40249457.335280001</v>
      </c>
      <c r="D6" s="15">
        <f>D7+D16+D19+D23+D34+D38+D41+D49+D52+D59+D65+D70+D72+D74</f>
        <v>29929993.371579997</v>
      </c>
      <c r="E6" s="15">
        <f t="shared" ref="E6" si="1">E7+E16+E19+E23+E34+E38+E41+E49+E52+E59+E65+E70+E72+E74</f>
        <v>29145143.190490004</v>
      </c>
      <c r="F6" s="16">
        <f>E6/D6*100</f>
        <v>97.377713481770272</v>
      </c>
    </row>
    <row r="7" spans="1:6" x14ac:dyDescent="0.3">
      <c r="A7" s="4" t="s">
        <v>6</v>
      </c>
      <c r="B7" s="3" t="s">
        <v>7</v>
      </c>
      <c r="C7" s="8">
        <f t="shared" ref="C7" si="2">SUM(C8:C15)</f>
        <v>1809876.0299199999</v>
      </c>
      <c r="D7" s="8">
        <f>SUM(D8:D15)</f>
        <v>1251831.2681399998</v>
      </c>
      <c r="E7" s="8">
        <f t="shared" ref="E7" si="3">SUM(E8:E15)</f>
        <v>1204059.24664</v>
      </c>
      <c r="F7" s="17">
        <f t="shared" ref="F7:F71" si="4">E7/D7*100</f>
        <v>96.183829025857406</v>
      </c>
    </row>
    <row r="8" spans="1:6" ht="60.75" x14ac:dyDescent="0.3">
      <c r="A8" s="4" t="s">
        <v>8</v>
      </c>
      <c r="B8" s="3" t="s">
        <v>9</v>
      </c>
      <c r="C8" s="7">
        <v>129270</v>
      </c>
      <c r="D8" s="6">
        <v>101180.55703999999</v>
      </c>
      <c r="E8" s="7">
        <v>93549.392529999997</v>
      </c>
      <c r="F8" s="17">
        <f t="shared" si="4"/>
        <v>92.457874582580985</v>
      </c>
    </row>
    <row r="9" spans="1:6" ht="64.5" customHeight="1" x14ac:dyDescent="0.3">
      <c r="A9" s="4" t="s">
        <v>10</v>
      </c>
      <c r="B9" s="3" t="s">
        <v>11</v>
      </c>
      <c r="C9" s="7">
        <v>231989.10668999999</v>
      </c>
      <c r="D9" s="6">
        <v>163336.36955</v>
      </c>
      <c r="E9" s="7">
        <v>157064.46183000001</v>
      </c>
      <c r="F9" s="17">
        <f t="shared" si="4"/>
        <v>96.160127877655526</v>
      </c>
    </row>
    <row r="10" spans="1:6" x14ac:dyDescent="0.3">
      <c r="A10" s="4" t="s">
        <v>12</v>
      </c>
      <c r="B10" s="3" t="s">
        <v>13</v>
      </c>
      <c r="C10" s="7">
        <v>114999.57979</v>
      </c>
      <c r="D10" s="6">
        <v>84621.731310000003</v>
      </c>
      <c r="E10" s="7">
        <v>81208.633409999995</v>
      </c>
      <c r="F10" s="17">
        <f t="shared" si="4"/>
        <v>95.966641373128382</v>
      </c>
    </row>
    <row r="11" spans="1:6" ht="44.25" customHeight="1" x14ac:dyDescent="0.3">
      <c r="A11" s="4" t="s">
        <v>14</v>
      </c>
      <c r="B11" s="3" t="s">
        <v>15</v>
      </c>
      <c r="C11" s="7">
        <v>168786.88099999999</v>
      </c>
      <c r="D11" s="6">
        <v>114802.89621000001</v>
      </c>
      <c r="E11" s="7">
        <v>113828.35166</v>
      </c>
      <c r="F11" s="17">
        <f t="shared" si="4"/>
        <v>99.151115013494646</v>
      </c>
    </row>
    <row r="12" spans="1:6" ht="30.75" x14ac:dyDescent="0.3">
      <c r="A12" s="4" t="s">
        <v>16</v>
      </c>
      <c r="B12" s="3" t="s">
        <v>17</v>
      </c>
      <c r="C12" s="7">
        <v>193030.25047999999</v>
      </c>
      <c r="D12" s="6">
        <v>134575.15051000001</v>
      </c>
      <c r="E12" s="7">
        <v>123170.61627</v>
      </c>
      <c r="F12" s="17">
        <f t="shared" si="4"/>
        <v>91.525527412170675</v>
      </c>
    </row>
    <row r="13" spans="1:6" x14ac:dyDescent="0.3">
      <c r="A13" s="4" t="s">
        <v>18</v>
      </c>
      <c r="B13" s="3" t="s">
        <v>19</v>
      </c>
      <c r="C13" s="7">
        <v>7760.1076700000003</v>
      </c>
      <c r="D13" s="6">
        <v>0</v>
      </c>
      <c r="E13" s="7">
        <v>0</v>
      </c>
      <c r="F13" s="17"/>
    </row>
    <row r="14" spans="1:6" ht="30.75" x14ac:dyDescent="0.3">
      <c r="A14" s="4" t="s">
        <v>20</v>
      </c>
      <c r="B14" s="3" t="s">
        <v>21</v>
      </c>
      <c r="C14" s="7">
        <v>38542</v>
      </c>
      <c r="D14" s="6">
        <v>31860</v>
      </c>
      <c r="E14" s="7">
        <v>30607.759999999998</v>
      </c>
      <c r="F14" s="17">
        <f t="shared" si="4"/>
        <v>96.069554300062762</v>
      </c>
    </row>
    <row r="15" spans="1:6" x14ac:dyDescent="0.3">
      <c r="A15" s="4" t="s">
        <v>22</v>
      </c>
      <c r="B15" s="3" t="s">
        <v>23</v>
      </c>
      <c r="C15" s="7">
        <v>925498.10428999993</v>
      </c>
      <c r="D15" s="6">
        <v>621454.56351999997</v>
      </c>
      <c r="E15" s="7">
        <v>604630.03094000008</v>
      </c>
      <c r="F15" s="17">
        <f t="shared" si="4"/>
        <v>97.292717188413008</v>
      </c>
    </row>
    <row r="16" spans="1:6" x14ac:dyDescent="0.3">
      <c r="A16" s="4" t="s">
        <v>24</v>
      </c>
      <c r="B16" s="3" t="s">
        <v>25</v>
      </c>
      <c r="C16" s="7">
        <v>20149.3</v>
      </c>
      <c r="D16" s="8">
        <v>14242.959760000002</v>
      </c>
      <c r="E16" s="7">
        <v>13950.41568</v>
      </c>
      <c r="F16" s="17">
        <f t="shared" si="4"/>
        <v>97.946044326955246</v>
      </c>
    </row>
    <row r="17" spans="1:6" x14ac:dyDescent="0.3">
      <c r="A17" s="4" t="s">
        <v>26</v>
      </c>
      <c r="B17" s="3" t="s">
        <v>27</v>
      </c>
      <c r="C17" s="7">
        <v>19990.900000000001</v>
      </c>
      <c r="D17" s="6">
        <v>14137.359760000001</v>
      </c>
      <c r="E17" s="7">
        <v>13844.81568</v>
      </c>
      <c r="F17" s="17">
        <f t="shared" si="4"/>
        <v>97.930702161037729</v>
      </c>
    </row>
    <row r="18" spans="1:6" x14ac:dyDescent="0.3">
      <c r="A18" s="4" t="s">
        <v>28</v>
      </c>
      <c r="B18" s="3" t="s">
        <v>29</v>
      </c>
      <c r="C18" s="7">
        <v>158.4</v>
      </c>
      <c r="D18" s="6">
        <v>105.6</v>
      </c>
      <c r="E18" s="7">
        <v>105.6</v>
      </c>
      <c r="F18" s="17">
        <f t="shared" si="4"/>
        <v>100</v>
      </c>
    </row>
    <row r="19" spans="1:6" ht="45.75" x14ac:dyDescent="0.3">
      <c r="A19" s="4" t="s">
        <v>30</v>
      </c>
      <c r="B19" s="3" t="s">
        <v>31</v>
      </c>
      <c r="C19" s="8">
        <f t="shared" ref="C19" si="5">SUM(C20:C22)</f>
        <v>367363.95869999996</v>
      </c>
      <c r="D19" s="8">
        <f>SUM(D20:D22)</f>
        <v>213671.86288</v>
      </c>
      <c r="E19" s="8">
        <f t="shared" ref="E19" si="6">SUM(E20:E22)</f>
        <v>199080.46398999996</v>
      </c>
      <c r="F19" s="17">
        <f t="shared" si="4"/>
        <v>93.171118230857246</v>
      </c>
    </row>
    <row r="20" spans="1:6" x14ac:dyDescent="0.3">
      <c r="A20" s="4" t="s">
        <v>32</v>
      </c>
      <c r="B20" s="3" t="s">
        <v>33</v>
      </c>
      <c r="C20" s="7">
        <v>3255.1</v>
      </c>
      <c r="D20" s="6">
        <v>2322</v>
      </c>
      <c r="E20" s="7">
        <v>2014.4362599999999</v>
      </c>
      <c r="F20" s="17">
        <f t="shared" si="4"/>
        <v>86.754360895779499</v>
      </c>
    </row>
    <row r="21" spans="1:6" ht="60.75" x14ac:dyDescent="0.3">
      <c r="A21" s="4" t="s">
        <v>34</v>
      </c>
      <c r="B21" s="3" t="s">
        <v>35</v>
      </c>
      <c r="C21" s="7">
        <v>359838.79869999998</v>
      </c>
      <c r="D21" s="6">
        <v>208246.90288000001</v>
      </c>
      <c r="E21" s="7">
        <v>193963.06772999998</v>
      </c>
      <c r="F21" s="17">
        <f t="shared" si="4"/>
        <v>93.140913525023265</v>
      </c>
    </row>
    <row r="22" spans="1:6" ht="45.75" x14ac:dyDescent="0.3">
      <c r="A22" s="4" t="s">
        <v>36</v>
      </c>
      <c r="B22" s="3" t="s">
        <v>37</v>
      </c>
      <c r="C22" s="7">
        <v>4270.0600000000004</v>
      </c>
      <c r="D22" s="6">
        <v>3102.96</v>
      </c>
      <c r="E22" s="7">
        <v>3102.96</v>
      </c>
      <c r="F22" s="17">
        <f t="shared" si="4"/>
        <v>100</v>
      </c>
    </row>
    <row r="23" spans="1:6" x14ac:dyDescent="0.3">
      <c r="A23" s="4" t="s">
        <v>38</v>
      </c>
      <c r="B23" s="3" t="s">
        <v>39</v>
      </c>
      <c r="C23" s="8">
        <f t="shared" ref="C23" si="7">SUM(C24:C33)</f>
        <v>11542353.450269999</v>
      </c>
      <c r="D23" s="8">
        <f>SUM(D24:D33)</f>
        <v>9012415.6660200004</v>
      </c>
      <c r="E23" s="8">
        <f t="shared" ref="E23" si="8">SUM(E24:E33)</f>
        <v>8677848.8872100003</v>
      </c>
      <c r="F23" s="17">
        <f t="shared" si="4"/>
        <v>96.287712515619589</v>
      </c>
    </row>
    <row r="24" spans="1:6" x14ac:dyDescent="0.3">
      <c r="A24" s="4" t="s">
        <v>40</v>
      </c>
      <c r="B24" s="3" t="s">
        <v>41</v>
      </c>
      <c r="C24" s="7">
        <v>321818.17658999999</v>
      </c>
      <c r="D24" s="6">
        <v>75817.747260000004</v>
      </c>
      <c r="E24" s="7">
        <v>66577.767240000001</v>
      </c>
      <c r="F24" s="17">
        <f t="shared" si="4"/>
        <v>87.812906141469014</v>
      </c>
    </row>
    <row r="25" spans="1:6" x14ac:dyDescent="0.3">
      <c r="A25" s="21" t="s">
        <v>149</v>
      </c>
      <c r="B25" s="3" t="s">
        <v>148</v>
      </c>
      <c r="C25" s="7">
        <v>247647.17172000001</v>
      </c>
      <c r="D25" s="6">
        <v>247647.17172000001</v>
      </c>
      <c r="E25" s="7">
        <v>247647.17172000001</v>
      </c>
      <c r="F25" s="17">
        <f t="shared" si="4"/>
        <v>100</v>
      </c>
    </row>
    <row r="26" spans="1:6" x14ac:dyDescent="0.3">
      <c r="A26" s="4" t="s">
        <v>42</v>
      </c>
      <c r="B26" s="3" t="s">
        <v>43</v>
      </c>
      <c r="C26" s="7">
        <v>1330210.8555699999</v>
      </c>
      <c r="D26" s="6">
        <v>1059355.6022000001</v>
      </c>
      <c r="E26" s="7">
        <v>1016792.61494</v>
      </c>
      <c r="F26" s="17">
        <f t="shared" si="4"/>
        <v>95.982181321209978</v>
      </c>
    </row>
    <row r="27" spans="1:6" x14ac:dyDescent="0.3">
      <c r="A27" s="4" t="s">
        <v>44</v>
      </c>
      <c r="B27" s="3" t="s">
        <v>45</v>
      </c>
      <c r="C27" s="7">
        <v>35097.068460000002</v>
      </c>
      <c r="D27" s="6">
        <v>14790.249</v>
      </c>
      <c r="E27" s="7">
        <v>559.17600000000004</v>
      </c>
      <c r="F27" s="17">
        <f t="shared" si="4"/>
        <v>3.7807071402246173</v>
      </c>
    </row>
    <row r="28" spans="1:6" x14ac:dyDescent="0.3">
      <c r="A28" s="4" t="s">
        <v>46</v>
      </c>
      <c r="B28" s="3" t="s">
        <v>47</v>
      </c>
      <c r="C28" s="7">
        <v>431991.35100000002</v>
      </c>
      <c r="D28" s="6">
        <v>327537.95182000002</v>
      </c>
      <c r="E28" s="7">
        <v>311581.90880000003</v>
      </c>
      <c r="F28" s="17">
        <f t="shared" si="4"/>
        <v>95.12849032262109</v>
      </c>
    </row>
    <row r="29" spans="1:6" x14ac:dyDescent="0.3">
      <c r="A29" s="4" t="s">
        <v>48</v>
      </c>
      <c r="B29" s="3" t="s">
        <v>49</v>
      </c>
      <c r="C29" s="7">
        <v>100406.56565999999</v>
      </c>
      <c r="D29" s="6">
        <v>40799.651769999997</v>
      </c>
      <c r="E29" s="7">
        <v>35949.651770000004</v>
      </c>
      <c r="F29" s="17">
        <f t="shared" si="4"/>
        <v>88.112643638869983</v>
      </c>
    </row>
    <row r="30" spans="1:6" x14ac:dyDescent="0.3">
      <c r="A30" s="4" t="s">
        <v>50</v>
      </c>
      <c r="B30" s="3" t="s">
        <v>51</v>
      </c>
      <c r="C30" s="7">
        <v>8329950.7314799996</v>
      </c>
      <c r="D30" s="6">
        <v>6699555.7027199985</v>
      </c>
      <c r="E30" s="7">
        <v>6473309.7673599999</v>
      </c>
      <c r="F30" s="17">
        <f t="shared" si="4"/>
        <v>96.622971053615629</v>
      </c>
    </row>
    <row r="31" spans="1:6" x14ac:dyDescent="0.3">
      <c r="A31" s="4" t="s">
        <v>52</v>
      </c>
      <c r="B31" s="3" t="s">
        <v>53</v>
      </c>
      <c r="C31" s="7">
        <v>183007.14056999999</v>
      </c>
      <c r="D31" s="6">
        <v>130304.96984999998</v>
      </c>
      <c r="E31" s="7">
        <v>122337.19014000001</v>
      </c>
      <c r="F31" s="17">
        <f t="shared" si="4"/>
        <v>93.8852833324991</v>
      </c>
    </row>
    <row r="32" spans="1:6" ht="30.75" x14ac:dyDescent="0.3">
      <c r="A32" s="4" t="s">
        <v>54</v>
      </c>
      <c r="B32" s="3" t="s">
        <v>55</v>
      </c>
      <c r="C32" s="7">
        <v>1400</v>
      </c>
      <c r="D32" s="6">
        <v>330</v>
      </c>
      <c r="E32" s="7">
        <v>330</v>
      </c>
      <c r="F32" s="17">
        <f t="shared" si="4"/>
        <v>100</v>
      </c>
    </row>
    <row r="33" spans="1:6" ht="30.75" x14ac:dyDescent="0.3">
      <c r="A33" s="4" t="s">
        <v>56</v>
      </c>
      <c r="B33" s="3" t="s">
        <v>57</v>
      </c>
      <c r="C33" s="7">
        <v>560824.38922000001</v>
      </c>
      <c r="D33" s="6">
        <v>416276.61968000006</v>
      </c>
      <c r="E33" s="7">
        <v>402763.63923999999</v>
      </c>
      <c r="F33" s="17">
        <f t="shared" si="4"/>
        <v>96.75384592812641</v>
      </c>
    </row>
    <row r="34" spans="1:6" ht="30.75" x14ac:dyDescent="0.3">
      <c r="A34" s="4" t="s">
        <v>58</v>
      </c>
      <c r="B34" s="3" t="s">
        <v>59</v>
      </c>
      <c r="C34" s="8">
        <f t="shared" ref="C34" si="9">SUM(C35:C37)</f>
        <v>1309149.7496499999</v>
      </c>
      <c r="D34" s="8">
        <f>SUM(D35:D37)</f>
        <v>631524.26841999998</v>
      </c>
      <c r="E34" s="8">
        <f t="shared" ref="E34" si="10">SUM(E35:E37)</f>
        <v>608040.97086999996</v>
      </c>
      <c r="F34" s="17">
        <f t="shared" si="4"/>
        <v>96.281489291179184</v>
      </c>
    </row>
    <row r="35" spans="1:6" x14ac:dyDescent="0.3">
      <c r="A35" s="4" t="s">
        <v>60</v>
      </c>
      <c r="B35" s="3" t="s">
        <v>61</v>
      </c>
      <c r="C35" s="7">
        <v>292962.48251</v>
      </c>
      <c r="D35" s="6">
        <v>243460.57122999997</v>
      </c>
      <c r="E35" s="7">
        <v>239956.09596999999</v>
      </c>
      <c r="F35" s="17">
        <f t="shared" si="4"/>
        <v>98.560557365697932</v>
      </c>
    </row>
    <row r="36" spans="1:6" x14ac:dyDescent="0.3">
      <c r="A36" s="4" t="s">
        <v>62</v>
      </c>
      <c r="B36" s="3" t="s">
        <v>63</v>
      </c>
      <c r="C36" s="7">
        <v>895971.64569999999</v>
      </c>
      <c r="D36" s="7">
        <v>285704.76422999997</v>
      </c>
      <c r="E36" s="7">
        <v>270690.32269999996</v>
      </c>
      <c r="F36" s="17">
        <f t="shared" si="4"/>
        <v>94.744770332946572</v>
      </c>
    </row>
    <row r="37" spans="1:6" x14ac:dyDescent="0.3">
      <c r="A37" s="4" t="s">
        <v>64</v>
      </c>
      <c r="B37" s="3" t="s">
        <v>65</v>
      </c>
      <c r="C37" s="7">
        <v>120215.62144</v>
      </c>
      <c r="D37" s="6">
        <v>102358.93296000001</v>
      </c>
      <c r="E37" s="7">
        <v>97394.552200000006</v>
      </c>
      <c r="F37" s="17">
        <f t="shared" si="4"/>
        <v>95.150026855066969</v>
      </c>
    </row>
    <row r="38" spans="1:6" x14ac:dyDescent="0.3">
      <c r="A38" s="4" t="s">
        <v>66</v>
      </c>
      <c r="B38" s="3" t="s">
        <v>67</v>
      </c>
      <c r="C38" s="7">
        <v>280732.02872</v>
      </c>
      <c r="D38" s="8">
        <v>254509.07661999998</v>
      </c>
      <c r="E38" s="7">
        <v>253330.15206999998</v>
      </c>
      <c r="F38" s="17">
        <f t="shared" si="4"/>
        <v>99.536784870049956</v>
      </c>
    </row>
    <row r="39" spans="1:6" ht="30.75" x14ac:dyDescent="0.3">
      <c r="A39" s="4" t="s">
        <v>68</v>
      </c>
      <c r="B39" s="3" t="s">
        <v>69</v>
      </c>
      <c r="C39" s="7">
        <v>31177.247719999999</v>
      </c>
      <c r="D39" s="6">
        <v>18335.65525</v>
      </c>
      <c r="E39" s="7">
        <v>18139.57504</v>
      </c>
      <c r="F39" s="17">
        <f t="shared" si="4"/>
        <v>98.930607020439041</v>
      </c>
    </row>
    <row r="40" spans="1:6" ht="30.75" x14ac:dyDescent="0.3">
      <c r="A40" s="4" t="s">
        <v>70</v>
      </c>
      <c r="B40" s="3" t="s">
        <v>71</v>
      </c>
      <c r="C40" s="7">
        <v>249554.78099999999</v>
      </c>
      <c r="D40" s="6">
        <v>236173.42136999997</v>
      </c>
      <c r="E40" s="7">
        <v>235190.57703000001</v>
      </c>
      <c r="F40" s="17">
        <f t="shared" si="4"/>
        <v>99.583846338720647</v>
      </c>
    </row>
    <row r="41" spans="1:6" x14ac:dyDescent="0.3">
      <c r="A41" s="4" t="s">
        <v>72</v>
      </c>
      <c r="B41" s="3" t="s">
        <v>73</v>
      </c>
      <c r="C41" s="8">
        <f t="shared" ref="C41" si="11">SUM(C42:C48)</f>
        <v>10817360.853979999</v>
      </c>
      <c r="D41" s="8">
        <f>SUM(D42:D48)</f>
        <v>7632114.3760799998</v>
      </c>
      <c r="E41" s="8">
        <f t="shared" ref="E41" si="12">SUM(E42:E48)</f>
        <v>7586763.8666899996</v>
      </c>
      <c r="F41" s="17">
        <f t="shared" si="4"/>
        <v>99.405793635219425</v>
      </c>
    </row>
    <row r="42" spans="1:6" x14ac:dyDescent="0.3">
      <c r="A42" s="4" t="s">
        <v>74</v>
      </c>
      <c r="B42" s="3" t="s">
        <v>75</v>
      </c>
      <c r="C42" s="7">
        <v>1705816.34372</v>
      </c>
      <c r="D42" s="6">
        <v>1325429.2393100001</v>
      </c>
      <c r="E42" s="7">
        <v>1323212.0418800001</v>
      </c>
      <c r="F42" s="17">
        <f t="shared" si="4"/>
        <v>99.832718536437739</v>
      </c>
    </row>
    <row r="43" spans="1:6" x14ac:dyDescent="0.3">
      <c r="A43" s="4" t="s">
        <v>76</v>
      </c>
      <c r="B43" s="3" t="s">
        <v>77</v>
      </c>
      <c r="C43" s="7">
        <v>7756623.1433900008</v>
      </c>
      <c r="D43" s="7">
        <v>5229689.4759600004</v>
      </c>
      <c r="E43" s="7">
        <v>5205340.1558699999</v>
      </c>
      <c r="F43" s="17">
        <f t="shared" si="4"/>
        <v>99.534402181966442</v>
      </c>
    </row>
    <row r="44" spans="1:6" x14ac:dyDescent="0.3">
      <c r="A44" s="4" t="s">
        <v>78</v>
      </c>
      <c r="B44" s="3" t="s">
        <v>79</v>
      </c>
      <c r="C44" s="7">
        <v>310375.35456999997</v>
      </c>
      <c r="D44" s="6">
        <v>267693.91096000001</v>
      </c>
      <c r="E44" s="7">
        <v>264591.69096000004</v>
      </c>
      <c r="F44" s="17">
        <f t="shared" si="4"/>
        <v>98.841131653359298</v>
      </c>
    </row>
    <row r="45" spans="1:6" x14ac:dyDescent="0.3">
      <c r="A45" s="4" t="s">
        <v>80</v>
      </c>
      <c r="B45" s="3" t="s">
        <v>81</v>
      </c>
      <c r="C45" s="7">
        <v>723045.32059000002</v>
      </c>
      <c r="D45" s="6">
        <v>561961.04971000005</v>
      </c>
      <c r="E45" s="7">
        <v>551931.70591999998</v>
      </c>
      <c r="F45" s="17">
        <f t="shared" si="4"/>
        <v>98.215295562712797</v>
      </c>
    </row>
    <row r="46" spans="1:6" ht="30.75" x14ac:dyDescent="0.3">
      <c r="A46" s="4" t="s">
        <v>82</v>
      </c>
      <c r="B46" s="3" t="s">
        <v>83</v>
      </c>
      <c r="C46" s="7">
        <v>31328.532749999998</v>
      </c>
      <c r="D46" s="6">
        <v>24205.33252</v>
      </c>
      <c r="E46" s="7">
        <v>22788.514159999999</v>
      </c>
      <c r="F46" s="17">
        <f t="shared" si="4"/>
        <v>94.146668471381929</v>
      </c>
    </row>
    <row r="47" spans="1:6" x14ac:dyDescent="0.3">
      <c r="A47" s="4" t="s">
        <v>84</v>
      </c>
      <c r="B47" s="3" t="s">
        <v>85</v>
      </c>
      <c r="C47" s="7">
        <v>30777.778489999997</v>
      </c>
      <c r="D47" s="6">
        <v>23095.211170000002</v>
      </c>
      <c r="E47" s="7">
        <v>23095.211170000002</v>
      </c>
      <c r="F47" s="17">
        <f t="shared" si="4"/>
        <v>100</v>
      </c>
    </row>
    <row r="48" spans="1:6" x14ac:dyDescent="0.3">
      <c r="A48" s="4" t="s">
        <v>86</v>
      </c>
      <c r="B48" s="3" t="s">
        <v>87</v>
      </c>
      <c r="C48" s="7">
        <v>259394.38047</v>
      </c>
      <c r="D48" s="6">
        <v>200040.15645000001</v>
      </c>
      <c r="E48" s="7">
        <v>195804.54673</v>
      </c>
      <c r="F48" s="17">
        <f t="shared" si="4"/>
        <v>97.882620272265825</v>
      </c>
    </row>
    <row r="49" spans="1:6" x14ac:dyDescent="0.3">
      <c r="A49" s="4" t="s">
        <v>88</v>
      </c>
      <c r="B49" s="3" t="s">
        <v>89</v>
      </c>
      <c r="C49" s="7">
        <v>851410.24115999998</v>
      </c>
      <c r="D49" s="6">
        <v>589682.81200999999</v>
      </c>
      <c r="E49" s="7">
        <v>585946.53107000003</v>
      </c>
      <c r="F49" s="17">
        <f t="shared" si="4"/>
        <v>99.366391411805878</v>
      </c>
    </row>
    <row r="50" spans="1:6" x14ac:dyDescent="0.3">
      <c r="A50" s="4" t="s">
        <v>90</v>
      </c>
      <c r="B50" s="3" t="s">
        <v>91</v>
      </c>
      <c r="C50" s="7">
        <v>802598.59308000002</v>
      </c>
      <c r="D50" s="6">
        <v>551616.71826999995</v>
      </c>
      <c r="E50" s="7">
        <v>548403.56440000003</v>
      </c>
      <c r="F50" s="17">
        <f t="shared" si="4"/>
        <v>99.417502449875499</v>
      </c>
    </row>
    <row r="51" spans="1:6" ht="30.75" x14ac:dyDescent="0.3">
      <c r="A51" s="4" t="s">
        <v>92</v>
      </c>
      <c r="B51" s="3" t="s">
        <v>93</v>
      </c>
      <c r="C51" s="7">
        <v>48811.648079999999</v>
      </c>
      <c r="D51" s="6">
        <v>38066.093740000004</v>
      </c>
      <c r="E51" s="7">
        <v>37542.966670000002</v>
      </c>
      <c r="F51" s="17">
        <f t="shared" si="4"/>
        <v>98.625740078367173</v>
      </c>
    </row>
    <row r="52" spans="1:6" x14ac:dyDescent="0.3">
      <c r="A52" s="4" t="s">
        <v>94</v>
      </c>
      <c r="B52" s="3" t="s">
        <v>95</v>
      </c>
      <c r="C52" s="8">
        <f t="shared" ref="C52" si="13">SUM(C53:C58)</f>
        <v>1868259.2508700001</v>
      </c>
      <c r="D52" s="8">
        <f>SUM(D53:D58)</f>
        <v>1473862.4303199998</v>
      </c>
      <c r="E52" s="8">
        <f t="shared" ref="E52" si="14">SUM(E53:E58)</f>
        <v>1403573.6993799999</v>
      </c>
      <c r="F52" s="17">
        <f t="shared" si="4"/>
        <v>95.230984283605153</v>
      </c>
    </row>
    <row r="53" spans="1:6" x14ac:dyDescent="0.3">
      <c r="A53" s="4" t="s">
        <v>96</v>
      </c>
      <c r="B53" s="3" t="s">
        <v>97</v>
      </c>
      <c r="C53" s="7">
        <v>431332.95288</v>
      </c>
      <c r="D53" s="6">
        <v>348952.14262</v>
      </c>
      <c r="E53" s="7">
        <v>327856.12392000004</v>
      </c>
      <c r="F53" s="17">
        <f t="shared" si="4"/>
        <v>93.954466494572301</v>
      </c>
    </row>
    <row r="54" spans="1:6" x14ac:dyDescent="0.3">
      <c r="A54" s="4" t="s">
        <v>98</v>
      </c>
      <c r="B54" s="3" t="s">
        <v>99</v>
      </c>
      <c r="C54" s="7">
        <v>748304.19882000005</v>
      </c>
      <c r="D54" s="6">
        <v>622443.12970999989</v>
      </c>
      <c r="E54" s="7">
        <v>590094.21829999995</v>
      </c>
      <c r="F54" s="17">
        <f t="shared" si="4"/>
        <v>94.802912930363377</v>
      </c>
    </row>
    <row r="55" spans="1:6" ht="30.75" x14ac:dyDescent="0.3">
      <c r="A55" s="4" t="s">
        <v>100</v>
      </c>
      <c r="B55" s="3" t="s">
        <v>101</v>
      </c>
      <c r="C55" s="7">
        <v>9598.3460799999993</v>
      </c>
      <c r="D55" s="6">
        <v>7459.9850800000004</v>
      </c>
      <c r="E55" s="7">
        <v>7057.0767400000004</v>
      </c>
      <c r="F55" s="17">
        <f t="shared" si="4"/>
        <v>94.599073112355342</v>
      </c>
    </row>
    <row r="56" spans="1:6" x14ac:dyDescent="0.3">
      <c r="A56" s="4" t="s">
        <v>102</v>
      </c>
      <c r="B56" s="3" t="s">
        <v>103</v>
      </c>
      <c r="C56" s="7">
        <v>157311</v>
      </c>
      <c r="D56" s="6">
        <v>155137</v>
      </c>
      <c r="E56" s="7">
        <v>153412.77106999999</v>
      </c>
      <c r="F56" s="17">
        <f t="shared" si="4"/>
        <v>98.888576593591466</v>
      </c>
    </row>
    <row r="57" spans="1:6" ht="45.75" x14ac:dyDescent="0.3">
      <c r="A57" s="4" t="s">
        <v>104</v>
      </c>
      <c r="B57" s="3" t="s">
        <v>105</v>
      </c>
      <c r="C57" s="7">
        <v>46802.722299999994</v>
      </c>
      <c r="D57" s="6">
        <v>34916.561519999996</v>
      </c>
      <c r="E57" s="7">
        <v>30749.552440000003</v>
      </c>
      <c r="F57" s="17">
        <f t="shared" si="4"/>
        <v>88.065809178795689</v>
      </c>
    </row>
    <row r="58" spans="1:6" x14ac:dyDescent="0.3">
      <c r="A58" s="4" t="s">
        <v>106</v>
      </c>
      <c r="B58" s="3" t="s">
        <v>107</v>
      </c>
      <c r="C58" s="7">
        <v>474910.03079000005</v>
      </c>
      <c r="D58" s="6">
        <v>304953.61138999998</v>
      </c>
      <c r="E58" s="7">
        <v>294403.95691000001</v>
      </c>
      <c r="F58" s="17">
        <f t="shared" si="4"/>
        <v>96.540570734049055</v>
      </c>
    </row>
    <row r="59" spans="1:6" x14ac:dyDescent="0.3">
      <c r="A59" s="4" t="s">
        <v>108</v>
      </c>
      <c r="B59" s="3" t="s">
        <v>109</v>
      </c>
      <c r="C59" s="8">
        <f t="shared" ref="C59" si="15">SUM(C60:C64)</f>
        <v>6708238.2335799998</v>
      </c>
      <c r="D59" s="8">
        <f>SUM(D60:D64)</f>
        <v>5236061.5513700005</v>
      </c>
      <c r="E59" s="8">
        <f t="shared" ref="E59" si="16">SUM(E60:E64)</f>
        <v>5033091.5423999997</v>
      </c>
      <c r="F59" s="17">
        <f t="shared" si="4"/>
        <v>96.123613006098168</v>
      </c>
    </row>
    <row r="60" spans="1:6" x14ac:dyDescent="0.3">
      <c r="A60" s="4" t="s">
        <v>110</v>
      </c>
      <c r="B60" s="3" t="s">
        <v>111</v>
      </c>
      <c r="C60" s="7">
        <v>32176.1</v>
      </c>
      <c r="D60" s="6">
        <v>21070.234109999998</v>
      </c>
      <c r="E60" s="7">
        <v>20244.355629999998</v>
      </c>
      <c r="F60" s="17">
        <f t="shared" si="4"/>
        <v>96.08035451486495</v>
      </c>
    </row>
    <row r="61" spans="1:6" x14ac:dyDescent="0.3">
      <c r="A61" s="4" t="s">
        <v>112</v>
      </c>
      <c r="B61" s="3" t="s">
        <v>113</v>
      </c>
      <c r="C61" s="7">
        <v>946684.55229999998</v>
      </c>
      <c r="D61" s="6">
        <v>772752.93969000003</v>
      </c>
      <c r="E61" s="7">
        <v>702590.37329000002</v>
      </c>
      <c r="F61" s="17">
        <f t="shared" si="4"/>
        <v>90.920440053175781</v>
      </c>
    </row>
    <row r="62" spans="1:6" x14ac:dyDescent="0.3">
      <c r="A62" s="4" t="s">
        <v>114</v>
      </c>
      <c r="B62" s="3" t="s">
        <v>115</v>
      </c>
      <c r="C62" s="7">
        <v>4562919.5918399999</v>
      </c>
      <c r="D62" s="6">
        <v>3569534.24651</v>
      </c>
      <c r="E62" s="7">
        <v>3493645.9385799998</v>
      </c>
      <c r="F62" s="17">
        <f t="shared" si="4"/>
        <v>97.873999724076128</v>
      </c>
    </row>
    <row r="63" spans="1:6" ht="21" customHeight="1" x14ac:dyDescent="0.3">
      <c r="A63" s="4" t="s">
        <v>116</v>
      </c>
      <c r="B63" s="3" t="s">
        <v>117</v>
      </c>
      <c r="C63" s="7">
        <v>1032611.14261</v>
      </c>
      <c r="D63" s="6">
        <v>755683.47655999998</v>
      </c>
      <c r="E63" s="7">
        <v>705236.63123000006</v>
      </c>
      <c r="F63" s="17">
        <f t="shared" si="4"/>
        <v>93.32434188456223</v>
      </c>
    </row>
    <row r="64" spans="1:6" ht="18.75" customHeight="1" x14ac:dyDescent="0.3">
      <c r="A64" s="4" t="s">
        <v>118</v>
      </c>
      <c r="B64" s="3" t="s">
        <v>119</v>
      </c>
      <c r="C64" s="7">
        <v>133846.84682999999</v>
      </c>
      <c r="D64" s="6">
        <v>117020.6545</v>
      </c>
      <c r="E64" s="7">
        <v>111374.24367</v>
      </c>
      <c r="F64" s="17">
        <f t="shared" si="4"/>
        <v>95.174859639842452</v>
      </c>
    </row>
    <row r="65" spans="1:6" x14ac:dyDescent="0.3">
      <c r="A65" s="4" t="s">
        <v>120</v>
      </c>
      <c r="B65" s="3" t="s">
        <v>121</v>
      </c>
      <c r="C65" s="7">
        <f t="shared" ref="C65" si="17">SUM(C66:C68)</f>
        <v>537901.60143000004</v>
      </c>
      <c r="D65" s="7">
        <f>SUM(D66:D68)</f>
        <v>370415.24439999997</v>
      </c>
      <c r="E65" s="7">
        <f t="shared" ref="E65" si="18">SUM(E66:E68)</f>
        <v>333000.78387000004</v>
      </c>
      <c r="F65" s="17">
        <f t="shared" si="4"/>
        <v>89.899319454142884</v>
      </c>
    </row>
    <row r="66" spans="1:6" x14ac:dyDescent="0.3">
      <c r="A66" s="4" t="s">
        <v>122</v>
      </c>
      <c r="B66" s="3" t="s">
        <v>123</v>
      </c>
      <c r="C66" s="7">
        <v>100</v>
      </c>
      <c r="D66" s="6">
        <v>50</v>
      </c>
      <c r="E66" s="7">
        <v>25.6</v>
      </c>
      <c r="F66" s="17">
        <f t="shared" si="4"/>
        <v>51.2</v>
      </c>
    </row>
    <row r="67" spans="1:6" x14ac:dyDescent="0.3">
      <c r="A67" s="4" t="s">
        <v>124</v>
      </c>
      <c r="B67" s="3" t="s">
        <v>125</v>
      </c>
      <c r="C67" s="7">
        <v>320660.57007000002</v>
      </c>
      <c r="D67" s="6">
        <v>208775.30377</v>
      </c>
      <c r="E67" s="7">
        <v>179591.99533999999</v>
      </c>
      <c r="F67" s="17">
        <f t="shared" si="4"/>
        <v>86.02166640257883</v>
      </c>
    </row>
    <row r="68" spans="1:6" x14ac:dyDescent="0.3">
      <c r="A68" s="4" t="s">
        <v>126</v>
      </c>
      <c r="B68" s="3" t="s">
        <v>127</v>
      </c>
      <c r="C68" s="7">
        <v>217141.03136000002</v>
      </c>
      <c r="D68" s="6">
        <v>161589.94063</v>
      </c>
      <c r="E68" s="7">
        <v>153383.18853000001</v>
      </c>
      <c r="F68" s="17">
        <f t="shared" si="4"/>
        <v>94.921248149480192</v>
      </c>
    </row>
    <row r="69" spans="1:6" ht="33.75" customHeight="1" x14ac:dyDescent="0.3">
      <c r="A69" s="4" t="s">
        <v>128</v>
      </c>
      <c r="B69" s="3" t="s">
        <v>129</v>
      </c>
      <c r="C69" s="7">
        <v>27375.40022</v>
      </c>
      <c r="D69" s="6">
        <v>21355.026000000002</v>
      </c>
      <c r="E69" s="7">
        <v>20141.738229999999</v>
      </c>
      <c r="F69" s="17">
        <f t="shared" si="4"/>
        <v>94.318490785260565</v>
      </c>
    </row>
    <row r="70" spans="1:6" x14ac:dyDescent="0.3">
      <c r="A70" s="4" t="s">
        <v>130</v>
      </c>
      <c r="B70" s="3" t="s">
        <v>131</v>
      </c>
      <c r="C70" s="7">
        <v>42343.1</v>
      </c>
      <c r="D70" s="8">
        <v>32338.087</v>
      </c>
      <c r="E70" s="7">
        <v>32338.087</v>
      </c>
      <c r="F70" s="17">
        <f t="shared" si="4"/>
        <v>100</v>
      </c>
    </row>
    <row r="71" spans="1:6" ht="23.25" customHeight="1" x14ac:dyDescent="0.3">
      <c r="A71" s="4" t="s">
        <v>132</v>
      </c>
      <c r="B71" s="3" t="s">
        <v>133</v>
      </c>
      <c r="C71" s="7">
        <v>42343.1</v>
      </c>
      <c r="D71" s="6">
        <v>32338.087</v>
      </c>
      <c r="E71" s="7">
        <v>32338.087</v>
      </c>
      <c r="F71" s="17">
        <f t="shared" si="4"/>
        <v>100</v>
      </c>
    </row>
    <row r="72" spans="1:6" ht="30" customHeight="1" x14ac:dyDescent="0.3">
      <c r="A72" s="4" t="s">
        <v>134</v>
      </c>
      <c r="B72" s="3" t="s">
        <v>135</v>
      </c>
      <c r="C72" s="7">
        <v>72307.399999999994</v>
      </c>
      <c r="D72" s="8">
        <v>1366.89428</v>
      </c>
      <c r="E72" s="7">
        <v>1333.6155800000001</v>
      </c>
      <c r="F72" s="17">
        <f t="shared" ref="F72:F77" si="19">E72/D72*100</f>
        <v>97.565378648010736</v>
      </c>
    </row>
    <row r="73" spans="1:6" ht="30.75" x14ac:dyDescent="0.3">
      <c r="A73" s="4" t="s">
        <v>136</v>
      </c>
      <c r="B73" s="3" t="s">
        <v>137</v>
      </c>
      <c r="C73" s="7">
        <v>72307.399999999994</v>
      </c>
      <c r="D73" s="9">
        <v>1366.89428</v>
      </c>
      <c r="E73" s="7">
        <v>1333.6155800000001</v>
      </c>
      <c r="F73" s="17">
        <f t="shared" si="19"/>
        <v>97.565378648010736</v>
      </c>
    </row>
    <row r="74" spans="1:6" ht="45.75" customHeight="1" x14ac:dyDescent="0.3">
      <c r="A74" s="4" t="s">
        <v>138</v>
      </c>
      <c r="B74" s="3" t="s">
        <v>139</v>
      </c>
      <c r="C74" s="7">
        <v>4022012.1370000001</v>
      </c>
      <c r="D74" s="8">
        <v>3215956.8742799996</v>
      </c>
      <c r="E74" s="8">
        <v>3212784.9280400001</v>
      </c>
      <c r="F74" s="17">
        <f t="shared" si="19"/>
        <v>99.901368508223243</v>
      </c>
    </row>
    <row r="75" spans="1:6" ht="45.75" x14ac:dyDescent="0.3">
      <c r="A75" s="4" t="s">
        <v>140</v>
      </c>
      <c r="B75" s="3" t="s">
        <v>141</v>
      </c>
      <c r="C75" s="7">
        <v>1828985.4</v>
      </c>
      <c r="D75" s="6">
        <v>1521899.82</v>
      </c>
      <c r="E75" s="7">
        <v>1521899.82</v>
      </c>
      <c r="F75" s="17">
        <f t="shared" si="19"/>
        <v>100</v>
      </c>
    </row>
    <row r="76" spans="1:6" x14ac:dyDescent="0.3">
      <c r="A76" s="4" t="s">
        <v>142</v>
      </c>
      <c r="B76" s="3" t="s">
        <v>143</v>
      </c>
      <c r="C76" s="7">
        <v>943868.63699999999</v>
      </c>
      <c r="D76" s="6">
        <v>754683.38702999998</v>
      </c>
      <c r="E76" s="7">
        <v>754683.38702999998</v>
      </c>
      <c r="F76" s="17">
        <f t="shared" si="19"/>
        <v>100</v>
      </c>
    </row>
    <row r="77" spans="1:6" ht="31.5" thickBot="1" x14ac:dyDescent="0.35">
      <c r="A77" s="5" t="s">
        <v>144</v>
      </c>
      <c r="B77" s="18" t="s">
        <v>145</v>
      </c>
      <c r="C77" s="19">
        <v>1249158.1000000001</v>
      </c>
      <c r="D77" s="19">
        <v>939373.66725000006</v>
      </c>
      <c r="E77" s="19">
        <v>936201.72100999998</v>
      </c>
      <c r="F77" s="20">
        <f t="shared" si="19"/>
        <v>99.662333919867478</v>
      </c>
    </row>
    <row r="79" spans="1:6" ht="39.75" customHeight="1" x14ac:dyDescent="0.3">
      <c r="A79" s="23" t="s">
        <v>153</v>
      </c>
      <c r="B79" s="23"/>
      <c r="C79" s="23"/>
      <c r="D79" s="23"/>
      <c r="E79" s="23"/>
      <c r="F79" s="23"/>
    </row>
    <row r="80" spans="1:6" ht="35.25" customHeight="1" x14ac:dyDescent="0.3">
      <c r="A80" s="24" t="s">
        <v>154</v>
      </c>
      <c r="B80" s="24"/>
      <c r="C80" s="24"/>
      <c r="D80" s="24"/>
      <c r="E80" s="24"/>
      <c r="F80" s="24"/>
    </row>
  </sheetData>
  <mergeCells count="5">
    <mergeCell ref="A1:F1"/>
    <mergeCell ref="A2:F2"/>
    <mergeCell ref="A3:F3"/>
    <mergeCell ref="A79:F79"/>
    <mergeCell ref="A80:F80"/>
  </mergeCells>
  <pageMargins left="0.70866141732283472" right="0.51181102362204722" top="0.55118110236220474" bottom="0.35433070866141736" header="0.31496062992125984" footer="0.31496062992125984"/>
  <pageSetup paperSize="9" scale="7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пункт 3.3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dcterms:created xsi:type="dcterms:W3CDTF">2023-07-20T04:58:01Z</dcterms:created>
  <dcterms:modified xsi:type="dcterms:W3CDTF">2024-10-22T05:19:52Z</dcterms:modified>
</cp:coreProperties>
</file>