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Планирование доходов\Петенева\Анализ исполнения бюджета по доходам\2024\Сентябрь\"/>
    </mc:Choice>
  </mc:AlternateContent>
  <bookViews>
    <workbookView xWindow="0" yWindow="0" windowWidth="28800" windowHeight="12045"/>
  </bookViews>
  <sheets>
    <sheet name="Отчет" sheetId="2" r:id="rId1"/>
  </sheets>
  <calcPr calcId="162913"/>
</workbook>
</file>

<file path=xl/calcChain.xml><?xml version="1.0" encoding="utf-8"?>
<calcChain xmlns="http://schemas.openxmlformats.org/spreadsheetml/2006/main">
  <c r="C19" i="2" l="1"/>
  <c r="O19" i="2" s="1"/>
  <c r="D19" i="2"/>
  <c r="J19" i="2" s="1"/>
  <c r="F19" i="2"/>
  <c r="G19" i="2"/>
  <c r="K19" i="2"/>
  <c r="L19" i="2"/>
  <c r="M19" i="2"/>
  <c r="I59" i="2"/>
  <c r="R59" i="2"/>
  <c r="R19" i="2" s="1"/>
  <c r="S59" i="2"/>
  <c r="S19" i="2" s="1"/>
  <c r="B59" i="2"/>
  <c r="Q59" i="2" s="1"/>
  <c r="Q19" i="2" s="1"/>
  <c r="G59" i="2"/>
  <c r="J59" i="2" s="1"/>
  <c r="I19" i="2" l="1"/>
  <c r="P19" i="2"/>
  <c r="B19" i="2"/>
  <c r="N19" i="2" s="1"/>
  <c r="E59" i="2"/>
  <c r="H59" i="2" l="1"/>
  <c r="E19" i="2"/>
  <c r="H19" i="2" s="1"/>
</calcChain>
</file>

<file path=xl/sharedStrings.xml><?xml version="1.0" encoding="utf-8"?>
<sst xmlns="http://schemas.openxmlformats.org/spreadsheetml/2006/main" count="254" uniqueCount="60">
  <si>
    <t>Анализ поступлений налоговых и неналоговых доходов в консолидированный бюджет Республики Алтай</t>
  </si>
  <si>
    <t>по состоянию на  1 октября 2024 г.</t>
  </si>
  <si>
    <t>Наименование показателя</t>
  </si>
  <si>
    <t>Фактическое поступление текущий год</t>
  </si>
  <si>
    <t>Годовые  назначения</t>
  </si>
  <si>
    <t xml:space="preserve">% исполнения годовых плановых назначений </t>
  </si>
  <si>
    <t>Фактическое поступление прошлый год</t>
  </si>
  <si>
    <t>Темп роста доходов, %</t>
  </si>
  <si>
    <t>Отклонение фактического поступления</t>
  </si>
  <si>
    <t>КБ РА</t>
  </si>
  <si>
    <t>в том числе:</t>
  </si>
  <si>
    <t xml:space="preserve">КБ РА </t>
  </si>
  <si>
    <t>рес.бюджет</t>
  </si>
  <si>
    <t xml:space="preserve">КБ МО </t>
  </si>
  <si>
    <t xml:space="preserve">рес.бюджет </t>
  </si>
  <si>
    <t>КБ МО</t>
  </si>
  <si>
    <t>НАЛОГОВЫЕ И НЕНАЛОГОВЫЕ ДОХОДЫ</t>
  </si>
  <si>
    <t>НАЛОГОВЫЕ ДОХОДЫ</t>
  </si>
  <si>
    <t>Налог на прибыль организаций</t>
  </si>
  <si>
    <t xml:space="preserve"> -</t>
  </si>
  <si>
    <t>Налог на доходы физических лиц</t>
  </si>
  <si>
    <t>АКЦИЗЫ ПО ПОДАКЦИЗНЫМ ТОВАРАМ</t>
  </si>
  <si>
    <t>акцизы нанефтепродукты</t>
  </si>
  <si>
    <t>в тч. на нефтепродукты (дрожный фонд)</t>
  </si>
  <si>
    <t>в тч. на нефтепродукты (БКД)</t>
  </si>
  <si>
    <t xml:space="preserve">        на алкогольную продукцию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</si>
  <si>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</si>
  <si>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</si>
  <si>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</si>
  <si>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</si>
  <si>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</si>
  <si>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</si>
  <si>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НАЛОГИ НА ИМУЩЕСТВО</t>
  </si>
  <si>
    <t>Налог на имущество физических лиц</t>
  </si>
  <si>
    <t>Налог на имущество организаций</t>
  </si>
  <si>
    <t>Транспортный налог</t>
  </si>
  <si>
    <t>Налог на игорный бизнес</t>
  </si>
  <si>
    <t>Земельный налог</t>
  </si>
  <si>
    <t>НАЛОГИ, СБОРЫ И РЕГУЛЯРНЫЕ ПЛАТЕЖИ ЗА ПОЛЬЗОВАНИЕ ПРИРОДНЫМИ РЕСУРСАМИ (в т.ч. Налог на добычу полезных ископаемых)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</si>
  <si>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</si>
  <si>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</si>
  <si>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НЕНАЛОГОВЫЕ ДОХОДЫ</t>
  </si>
  <si>
    <t xml:space="preserve">Неналоговые доходы без невыясненных поступлений 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</si>
  <si>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</si>
  <si>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</si>
  <si>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</si>
  <si>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</si>
  <si>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</si>
  <si>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</si>
  <si>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</si>
  <si>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в т.ч.Невыясненные поступления</t>
  </si>
  <si>
    <t>прочие неналоговые доходы</t>
  </si>
  <si>
    <t>самообложения граждан, зачисляемые в бюджеты сельских поселений</t>
  </si>
  <si>
    <t>Инициативные платежи</t>
  </si>
  <si>
    <t>Поступления в бюджеты субъектов РФ (перечисления из бюджетов субъектов РФ) по урегулированию расчетов между бюджетами бюджетной системы РФ по распределенным доходам</t>
  </si>
  <si>
    <t>Кроме того:</t>
  </si>
  <si>
    <t>ПРОЧИЕ БЕЗВОЗМЕЗДНЫЕ ПОСТУПЛЕНИЯ</t>
  </si>
  <si>
    <t>Дорожный фонд</t>
  </si>
  <si>
    <t>НАЛОГОВЫЕ И НЕНАЛОГОВЫЕ ДОХОДЫ без учета дорожного фонда</t>
  </si>
  <si>
    <t>Единица измерения: тыс. 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</si>
</sst>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0_р_."/>
    <numFmt numFmtId="165" formatCode="#,##0.000"/>
    <numFmt numFmtId="166" formatCode="#,##0.0"/>
    <numFmt numFmtId="168" formatCode="#,##0.000\ _₽"/>
    <numFmt numFmtId="169" formatCode="_-* #,##0.00_р_._-;\-* #,##0.00_р_._-;_-* &quot;-&quot;??_р_._-;_-@_-"/>
    <numFmt numFmtId="173" formatCode="#,##0.0_р_."/>
  </numFmts>
  <fonts count="47" x14ac:knownFonts="1">
    <font>
      <sz val="11"/>
      <name val="Calibri"/>
      <family val="2"/>
      <scheme val="minor"/>
    </font>
    <font>
      <sz val="11"/>
      <color rgb="FF000000"/>
      <name val="Times New Roman"/>
    </font>
    <font>
      <sz val="10"/>
      <color rgb="FF000000"/>
      <name val="Times New Roman"/>
    </font>
    <font>
      <sz val="11"/>
      <color rgb="FF000000"/>
      <name val="Calibri"/>
      <scheme val="minor"/>
    </font>
    <font>
      <sz val="14"/>
      <color rgb="FF000000"/>
      <name val="Times New Roman"/>
    </font>
    <font>
      <sz val="12"/>
      <color rgb="FF000000"/>
      <name val="Times New Roman"/>
    </font>
    <font>
      <u/>
      <sz val="12"/>
      <color rgb="FF000000"/>
      <name val="Times New Roman"/>
    </font>
    <font>
      <b/>
      <sz val="10"/>
      <color rgb="FF000000"/>
      <name val="Times New Roman"/>
    </font>
    <font>
      <sz val="8"/>
      <color rgb="FF000000"/>
      <name val="Times New Roman"/>
    </font>
    <font>
      <b/>
      <sz val="9"/>
      <color rgb="FF000000"/>
      <name val="Times New Roman"/>
    </font>
    <font>
      <sz val="9"/>
      <color rgb="FF000000"/>
      <name val="Times New Roman"/>
    </font>
    <font>
      <i/>
      <sz val="9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i/>
      <sz val="11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b/>
      <sz val="11"/>
      <name val="Calibri"/>
      <family val="2"/>
      <scheme val="minor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8"/>
      <color theme="1" tint="4.9989318521683403E-2"/>
      <name val="Times New Roman"/>
      <family val="1"/>
      <charset val="204"/>
    </font>
    <font>
      <sz val="8"/>
      <color theme="1" tint="4.9989318521683403E-2"/>
      <name val="Times New Roman"/>
      <family val="1"/>
      <charset val="204"/>
    </font>
    <font>
      <i/>
      <sz val="1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i/>
      <sz val="9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C3D69B"/>
      </patternFill>
    </fill>
    <fill>
      <patternFill patternType="solid">
        <fgColor rgb="FFC0C0C0"/>
      </patternFill>
    </fill>
    <fill>
      <patternFill patternType="solid">
        <fgColor rgb="FFFEE4C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</patternFill>
    </fill>
    <fill>
      <patternFill patternType="solid">
        <fgColor rgb="FFBFBFBF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6">
    <xf numFmtId="0" fontId="0" fillId="0" borderId="0"/>
    <xf numFmtId="49" fontId="1" fillId="0" borderId="1"/>
    <xf numFmtId="0" fontId="1" fillId="0" borderId="1"/>
    <xf numFmtId="0" fontId="2" fillId="0" borderId="1">
      <alignment horizontal="left"/>
    </xf>
    <xf numFmtId="0" fontId="2" fillId="0" borderId="1">
      <alignment horizontal="center"/>
    </xf>
    <xf numFmtId="0" fontId="3" fillId="0" borderId="1"/>
    <xf numFmtId="0" fontId="2" fillId="0" borderId="1">
      <alignment horizontal="center" wrapText="1"/>
    </xf>
    <xf numFmtId="0" fontId="4" fillId="0" borderId="1">
      <alignment horizontal="left"/>
    </xf>
    <xf numFmtId="49" fontId="4" fillId="0" borderId="1">
      <alignment horizontal="center"/>
    </xf>
    <xf numFmtId="49" fontId="4" fillId="0" borderId="1">
      <alignment horizontal="left"/>
    </xf>
    <xf numFmtId="49" fontId="5" fillId="0" borderId="1">
      <alignment horizontal="center" wrapText="1"/>
    </xf>
    <xf numFmtId="49" fontId="5" fillId="0" borderId="1">
      <alignment horizontal="left" wrapText="1"/>
    </xf>
    <xf numFmtId="49" fontId="2" fillId="0" borderId="1">
      <alignment wrapText="1"/>
    </xf>
    <xf numFmtId="49" fontId="6" fillId="0" borderId="1">
      <alignment horizontal="left" wrapText="1"/>
    </xf>
    <xf numFmtId="49" fontId="2" fillId="0" borderId="1">
      <alignment horizontal="left" wrapText="1"/>
    </xf>
    <xf numFmtId="0" fontId="1" fillId="0" borderId="1">
      <alignment horizontal="center" vertical="center" wrapText="1"/>
    </xf>
    <xf numFmtId="0" fontId="7" fillId="0" borderId="1"/>
    <xf numFmtId="49" fontId="1" fillId="0" borderId="2"/>
    <xf numFmtId="0" fontId="8" fillId="2" borderId="3">
      <alignment horizontal="center" vertical="center" wrapText="1"/>
    </xf>
    <xf numFmtId="49" fontId="8" fillId="2" borderId="4">
      <alignment horizontal="center" vertical="center" wrapText="1"/>
    </xf>
    <xf numFmtId="0" fontId="8" fillId="2" borderId="5">
      <alignment horizontal="center" vertical="center" wrapText="1"/>
    </xf>
    <xf numFmtId="49" fontId="8" fillId="2" borderId="5">
      <alignment horizontal="center" vertical="center" wrapText="1"/>
    </xf>
    <xf numFmtId="0" fontId="8" fillId="2" borderId="6">
      <alignment horizontal="center" vertical="center" wrapText="1"/>
    </xf>
    <xf numFmtId="0" fontId="1" fillId="0" borderId="7"/>
    <xf numFmtId="164" fontId="9" fillId="3" borderId="3">
      <alignment vertical="top" wrapText="1"/>
    </xf>
    <xf numFmtId="49" fontId="9" fillId="3" borderId="3">
      <alignment horizontal="center" vertical="top"/>
    </xf>
    <xf numFmtId="165" fontId="10" fillId="3" borderId="3">
      <alignment horizontal="right" shrinkToFit="1"/>
    </xf>
    <xf numFmtId="164" fontId="10" fillId="3" borderId="3">
      <alignment vertical="top" wrapText="1"/>
    </xf>
    <xf numFmtId="49" fontId="10" fillId="3" borderId="3">
      <alignment horizontal="center" vertical="top" wrapText="1"/>
    </xf>
    <xf numFmtId="164" fontId="10" fillId="0" borderId="3">
      <alignment vertical="top" wrapText="1"/>
    </xf>
    <xf numFmtId="49" fontId="8" fillId="0" borderId="3">
      <alignment horizontal="center" vertical="top"/>
    </xf>
    <xf numFmtId="165" fontId="10" fillId="0" borderId="3">
      <alignment horizontal="right" shrinkToFit="1"/>
    </xf>
    <xf numFmtId="164" fontId="11" fillId="3" borderId="3">
      <alignment vertical="top" wrapText="1"/>
    </xf>
    <xf numFmtId="49" fontId="11" fillId="3" borderId="3">
      <alignment horizontal="center" vertical="top" wrapText="1"/>
    </xf>
    <xf numFmtId="165" fontId="9" fillId="0" borderId="3">
      <alignment horizontal="right" shrinkToFit="1"/>
    </xf>
    <xf numFmtId="165" fontId="9" fillId="3" borderId="3">
      <alignment horizontal="right" shrinkToFit="1"/>
    </xf>
    <xf numFmtId="164" fontId="12" fillId="3" borderId="3">
      <alignment vertical="top" wrapText="1"/>
    </xf>
    <xf numFmtId="164" fontId="8" fillId="3" borderId="3">
      <alignment vertical="top" wrapText="1"/>
    </xf>
    <xf numFmtId="49" fontId="8" fillId="3" borderId="3">
      <alignment horizontal="center" vertical="top" wrapText="1"/>
    </xf>
    <xf numFmtId="164" fontId="8" fillId="0" borderId="3">
      <alignment vertical="top" wrapText="1"/>
    </xf>
    <xf numFmtId="164" fontId="10" fillId="0" borderId="3">
      <alignment horizontal="left" vertical="top" wrapText="1"/>
    </xf>
    <xf numFmtId="164" fontId="10" fillId="0" borderId="3">
      <alignment horizontal="left" vertical="top"/>
    </xf>
    <xf numFmtId="164" fontId="9" fillId="0" borderId="3">
      <alignment vertical="top" wrapText="1"/>
    </xf>
    <xf numFmtId="0" fontId="15" fillId="0" borderId="0"/>
    <xf numFmtId="0" fontId="15" fillId="0" borderId="0"/>
    <xf numFmtId="0" fontId="15" fillId="0" borderId="0"/>
    <xf numFmtId="0" fontId="13" fillId="0" borderId="1"/>
    <xf numFmtId="0" fontId="13" fillId="0" borderId="1"/>
    <xf numFmtId="0" fontId="14" fillId="4" borderId="1"/>
    <xf numFmtId="0" fontId="1" fillId="0" borderId="1">
      <alignment horizontal="center" vertical="center"/>
    </xf>
    <xf numFmtId="165" fontId="23" fillId="0" borderId="3">
      <alignment horizontal="right" shrinkToFit="1"/>
    </xf>
    <xf numFmtId="0" fontId="26" fillId="0" borderId="1"/>
    <xf numFmtId="169" fontId="27" fillId="0" borderId="1" applyFont="0" applyFill="0" applyBorder="0" applyAlignment="0" applyProtection="0"/>
    <xf numFmtId="0" fontId="27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34" fillId="0" borderId="1">
      <alignment horizontal="center" vertical="center" wrapText="1"/>
    </xf>
    <xf numFmtId="0" fontId="34" fillId="0" borderId="1">
      <alignment horizontal="center" vertical="center" wrapText="1"/>
    </xf>
    <xf numFmtId="0" fontId="34" fillId="0" borderId="1">
      <alignment horizontal="center" vertical="center" wrapText="1"/>
    </xf>
    <xf numFmtId="0" fontId="35" fillId="0" borderId="1"/>
    <xf numFmtId="0" fontId="35" fillId="0" borderId="1"/>
    <xf numFmtId="0" fontId="35" fillId="0" borderId="1"/>
    <xf numFmtId="0" fontId="35" fillId="0" borderId="1"/>
    <xf numFmtId="0" fontId="35" fillId="0" borderId="1"/>
    <xf numFmtId="0" fontId="35" fillId="0" borderId="1"/>
    <xf numFmtId="0" fontId="15" fillId="0" borderId="1"/>
    <xf numFmtId="0" fontId="15" fillId="0" borderId="1"/>
    <xf numFmtId="0" fontId="36" fillId="4" borderId="1"/>
    <xf numFmtId="0" fontId="36" fillId="4" borderId="1"/>
    <xf numFmtId="0" fontId="36" fillId="4" borderId="1"/>
    <xf numFmtId="49" fontId="34" fillId="0" borderId="1"/>
    <xf numFmtId="49" fontId="34" fillId="0" borderId="1"/>
    <xf numFmtId="49" fontId="34" fillId="0" borderId="1"/>
    <xf numFmtId="49" fontId="37" fillId="0" borderId="1">
      <alignment wrapText="1"/>
    </xf>
    <xf numFmtId="49" fontId="37" fillId="0" borderId="1">
      <alignment wrapText="1"/>
    </xf>
    <xf numFmtId="49" fontId="37" fillId="0" borderId="1">
      <alignment wrapText="1"/>
    </xf>
    <xf numFmtId="49" fontId="37" fillId="0" borderId="1">
      <alignment horizontal="left" wrapText="1"/>
    </xf>
    <xf numFmtId="49" fontId="37" fillId="0" borderId="1">
      <alignment horizontal="left" wrapText="1"/>
    </xf>
    <xf numFmtId="49" fontId="37" fillId="0" borderId="1">
      <alignment horizontal="left" wrapText="1"/>
    </xf>
    <xf numFmtId="0" fontId="18" fillId="0" borderId="1"/>
    <xf numFmtId="0" fontId="18" fillId="0" borderId="1"/>
    <xf numFmtId="0" fontId="37" fillId="0" borderId="1"/>
    <xf numFmtId="0" fontId="18" fillId="0" borderId="1"/>
    <xf numFmtId="49" fontId="34" fillId="0" borderId="2"/>
    <xf numFmtId="49" fontId="34" fillId="0" borderId="2"/>
    <xf numFmtId="49" fontId="34" fillId="0" borderId="2"/>
    <xf numFmtId="0" fontId="38" fillId="2" borderId="3">
      <alignment horizontal="center" vertical="center" wrapText="1"/>
    </xf>
    <xf numFmtId="0" fontId="38" fillId="2" borderId="3">
      <alignment horizontal="center" vertical="center" wrapText="1"/>
    </xf>
    <xf numFmtId="0" fontId="38" fillId="2" borderId="3">
      <alignment horizontal="center" vertical="center" wrapText="1"/>
    </xf>
    <xf numFmtId="0" fontId="38" fillId="2" borderId="5">
      <alignment horizontal="center" vertical="center" wrapText="1"/>
    </xf>
    <xf numFmtId="0" fontId="38" fillId="2" borderId="5">
      <alignment horizontal="center" vertical="center" wrapText="1"/>
    </xf>
    <xf numFmtId="0" fontId="39" fillId="9" borderId="3">
      <alignment horizontal="left" vertical="center" wrapText="1"/>
    </xf>
    <xf numFmtId="0" fontId="38" fillId="2" borderId="5">
      <alignment horizontal="center" vertical="center" wrapText="1"/>
    </xf>
    <xf numFmtId="164" fontId="20" fillId="3" borderId="3">
      <alignment vertical="top" wrapText="1"/>
    </xf>
    <xf numFmtId="164" fontId="20" fillId="3" borderId="3">
      <alignment vertical="top" wrapText="1"/>
    </xf>
    <xf numFmtId="0" fontId="39" fillId="9" borderId="6">
      <alignment horizontal="left" vertical="center" wrapText="1"/>
    </xf>
    <xf numFmtId="164" fontId="20" fillId="3" borderId="3">
      <alignment vertical="top" wrapText="1"/>
    </xf>
    <xf numFmtId="164" fontId="23" fillId="3" borderId="3">
      <alignment vertical="top" wrapText="1"/>
    </xf>
    <xf numFmtId="164" fontId="23" fillId="3" borderId="3">
      <alignment vertical="top" wrapText="1"/>
    </xf>
    <xf numFmtId="0" fontId="34" fillId="0" borderId="3">
      <alignment horizontal="left" vertical="center" wrapText="1"/>
    </xf>
    <xf numFmtId="164" fontId="23" fillId="3" borderId="3">
      <alignment vertical="top" wrapText="1"/>
    </xf>
    <xf numFmtId="164" fontId="23" fillId="0" borderId="3">
      <alignment vertical="top" wrapText="1"/>
    </xf>
    <xf numFmtId="164" fontId="23" fillId="0" borderId="3">
      <alignment vertical="top" wrapText="1"/>
    </xf>
    <xf numFmtId="0" fontId="34" fillId="0" borderId="3">
      <alignment horizontal="left" wrapText="1"/>
    </xf>
    <xf numFmtId="164" fontId="23" fillId="0" borderId="3">
      <alignment vertical="top" wrapText="1"/>
    </xf>
    <xf numFmtId="164" fontId="24" fillId="3" borderId="3">
      <alignment vertical="top" wrapText="1"/>
    </xf>
    <xf numFmtId="164" fontId="24" fillId="3" borderId="3">
      <alignment vertical="top" wrapText="1"/>
    </xf>
    <xf numFmtId="0" fontId="39" fillId="0" borderId="3">
      <alignment horizontal="left" vertical="center" wrapText="1"/>
    </xf>
    <xf numFmtId="164" fontId="24" fillId="3" borderId="3">
      <alignment vertical="top" wrapText="1"/>
    </xf>
    <xf numFmtId="164" fontId="25" fillId="3" borderId="3">
      <alignment vertical="top" wrapText="1"/>
    </xf>
    <xf numFmtId="164" fontId="25" fillId="3" borderId="3">
      <alignment vertical="top" wrapText="1"/>
    </xf>
    <xf numFmtId="0" fontId="16" fillId="0" borderId="3">
      <alignment horizontal="left" vertical="center" wrapText="1"/>
    </xf>
    <xf numFmtId="164" fontId="25" fillId="3" borderId="3">
      <alignment vertical="top" wrapText="1"/>
    </xf>
    <xf numFmtId="164" fontId="38" fillId="3" borderId="3">
      <alignment vertical="top" wrapText="1"/>
    </xf>
    <xf numFmtId="164" fontId="38" fillId="3" borderId="3">
      <alignment vertical="top" wrapText="1"/>
    </xf>
    <xf numFmtId="49" fontId="34" fillId="0" borderId="3">
      <alignment horizontal="left" vertical="center" wrapText="1"/>
    </xf>
    <xf numFmtId="164" fontId="38" fillId="3" borderId="3">
      <alignment vertical="top" wrapText="1"/>
    </xf>
    <xf numFmtId="164" fontId="38" fillId="0" borderId="3">
      <alignment vertical="top" wrapText="1"/>
    </xf>
    <xf numFmtId="164" fontId="38" fillId="0" borderId="3">
      <alignment vertical="top" wrapText="1"/>
    </xf>
    <xf numFmtId="0" fontId="34" fillId="0" borderId="1">
      <alignment horizontal="left" vertical="center" wrapText="1"/>
    </xf>
    <xf numFmtId="164" fontId="38" fillId="0" borderId="3">
      <alignment vertical="top" wrapText="1"/>
    </xf>
    <xf numFmtId="164" fontId="23" fillId="0" borderId="3">
      <alignment horizontal="left" vertical="top" wrapText="1"/>
    </xf>
    <xf numFmtId="164" fontId="23" fillId="0" borderId="3">
      <alignment horizontal="left" vertical="top" wrapText="1"/>
    </xf>
    <xf numFmtId="0" fontId="39" fillId="0" borderId="3">
      <alignment vertical="center" wrapText="1"/>
    </xf>
    <xf numFmtId="164" fontId="23" fillId="0" borderId="3">
      <alignment horizontal="left" vertical="top" wrapText="1"/>
    </xf>
    <xf numFmtId="164" fontId="23" fillId="0" borderId="3">
      <alignment horizontal="left" vertical="top"/>
    </xf>
    <xf numFmtId="164" fontId="23" fillId="0" borderId="3">
      <alignment horizontal="left" vertical="top"/>
    </xf>
    <xf numFmtId="0" fontId="34" fillId="0" borderId="3">
      <alignment vertical="center" wrapText="1"/>
    </xf>
    <xf numFmtId="164" fontId="23" fillId="0" borderId="3">
      <alignment horizontal="left" vertical="top"/>
    </xf>
    <xf numFmtId="164" fontId="20" fillId="0" borderId="3">
      <alignment vertical="top" wrapText="1"/>
    </xf>
    <xf numFmtId="164" fontId="20" fillId="0" borderId="3">
      <alignment vertical="top" wrapText="1"/>
    </xf>
    <xf numFmtId="0" fontId="16" fillId="0" borderId="3">
      <alignment horizontal="left" vertical="center"/>
    </xf>
    <xf numFmtId="164" fontId="20" fillId="0" borderId="3">
      <alignment vertical="top" wrapText="1"/>
    </xf>
    <xf numFmtId="0" fontId="34" fillId="0" borderId="1"/>
    <xf numFmtId="0" fontId="34" fillId="0" borderId="1"/>
    <xf numFmtId="0" fontId="16" fillId="0" borderId="3">
      <alignment horizontal="left"/>
    </xf>
    <xf numFmtId="0" fontId="34" fillId="0" borderId="1"/>
    <xf numFmtId="49" fontId="38" fillId="2" borderId="4">
      <alignment horizontal="center" vertical="center" wrapText="1"/>
    </xf>
    <xf numFmtId="49" fontId="38" fillId="2" borderId="4">
      <alignment horizontal="center" vertical="center" wrapText="1"/>
    </xf>
    <xf numFmtId="0" fontId="34" fillId="0" borderId="1"/>
    <xf numFmtId="49" fontId="38" fillId="2" borderId="4">
      <alignment horizontal="center" vertical="center" wrapText="1"/>
    </xf>
    <xf numFmtId="49" fontId="38" fillId="2" borderId="5">
      <alignment horizontal="center" vertical="center" wrapText="1"/>
    </xf>
    <xf numFmtId="49" fontId="38" fillId="2" borderId="5">
      <alignment horizontal="center" vertical="center" wrapText="1"/>
    </xf>
    <xf numFmtId="0" fontId="18" fillId="0" borderId="1"/>
    <xf numFmtId="49" fontId="38" fillId="2" borderId="5">
      <alignment horizontal="center" vertical="center" wrapText="1"/>
    </xf>
    <xf numFmtId="49" fontId="20" fillId="3" borderId="3">
      <alignment horizontal="center" vertical="top"/>
    </xf>
    <xf numFmtId="49" fontId="20" fillId="3" borderId="3">
      <alignment horizontal="center" vertical="top"/>
    </xf>
    <xf numFmtId="49" fontId="38" fillId="2" borderId="3">
      <alignment horizontal="center" vertical="center" wrapText="1"/>
    </xf>
    <xf numFmtId="49" fontId="20" fillId="3" borderId="3">
      <alignment horizontal="center" vertical="top"/>
    </xf>
    <xf numFmtId="49" fontId="23" fillId="3" borderId="3">
      <alignment horizontal="center" vertical="top" wrapText="1"/>
    </xf>
    <xf numFmtId="49" fontId="23" fillId="3" borderId="3">
      <alignment horizontal="center" vertical="top" wrapText="1"/>
    </xf>
    <xf numFmtId="49" fontId="37" fillId="9" borderId="3">
      <alignment horizontal="center" vertical="center" wrapText="1"/>
    </xf>
    <xf numFmtId="49" fontId="23" fillId="3" borderId="3">
      <alignment horizontal="center" vertical="top" wrapText="1"/>
    </xf>
    <xf numFmtId="49" fontId="38" fillId="0" borderId="3">
      <alignment horizontal="center" vertical="top"/>
    </xf>
    <xf numFmtId="49" fontId="38" fillId="0" borderId="3">
      <alignment horizontal="center" vertical="top"/>
    </xf>
    <xf numFmtId="49" fontId="37" fillId="9" borderId="6">
      <alignment horizontal="center" vertical="center" wrapText="1"/>
    </xf>
    <xf numFmtId="49" fontId="38" fillId="0" borderId="3">
      <alignment horizontal="center" vertical="top"/>
    </xf>
    <xf numFmtId="49" fontId="24" fillId="3" borderId="3">
      <alignment horizontal="center" vertical="top" wrapText="1"/>
    </xf>
    <xf numFmtId="49" fontId="24" fillId="3" borderId="3">
      <alignment horizontal="center" vertical="top" wrapText="1"/>
    </xf>
    <xf numFmtId="49" fontId="18" fillId="9" borderId="3">
      <alignment horizontal="center" vertical="center" wrapText="1"/>
    </xf>
    <xf numFmtId="49" fontId="24" fillId="3" borderId="3">
      <alignment horizontal="center" vertical="top" wrapText="1"/>
    </xf>
    <xf numFmtId="49" fontId="38" fillId="3" borderId="3">
      <alignment horizontal="center" vertical="top" wrapText="1"/>
    </xf>
    <xf numFmtId="49" fontId="38" fillId="3" borderId="3">
      <alignment horizontal="center" vertical="top" wrapText="1"/>
    </xf>
    <xf numFmtId="49" fontId="37" fillId="0" borderId="3">
      <alignment horizontal="center" vertical="center" wrapText="1"/>
    </xf>
    <xf numFmtId="49" fontId="38" fillId="3" borderId="3">
      <alignment horizontal="center" vertical="top" wrapText="1"/>
    </xf>
    <xf numFmtId="0" fontId="40" fillId="0" borderId="1">
      <alignment horizontal="left"/>
    </xf>
    <xf numFmtId="0" fontId="40" fillId="0" borderId="1">
      <alignment horizontal="left"/>
    </xf>
    <xf numFmtId="49" fontId="37" fillId="0" borderId="3">
      <alignment horizontal="center" vertical="center"/>
    </xf>
    <xf numFmtId="0" fontId="40" fillId="0" borderId="1">
      <alignment horizontal="left"/>
    </xf>
    <xf numFmtId="0" fontId="38" fillId="2" borderId="6">
      <alignment horizontal="center" vertical="center" wrapText="1"/>
    </xf>
    <xf numFmtId="0" fontId="38" fillId="2" borderId="6">
      <alignment horizontal="center" vertical="center" wrapText="1"/>
    </xf>
    <xf numFmtId="49" fontId="37" fillId="0" borderId="3">
      <alignment horizontal="center"/>
    </xf>
    <xf numFmtId="0" fontId="38" fillId="2" borderId="6">
      <alignment horizontal="center" vertical="center" wrapText="1"/>
    </xf>
    <xf numFmtId="165" fontId="23" fillId="3" borderId="3">
      <alignment horizontal="right" shrinkToFit="1"/>
    </xf>
    <xf numFmtId="165" fontId="23" fillId="3" borderId="3">
      <alignment horizontal="right" shrinkToFit="1"/>
    </xf>
    <xf numFmtId="49" fontId="18" fillId="0" borderId="3">
      <alignment horizontal="center" vertical="center" wrapText="1"/>
    </xf>
    <xf numFmtId="165" fontId="23" fillId="3" borderId="3">
      <alignment horizontal="right" shrinkToFit="1"/>
    </xf>
    <xf numFmtId="49" fontId="41" fillId="0" borderId="3">
      <alignment horizontal="center" vertical="center" wrapText="1"/>
    </xf>
    <xf numFmtId="165" fontId="23" fillId="0" borderId="3">
      <alignment horizontal="right" shrinkToFit="1"/>
    </xf>
    <xf numFmtId="165" fontId="20" fillId="0" borderId="3">
      <alignment horizontal="right" shrinkToFit="1"/>
    </xf>
    <xf numFmtId="165" fontId="20" fillId="0" borderId="3">
      <alignment horizontal="right" shrinkToFit="1"/>
    </xf>
    <xf numFmtId="49" fontId="41" fillId="0" borderId="3">
      <alignment horizontal="center"/>
    </xf>
    <xf numFmtId="165" fontId="20" fillId="0" borderId="3">
      <alignment horizontal="right" shrinkToFit="1"/>
    </xf>
    <xf numFmtId="0" fontId="34" fillId="0" borderId="1">
      <alignment horizontal="center" vertical="center"/>
    </xf>
    <xf numFmtId="0" fontId="34" fillId="0" borderId="1">
      <alignment horizontal="center" vertical="center"/>
    </xf>
    <xf numFmtId="49" fontId="18" fillId="0" borderId="3">
      <alignment horizontal="center"/>
    </xf>
    <xf numFmtId="0" fontId="34" fillId="0" borderId="1">
      <alignment horizontal="center" vertical="center"/>
    </xf>
    <xf numFmtId="165" fontId="20" fillId="3" borderId="3">
      <alignment horizontal="right" shrinkToFit="1"/>
    </xf>
    <xf numFmtId="165" fontId="20" fillId="3" borderId="3">
      <alignment horizontal="right" shrinkToFit="1"/>
    </xf>
    <xf numFmtId="0" fontId="40" fillId="0" borderId="1">
      <alignment horizontal="left"/>
    </xf>
    <xf numFmtId="165" fontId="20" fillId="3" borderId="3">
      <alignment horizontal="right" shrinkToFit="1"/>
    </xf>
    <xf numFmtId="0" fontId="37" fillId="0" borderId="1">
      <alignment horizontal="left"/>
    </xf>
    <xf numFmtId="0" fontId="37" fillId="0" borderId="1">
      <alignment horizontal="left"/>
    </xf>
    <xf numFmtId="0" fontId="34" fillId="0" borderId="2"/>
    <xf numFmtId="0" fontId="37" fillId="0" borderId="1">
      <alignment horizontal="left"/>
    </xf>
    <xf numFmtId="0" fontId="37" fillId="0" borderId="1">
      <alignment horizontal="center"/>
    </xf>
    <xf numFmtId="0" fontId="37" fillId="0" borderId="1">
      <alignment horizontal="center"/>
    </xf>
    <xf numFmtId="165" fontId="42" fillId="9" borderId="3">
      <alignment horizontal="right" shrinkToFit="1"/>
    </xf>
    <xf numFmtId="0" fontId="37" fillId="0" borderId="1">
      <alignment horizontal="center"/>
    </xf>
    <xf numFmtId="0" fontId="37" fillId="0" borderId="1">
      <alignment horizontal="center" wrapText="1"/>
    </xf>
    <xf numFmtId="0" fontId="37" fillId="0" borderId="1">
      <alignment horizontal="center" wrapText="1"/>
    </xf>
    <xf numFmtId="165" fontId="42" fillId="0" borderId="3">
      <alignment horizontal="right" shrinkToFit="1"/>
    </xf>
    <xf numFmtId="0" fontId="37" fillId="0" borderId="1">
      <alignment horizontal="center" wrapText="1"/>
    </xf>
    <xf numFmtId="49" fontId="40" fillId="0" borderId="1">
      <alignment horizontal="center"/>
    </xf>
    <xf numFmtId="49" fontId="40" fillId="0" borderId="1">
      <alignment horizontal="center"/>
    </xf>
    <xf numFmtId="165" fontId="43" fillId="0" borderId="3">
      <alignment horizontal="right" shrinkToFit="1"/>
    </xf>
    <xf numFmtId="49" fontId="40" fillId="0" borderId="1">
      <alignment horizontal="center"/>
    </xf>
    <xf numFmtId="49" fontId="44" fillId="0" borderId="1">
      <alignment horizontal="center" wrapText="1"/>
    </xf>
    <xf numFmtId="49" fontId="44" fillId="0" borderId="1">
      <alignment horizontal="center" wrapText="1"/>
    </xf>
    <xf numFmtId="0" fontId="34" fillId="0" borderId="1">
      <alignment horizontal="center" vertical="center"/>
    </xf>
    <xf numFmtId="49" fontId="44" fillId="0" borderId="1">
      <alignment horizontal="center" wrapText="1"/>
    </xf>
    <xf numFmtId="49" fontId="40" fillId="0" borderId="1">
      <alignment horizontal="left"/>
    </xf>
    <xf numFmtId="49" fontId="40" fillId="0" borderId="1">
      <alignment horizontal="left"/>
    </xf>
    <xf numFmtId="0" fontId="37" fillId="0" borderId="1">
      <alignment horizontal="left"/>
    </xf>
    <xf numFmtId="49" fontId="40" fillId="0" borderId="1">
      <alignment horizontal="left"/>
    </xf>
    <xf numFmtId="49" fontId="44" fillId="0" borderId="1">
      <alignment horizontal="left" wrapText="1"/>
    </xf>
    <xf numFmtId="49" fontId="44" fillId="0" borderId="1">
      <alignment horizontal="left" wrapText="1"/>
    </xf>
    <xf numFmtId="0" fontId="37" fillId="0" borderId="1">
      <alignment horizontal="center"/>
    </xf>
    <xf numFmtId="49" fontId="44" fillId="0" borderId="1">
      <alignment horizontal="left" wrapText="1"/>
    </xf>
    <xf numFmtId="49" fontId="45" fillId="0" borderId="1">
      <alignment horizontal="left" wrapText="1"/>
    </xf>
    <xf numFmtId="49" fontId="45" fillId="0" borderId="1">
      <alignment horizontal="left" wrapText="1"/>
    </xf>
    <xf numFmtId="0" fontId="37" fillId="0" borderId="1">
      <alignment horizontal="center" wrapText="1"/>
    </xf>
    <xf numFmtId="49" fontId="45" fillId="0" borderId="1">
      <alignment horizontal="left" wrapText="1"/>
    </xf>
    <xf numFmtId="0" fontId="34" fillId="0" borderId="7"/>
    <xf numFmtId="0" fontId="34" fillId="0" borderId="7"/>
    <xf numFmtId="49" fontId="40" fillId="0" borderId="1">
      <alignment horizontal="center"/>
    </xf>
    <xf numFmtId="0" fontId="34" fillId="0" borderId="7"/>
    <xf numFmtId="0" fontId="35" fillId="0" borderId="1"/>
    <xf numFmtId="0" fontId="35" fillId="0" borderId="1"/>
    <xf numFmtId="49" fontId="44" fillId="0" borderId="1">
      <alignment horizontal="center" wrapText="1"/>
    </xf>
    <xf numFmtId="0" fontId="35" fillId="0" borderId="1"/>
    <xf numFmtId="49" fontId="40" fillId="0" borderId="1">
      <alignment horizontal="left"/>
    </xf>
    <xf numFmtId="49" fontId="44" fillId="0" borderId="1">
      <alignment horizontal="left" wrapText="1"/>
    </xf>
    <xf numFmtId="49" fontId="45" fillId="0" borderId="1">
      <alignment horizontal="left" wrapText="1"/>
    </xf>
    <xf numFmtId="0" fontId="34" fillId="0" borderId="7"/>
    <xf numFmtId="0" fontId="35" fillId="0" borderId="1"/>
    <xf numFmtId="0" fontId="34" fillId="10" borderId="3">
      <alignment horizontal="center" vertical="center"/>
    </xf>
    <xf numFmtId="49" fontId="39" fillId="9" borderId="3">
      <alignment horizontal="left" vertical="center" wrapText="1"/>
    </xf>
    <xf numFmtId="49" fontId="39" fillId="0" borderId="3">
      <alignment horizontal="left" vertical="center" wrapText="1"/>
    </xf>
    <xf numFmtId="49" fontId="16" fillId="0" borderId="3">
      <alignment horizontal="left" vertical="center" wrapText="1"/>
    </xf>
    <xf numFmtId="49" fontId="39" fillId="9" borderId="3">
      <alignment horizontal="center" vertical="center"/>
    </xf>
    <xf numFmtId="49" fontId="34" fillId="0" borderId="3">
      <alignment horizontal="center" vertical="center"/>
    </xf>
    <xf numFmtId="49" fontId="39" fillId="0" borderId="3">
      <alignment horizontal="center" vertical="center"/>
    </xf>
    <xf numFmtId="0" fontId="34" fillId="10" borderId="3">
      <alignment horizontal="center" vertical="center" wrapText="1"/>
    </xf>
    <xf numFmtId="0" fontId="35" fillId="0" borderId="1">
      <alignment horizontal="center" vertical="center"/>
    </xf>
    <xf numFmtId="0" fontId="40" fillId="0" borderId="1">
      <alignment horizontal="center" vertical="center"/>
    </xf>
    <xf numFmtId="0" fontId="44" fillId="0" borderId="1">
      <alignment horizontal="center" vertical="center"/>
    </xf>
    <xf numFmtId="0" fontId="35" fillId="10" borderId="3">
      <alignment horizontal="center" vertical="center"/>
    </xf>
    <xf numFmtId="49" fontId="39" fillId="9" borderId="3">
      <alignment vertical="center" wrapText="1"/>
    </xf>
    <xf numFmtId="49" fontId="34" fillId="0" borderId="3">
      <alignment vertical="center" wrapText="1"/>
    </xf>
    <xf numFmtId="49" fontId="39" fillId="0" borderId="3">
      <alignment vertical="center" wrapText="1"/>
    </xf>
    <xf numFmtId="49" fontId="16" fillId="0" borderId="3">
      <alignment vertical="center" wrapText="1"/>
    </xf>
    <xf numFmtId="49" fontId="39" fillId="9" borderId="3">
      <alignment horizontal="center" vertical="center" wrapText="1"/>
    </xf>
    <xf numFmtId="49" fontId="34" fillId="0" borderId="3">
      <alignment horizontal="center" vertical="center" wrapText="1"/>
    </xf>
    <xf numFmtId="49" fontId="39" fillId="0" borderId="3">
      <alignment horizontal="center" vertical="center" wrapText="1"/>
    </xf>
    <xf numFmtId="0" fontId="35" fillId="10" borderId="3">
      <alignment horizontal="center" vertical="center" wrapText="1"/>
    </xf>
    <xf numFmtId="0" fontId="35" fillId="10" borderId="1">
      <alignment horizontal="center" vertical="center"/>
    </xf>
    <xf numFmtId="0" fontId="35" fillId="0" borderId="1">
      <alignment vertical="center"/>
    </xf>
    <xf numFmtId="49" fontId="39" fillId="9" borderId="6">
      <alignment horizontal="left" vertical="center" wrapText="1"/>
    </xf>
    <xf numFmtId="49" fontId="39" fillId="9" borderId="6">
      <alignment horizontal="center" vertical="center" wrapText="1"/>
    </xf>
    <xf numFmtId="0" fontId="35" fillId="0" borderId="1"/>
    <xf numFmtId="0" fontId="15" fillId="0" borderId="1"/>
    <xf numFmtId="0" fontId="27" fillId="0" borderId="1"/>
    <xf numFmtId="169" fontId="27" fillId="0" borderId="1" applyFont="0" applyFill="0" applyBorder="0" applyAlignment="0" applyProtection="0"/>
  </cellStyleXfs>
  <cellXfs count="73">
    <xf numFmtId="0" fontId="0" fillId="0" borderId="0" xfId="0"/>
    <xf numFmtId="0" fontId="0" fillId="0" borderId="0" xfId="0" applyProtection="1">
      <protection locked="0"/>
    </xf>
    <xf numFmtId="49" fontId="1" fillId="0" borderId="1" xfId="1" applyNumberFormat="1" applyProtection="1"/>
    <xf numFmtId="0" fontId="1" fillId="0" borderId="1" xfId="2" applyNumberFormat="1" applyProtection="1"/>
    <xf numFmtId="0" fontId="2" fillId="0" borderId="1" xfId="3" applyNumberFormat="1" applyProtection="1">
      <alignment horizontal="left"/>
    </xf>
    <xf numFmtId="0" fontId="2" fillId="0" borderId="1" xfId="4" applyNumberFormat="1" applyProtection="1">
      <alignment horizontal="center"/>
    </xf>
    <xf numFmtId="0" fontId="4" fillId="0" borderId="1" xfId="7" applyNumberFormat="1" applyProtection="1">
      <alignment horizontal="left"/>
    </xf>
    <xf numFmtId="49" fontId="2" fillId="0" borderId="1" xfId="12" applyNumberFormat="1" applyProtection="1">
      <alignment wrapText="1"/>
    </xf>
    <xf numFmtId="49" fontId="2" fillId="0" borderId="1" xfId="14" applyNumberFormat="1" applyProtection="1">
      <alignment horizontal="left" wrapText="1"/>
    </xf>
    <xf numFmtId="49" fontId="1" fillId="0" borderId="2" xfId="17" applyNumberFormat="1" applyProtection="1"/>
    <xf numFmtId="0" fontId="8" fillId="2" borderId="3" xfId="18" applyNumberFormat="1" applyProtection="1">
      <alignment horizontal="center" vertical="center" wrapText="1"/>
    </xf>
    <xf numFmtId="0" fontId="8" fillId="2" borderId="5" xfId="20" applyNumberFormat="1" applyProtection="1">
      <alignment horizontal="center" vertical="center" wrapText="1"/>
    </xf>
    <xf numFmtId="0" fontId="8" fillId="2" borderId="6" xfId="22" applyNumberFormat="1" applyProtection="1">
      <alignment horizontal="center" vertical="center" wrapText="1"/>
    </xf>
    <xf numFmtId="164" fontId="10" fillId="0" borderId="3" xfId="29" applyNumberFormat="1" applyProtection="1">
      <alignment vertical="top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2" fillId="0" borderId="1" xfId="6" applyNumberFormat="1" applyProtection="1">
      <alignment horizontal="center" wrapText="1"/>
    </xf>
    <xf numFmtId="0" fontId="2" fillId="0" borderId="1" xfId="6">
      <alignment horizontal="center" wrapText="1"/>
    </xf>
    <xf numFmtId="49" fontId="4" fillId="0" borderId="1" xfId="8" applyNumberFormat="1" applyProtection="1">
      <alignment horizontal="center"/>
    </xf>
    <xf numFmtId="49" fontId="4" fillId="0" borderId="1" xfId="8">
      <alignment horizontal="center"/>
    </xf>
    <xf numFmtId="49" fontId="6" fillId="0" borderId="1" xfId="13" applyNumberFormat="1" applyProtection="1">
      <alignment horizontal="left" wrapText="1"/>
    </xf>
    <xf numFmtId="49" fontId="6" fillId="0" borderId="1" xfId="13">
      <alignment horizontal="left" wrapText="1"/>
    </xf>
    <xf numFmtId="0" fontId="8" fillId="2" borderId="3" xfId="18" applyNumberFormat="1" applyProtection="1">
      <alignment horizontal="center" vertical="center" wrapText="1"/>
    </xf>
    <xf numFmtId="0" fontId="8" fillId="2" borderId="3" xfId="18">
      <alignment horizontal="center" vertical="center" wrapText="1"/>
    </xf>
    <xf numFmtId="0" fontId="16" fillId="0" borderId="1" xfId="2" applyNumberFormat="1" applyFont="1" applyProtection="1"/>
    <xf numFmtId="0" fontId="17" fillId="0" borderId="1" xfId="7" applyNumberFormat="1" applyFont="1" applyProtection="1">
      <alignment horizontal="left"/>
    </xf>
    <xf numFmtId="2" fontId="19" fillId="5" borderId="3" xfId="18" applyNumberFormat="1" applyFont="1" applyFill="1" applyProtection="1">
      <alignment horizontal="center" vertical="center" wrapText="1"/>
    </xf>
    <xf numFmtId="2" fontId="19" fillId="5" borderId="3" xfId="18" applyNumberFormat="1" applyFont="1" applyFill="1">
      <alignment horizontal="center" vertical="center" wrapText="1"/>
    </xf>
    <xf numFmtId="0" fontId="19" fillId="5" borderId="3" xfId="18" applyNumberFormat="1" applyFont="1" applyFill="1" applyProtection="1">
      <alignment horizontal="center" vertical="center" wrapText="1"/>
    </xf>
    <xf numFmtId="0" fontId="19" fillId="5" borderId="3" xfId="18" applyFont="1" applyFill="1">
      <alignment horizontal="center" vertical="center" wrapText="1"/>
    </xf>
    <xf numFmtId="0" fontId="19" fillId="5" borderId="3" xfId="18" applyNumberFormat="1" applyFont="1" applyFill="1" applyProtection="1">
      <alignment horizontal="center" vertical="center" wrapText="1"/>
    </xf>
    <xf numFmtId="0" fontId="19" fillId="5" borderId="6" xfId="22" applyNumberFormat="1" applyFont="1" applyFill="1" applyProtection="1">
      <alignment horizontal="center" vertical="center" wrapText="1"/>
    </xf>
    <xf numFmtId="164" fontId="20" fillId="6" borderId="3" xfId="24" applyNumberFormat="1" applyFont="1" applyFill="1" applyProtection="1">
      <alignment vertical="top" wrapText="1"/>
    </xf>
    <xf numFmtId="165" fontId="20" fillId="6" borderId="3" xfId="26" applyNumberFormat="1" applyFont="1" applyFill="1" applyProtection="1">
      <alignment horizontal="right" shrinkToFit="1"/>
    </xf>
    <xf numFmtId="166" fontId="21" fillId="6" borderId="3" xfId="26" applyNumberFormat="1" applyFont="1" applyFill="1" applyProtection="1">
      <alignment horizontal="right" shrinkToFit="1"/>
    </xf>
    <xf numFmtId="0" fontId="22" fillId="0" borderId="0" xfId="0" applyFont="1" applyProtection="1">
      <protection locked="0"/>
    </xf>
    <xf numFmtId="164" fontId="20" fillId="7" borderId="3" xfId="24" applyNumberFormat="1" applyFont="1" applyFill="1" applyProtection="1">
      <alignment vertical="top" wrapText="1"/>
    </xf>
    <xf numFmtId="164" fontId="20" fillId="6" borderId="3" xfId="27" applyNumberFormat="1" applyFont="1" applyFill="1" applyProtection="1">
      <alignment vertical="top" wrapText="1"/>
    </xf>
    <xf numFmtId="166" fontId="24" fillId="5" borderId="3" xfId="26" applyNumberFormat="1" applyFont="1" applyFill="1" applyProtection="1">
      <alignment horizontal="right" shrinkToFit="1"/>
    </xf>
    <xf numFmtId="164" fontId="20" fillId="6" borderId="3" xfId="29" applyNumberFormat="1" applyFont="1" applyFill="1" applyProtection="1">
      <alignment vertical="top" wrapText="1"/>
    </xf>
    <xf numFmtId="165" fontId="20" fillId="6" borderId="3" xfId="50" applyNumberFormat="1" applyFont="1" applyFill="1" applyProtection="1">
      <alignment horizontal="right" shrinkToFit="1"/>
    </xf>
    <xf numFmtId="164" fontId="28" fillId="0" borderId="3" xfId="29" applyNumberFormat="1" applyFont="1" applyProtection="1">
      <alignment vertical="top" wrapText="1"/>
    </xf>
    <xf numFmtId="164" fontId="23" fillId="0" borderId="3" xfId="29" applyNumberFormat="1" applyFont="1" applyProtection="1">
      <alignment vertical="top" wrapText="1"/>
    </xf>
    <xf numFmtId="164" fontId="25" fillId="6" borderId="3" xfId="36" applyNumberFormat="1" applyFont="1" applyFill="1" applyProtection="1">
      <alignment vertical="top" wrapText="1"/>
    </xf>
    <xf numFmtId="164" fontId="29" fillId="0" borderId="3" xfId="37" applyNumberFormat="1" applyFont="1" applyFill="1" applyProtection="1">
      <alignment vertical="top" wrapText="1"/>
    </xf>
    <xf numFmtId="0" fontId="0" fillId="0" borderId="0" xfId="0" applyFill="1" applyProtection="1">
      <protection locked="0"/>
    </xf>
    <xf numFmtId="164" fontId="29" fillId="0" borderId="3" xfId="39" applyNumberFormat="1" applyFont="1" applyProtection="1">
      <alignment vertical="top" wrapText="1"/>
    </xf>
    <xf numFmtId="164" fontId="29" fillId="0" borderId="3" xfId="40" applyNumberFormat="1" applyFont="1" applyProtection="1">
      <alignment horizontal="left" vertical="top" wrapText="1"/>
    </xf>
    <xf numFmtId="166" fontId="24" fillId="3" borderId="3" xfId="26" applyNumberFormat="1" applyFont="1" applyProtection="1">
      <alignment horizontal="right" shrinkToFit="1"/>
    </xf>
    <xf numFmtId="164" fontId="29" fillId="0" borderId="3" xfId="41" applyNumberFormat="1" applyFont="1" applyAlignment="1" applyProtection="1">
      <alignment horizontal="left" vertical="top" wrapText="1"/>
    </xf>
    <xf numFmtId="164" fontId="29" fillId="0" borderId="3" xfId="41" applyNumberFormat="1" applyFont="1" applyProtection="1">
      <alignment horizontal="left" vertical="top"/>
    </xf>
    <xf numFmtId="164" fontId="29" fillId="0" borderId="3" xfId="29" applyNumberFormat="1" applyFont="1" applyProtection="1">
      <alignment vertical="top" wrapText="1"/>
    </xf>
    <xf numFmtId="164" fontId="30" fillId="0" borderId="3" xfId="42" applyNumberFormat="1" applyFont="1" applyProtection="1">
      <alignment vertical="top" wrapText="1"/>
    </xf>
    <xf numFmtId="166" fontId="21" fillId="8" borderId="5" xfId="26" applyNumberFormat="1" applyFont="1" applyFill="1" applyBorder="1" applyProtection="1">
      <alignment horizontal="right" shrinkToFit="1"/>
    </xf>
    <xf numFmtId="166" fontId="24" fillId="8" borderId="5" xfId="26" applyNumberFormat="1" applyFont="1" applyFill="1" applyBorder="1" applyProtection="1">
      <alignment horizontal="right" shrinkToFit="1"/>
    </xf>
    <xf numFmtId="164" fontId="25" fillId="7" borderId="8" xfId="24" applyNumberFormat="1" applyFont="1" applyFill="1" applyBorder="1" applyProtection="1">
      <alignment vertical="top" wrapText="1"/>
    </xf>
    <xf numFmtId="168" fontId="31" fillId="7" borderId="8" xfId="52" applyNumberFormat="1" applyFont="1" applyFill="1" applyBorder="1" applyAlignment="1">
      <alignment vertical="center"/>
    </xf>
    <xf numFmtId="168" fontId="32" fillId="7" borderId="8" xfId="52" applyNumberFormat="1" applyFont="1" applyFill="1" applyBorder="1" applyAlignment="1">
      <alignment vertical="center"/>
    </xf>
    <xf numFmtId="164" fontId="28" fillId="7" borderId="8" xfId="29" applyNumberFormat="1" applyFont="1" applyFill="1" applyBorder="1" applyProtection="1">
      <alignment vertical="top" wrapText="1"/>
    </xf>
    <xf numFmtId="165" fontId="0" fillId="0" borderId="0" xfId="0" applyNumberFormat="1" applyProtection="1">
      <protection locked="0"/>
    </xf>
    <xf numFmtId="0" fontId="33" fillId="0" borderId="0" xfId="0" applyFont="1" applyProtection="1">
      <protection locked="0"/>
    </xf>
    <xf numFmtId="49" fontId="40" fillId="0" borderId="1" xfId="10" applyFont="1">
      <alignment horizontal="center" wrapText="1"/>
    </xf>
    <xf numFmtId="49" fontId="40" fillId="0" borderId="1" xfId="10" applyNumberFormat="1" applyFont="1" applyProtection="1">
      <alignment horizontal="center" wrapText="1"/>
    </xf>
    <xf numFmtId="0" fontId="40" fillId="0" borderId="1" xfId="15" applyFont="1">
      <alignment horizontal="center" vertical="center" wrapText="1"/>
    </xf>
    <xf numFmtId="0" fontId="40" fillId="0" borderId="1" xfId="15" applyNumberFormat="1" applyFont="1" applyProtection="1">
      <alignment horizontal="center" vertical="center" wrapText="1"/>
    </xf>
    <xf numFmtId="0" fontId="37" fillId="0" borderId="1" xfId="16" applyNumberFormat="1" applyFont="1" applyProtection="1"/>
    <xf numFmtId="173" fontId="46" fillId="7" borderId="8" xfId="51" applyNumberFormat="1" applyFont="1" applyFill="1" applyBorder="1" applyAlignment="1">
      <alignment vertical="center"/>
    </xf>
    <xf numFmtId="165" fontId="20" fillId="7" borderId="3" xfId="50" applyNumberFormat="1" applyFont="1" applyFill="1" applyAlignment="1" applyProtection="1">
      <alignment horizontal="center" vertical="center" shrinkToFit="1"/>
    </xf>
    <xf numFmtId="165" fontId="23" fillId="0" borderId="3" xfId="26" applyNumberFormat="1" applyFont="1" applyFill="1" applyProtection="1">
      <alignment horizontal="right" shrinkToFit="1"/>
    </xf>
    <xf numFmtId="165" fontId="23" fillId="0" borderId="3" xfId="50" applyNumberFormat="1" applyFont="1" applyProtection="1">
      <alignment horizontal="right" shrinkToFit="1"/>
    </xf>
    <xf numFmtId="166" fontId="24" fillId="5" borderId="3" xfId="35" applyNumberFormat="1" applyFont="1" applyFill="1" applyProtection="1">
      <alignment horizontal="right" shrinkToFit="1"/>
    </xf>
    <xf numFmtId="165" fontId="23" fillId="0" borderId="3" xfId="34" applyNumberFormat="1" applyFont="1" applyProtection="1">
      <alignment horizontal="right" shrinkToFit="1"/>
    </xf>
    <xf numFmtId="164" fontId="11" fillId="0" borderId="3" xfId="32" applyNumberFormat="1" applyFill="1" applyProtection="1">
      <alignment vertical="top" wrapText="1"/>
    </xf>
  </cellXfs>
  <cellStyles count="266">
    <cellStyle name="br" xfId="45"/>
    <cellStyle name="br 2" xfId="55"/>
    <cellStyle name="br 3" xfId="54"/>
    <cellStyle name="col" xfId="44"/>
    <cellStyle name="col 2" xfId="57"/>
    <cellStyle name="col 3" xfId="56"/>
    <cellStyle name="st48" xfId="15"/>
    <cellStyle name="st48 2" xfId="59"/>
    <cellStyle name="st48 3" xfId="60"/>
    <cellStyle name="st48 4" xfId="58"/>
    <cellStyle name="style0" xfId="46"/>
    <cellStyle name="style0 2" xfId="62"/>
    <cellStyle name="style0 3" xfId="63"/>
    <cellStyle name="style0 4" xfId="61"/>
    <cellStyle name="td" xfId="47"/>
    <cellStyle name="td 2" xfId="65"/>
    <cellStyle name="td 3" xfId="66"/>
    <cellStyle name="td 4" xfId="64"/>
    <cellStyle name="tr" xfId="43"/>
    <cellStyle name="tr 2" xfId="68"/>
    <cellStyle name="tr 3" xfId="67"/>
    <cellStyle name="xl21" xfId="48"/>
    <cellStyle name="xl21 2" xfId="70"/>
    <cellStyle name="xl21 3" xfId="71"/>
    <cellStyle name="xl21 4" xfId="69"/>
    <cellStyle name="xl22" xfId="1"/>
    <cellStyle name="xl22 2" xfId="73"/>
    <cellStyle name="xl22 3" xfId="74"/>
    <cellStyle name="xl22 4" xfId="72"/>
    <cellStyle name="xl23" xfId="12"/>
    <cellStyle name="xl23 2" xfId="76"/>
    <cellStyle name="xl23 3" xfId="77"/>
    <cellStyle name="xl23 4" xfId="75"/>
    <cellStyle name="xl24" xfId="14"/>
    <cellStyle name="xl24 2" xfId="79"/>
    <cellStyle name="xl24 3" xfId="80"/>
    <cellStyle name="xl24 4" xfId="78"/>
    <cellStyle name="xl25" xfId="16"/>
    <cellStyle name="xl25 2" xfId="82"/>
    <cellStyle name="xl25 3" xfId="83"/>
    <cellStyle name="xl25 4" xfId="84"/>
    <cellStyle name="xl25 5" xfId="81"/>
    <cellStyle name="xl26" xfId="17"/>
    <cellStyle name="xl26 2" xfId="86"/>
    <cellStyle name="xl26 3" xfId="87"/>
    <cellStyle name="xl26 4" xfId="85"/>
    <cellStyle name="xl27" xfId="18"/>
    <cellStyle name="xl27 2" xfId="89"/>
    <cellStyle name="xl27 3" xfId="90"/>
    <cellStyle name="xl27 4" xfId="88"/>
    <cellStyle name="xl28" xfId="20"/>
    <cellStyle name="xl28 2" xfId="92"/>
    <cellStyle name="xl28 3" xfId="93"/>
    <cellStyle name="xl28 4" xfId="94"/>
    <cellStyle name="xl28 5" xfId="91"/>
    <cellStyle name="xl29" xfId="24"/>
    <cellStyle name="xl29 2" xfId="96"/>
    <cellStyle name="xl29 3" xfId="97"/>
    <cellStyle name="xl29 4" xfId="98"/>
    <cellStyle name="xl29 5" xfId="95"/>
    <cellStyle name="xl30" xfId="27"/>
    <cellStyle name="xl30 2" xfId="100"/>
    <cellStyle name="xl30 3" xfId="101"/>
    <cellStyle name="xl30 4" xfId="102"/>
    <cellStyle name="xl30 5" xfId="99"/>
    <cellStyle name="xl31" xfId="29"/>
    <cellStyle name="xl31 2" xfId="104"/>
    <cellStyle name="xl31 3" xfId="105"/>
    <cellStyle name="xl31 4" xfId="106"/>
    <cellStyle name="xl31 5" xfId="103"/>
    <cellStyle name="xl32" xfId="32"/>
    <cellStyle name="xl32 2" xfId="108"/>
    <cellStyle name="xl32 3" xfId="109"/>
    <cellStyle name="xl32 4" xfId="110"/>
    <cellStyle name="xl32 5" xfId="107"/>
    <cellStyle name="xl33" xfId="36"/>
    <cellStyle name="xl33 2" xfId="112"/>
    <cellStyle name="xl33 3" xfId="113"/>
    <cellStyle name="xl33 4" xfId="114"/>
    <cellStyle name="xl33 5" xfId="111"/>
    <cellStyle name="xl34" xfId="37"/>
    <cellStyle name="xl34 2" xfId="116"/>
    <cellStyle name="xl34 3" xfId="117"/>
    <cellStyle name="xl34 4" xfId="118"/>
    <cellStyle name="xl34 5" xfId="115"/>
    <cellStyle name="xl35" xfId="39"/>
    <cellStyle name="xl35 2" xfId="120"/>
    <cellStyle name="xl35 3" xfId="121"/>
    <cellStyle name="xl35 4" xfId="122"/>
    <cellStyle name="xl35 5" xfId="119"/>
    <cellStyle name="xl36" xfId="40"/>
    <cellStyle name="xl36 2" xfId="124"/>
    <cellStyle name="xl36 3" xfId="125"/>
    <cellStyle name="xl36 4" xfId="126"/>
    <cellStyle name="xl36 5" xfId="123"/>
    <cellStyle name="xl37" xfId="41"/>
    <cellStyle name="xl37 2" xfId="128"/>
    <cellStyle name="xl37 3" xfId="129"/>
    <cellStyle name="xl37 4" xfId="130"/>
    <cellStyle name="xl37 5" xfId="127"/>
    <cellStyle name="xl38" xfId="42"/>
    <cellStyle name="xl38 2" xfId="132"/>
    <cellStyle name="xl38 3" xfId="133"/>
    <cellStyle name="xl38 4" xfId="134"/>
    <cellStyle name="xl38 5" xfId="131"/>
    <cellStyle name="xl39" xfId="2"/>
    <cellStyle name="xl39 2" xfId="136"/>
    <cellStyle name="xl39 3" xfId="137"/>
    <cellStyle name="xl39 4" xfId="138"/>
    <cellStyle name="xl39 5" xfId="135"/>
    <cellStyle name="xl40" xfId="19"/>
    <cellStyle name="xl40 2" xfId="140"/>
    <cellStyle name="xl40 3" xfId="141"/>
    <cellStyle name="xl40 4" xfId="142"/>
    <cellStyle name="xl40 5" xfId="139"/>
    <cellStyle name="xl41" xfId="21"/>
    <cellStyle name="xl41 2" xfId="144"/>
    <cellStyle name="xl41 3" xfId="145"/>
    <cellStyle name="xl41 4" xfId="146"/>
    <cellStyle name="xl41 5" xfId="143"/>
    <cellStyle name="xl42" xfId="25"/>
    <cellStyle name="xl42 2" xfId="148"/>
    <cellStyle name="xl42 3" xfId="149"/>
    <cellStyle name="xl42 4" xfId="150"/>
    <cellStyle name="xl42 5" xfId="147"/>
    <cellStyle name="xl43" xfId="28"/>
    <cellStyle name="xl43 2" xfId="152"/>
    <cellStyle name="xl43 3" xfId="153"/>
    <cellStyle name="xl43 4" xfId="154"/>
    <cellStyle name="xl43 5" xfId="151"/>
    <cellStyle name="xl44" xfId="30"/>
    <cellStyle name="xl44 2" xfId="156"/>
    <cellStyle name="xl44 3" xfId="157"/>
    <cellStyle name="xl44 4" xfId="158"/>
    <cellStyle name="xl44 5" xfId="155"/>
    <cellStyle name="xl45" xfId="33"/>
    <cellStyle name="xl45 2" xfId="160"/>
    <cellStyle name="xl45 3" xfId="161"/>
    <cellStyle name="xl45 4" xfId="162"/>
    <cellStyle name="xl45 5" xfId="159"/>
    <cellStyle name="xl46" xfId="38"/>
    <cellStyle name="xl46 2" xfId="164"/>
    <cellStyle name="xl46 3" xfId="165"/>
    <cellStyle name="xl46 4" xfId="166"/>
    <cellStyle name="xl46 5" xfId="163"/>
    <cellStyle name="xl47" xfId="7"/>
    <cellStyle name="xl47 2" xfId="168"/>
    <cellStyle name="xl47 3" xfId="169"/>
    <cellStyle name="xl47 4" xfId="170"/>
    <cellStyle name="xl47 5" xfId="167"/>
    <cellStyle name="xl48" xfId="22"/>
    <cellStyle name="xl48 2" xfId="172"/>
    <cellStyle name="xl48 3" xfId="173"/>
    <cellStyle name="xl48 4" xfId="174"/>
    <cellStyle name="xl48 5" xfId="171"/>
    <cellStyle name="xl49" xfId="26"/>
    <cellStyle name="xl49 2" xfId="176"/>
    <cellStyle name="xl49 3" xfId="177"/>
    <cellStyle name="xl49 4" xfId="178"/>
    <cellStyle name="xl49 5" xfId="175"/>
    <cellStyle name="xl50" xfId="31"/>
    <cellStyle name="xl50 2" xfId="50"/>
    <cellStyle name="xl50 3" xfId="179"/>
    <cellStyle name="xl50 4" xfId="180"/>
    <cellStyle name="xl51" xfId="34"/>
    <cellStyle name="xl51 2" xfId="182"/>
    <cellStyle name="xl51 3" xfId="183"/>
    <cellStyle name="xl51 4" xfId="184"/>
    <cellStyle name="xl51 5" xfId="181"/>
    <cellStyle name="xl52" xfId="49"/>
    <cellStyle name="xl52 2" xfId="186"/>
    <cellStyle name="xl52 3" xfId="187"/>
    <cellStyle name="xl52 4" xfId="188"/>
    <cellStyle name="xl52 5" xfId="185"/>
    <cellStyle name="xl53" xfId="35"/>
    <cellStyle name="xl53 2" xfId="190"/>
    <cellStyle name="xl53 3" xfId="191"/>
    <cellStyle name="xl53 4" xfId="192"/>
    <cellStyle name="xl53 5" xfId="189"/>
    <cellStyle name="xl54" xfId="3"/>
    <cellStyle name="xl54 2" xfId="194"/>
    <cellStyle name="xl54 3" xfId="195"/>
    <cellStyle name="xl54 4" xfId="196"/>
    <cellStyle name="xl54 5" xfId="193"/>
    <cellStyle name="xl55" xfId="4"/>
    <cellStyle name="xl55 2" xfId="198"/>
    <cellStyle name="xl55 3" xfId="199"/>
    <cellStyle name="xl55 4" xfId="200"/>
    <cellStyle name="xl55 5" xfId="197"/>
    <cellStyle name="xl56" xfId="6"/>
    <cellStyle name="xl56 2" xfId="202"/>
    <cellStyle name="xl56 3" xfId="203"/>
    <cellStyle name="xl56 4" xfId="204"/>
    <cellStyle name="xl56 5" xfId="201"/>
    <cellStyle name="xl57" xfId="8"/>
    <cellStyle name="xl57 2" xfId="206"/>
    <cellStyle name="xl57 3" xfId="207"/>
    <cellStyle name="xl57 4" xfId="208"/>
    <cellStyle name="xl57 5" xfId="205"/>
    <cellStyle name="xl58" xfId="10"/>
    <cellStyle name="xl58 2" xfId="210"/>
    <cellStyle name="xl58 3" xfId="211"/>
    <cellStyle name="xl58 4" xfId="212"/>
    <cellStyle name="xl58 5" xfId="209"/>
    <cellStyle name="xl59" xfId="9"/>
    <cellStyle name="xl59 2" xfId="214"/>
    <cellStyle name="xl59 3" xfId="215"/>
    <cellStyle name="xl59 4" xfId="216"/>
    <cellStyle name="xl59 5" xfId="213"/>
    <cellStyle name="xl60" xfId="11"/>
    <cellStyle name="xl60 2" xfId="218"/>
    <cellStyle name="xl60 3" xfId="219"/>
    <cellStyle name="xl60 4" xfId="220"/>
    <cellStyle name="xl60 5" xfId="217"/>
    <cellStyle name="xl61" xfId="13"/>
    <cellStyle name="xl61 2" xfId="222"/>
    <cellStyle name="xl61 3" xfId="223"/>
    <cellStyle name="xl61 4" xfId="224"/>
    <cellStyle name="xl61 5" xfId="221"/>
    <cellStyle name="xl62" xfId="23"/>
    <cellStyle name="xl62 2" xfId="226"/>
    <cellStyle name="xl62 3" xfId="227"/>
    <cellStyle name="xl62 4" xfId="228"/>
    <cellStyle name="xl62 5" xfId="225"/>
    <cellStyle name="xl63" xfId="5"/>
    <cellStyle name="xl63 2" xfId="230"/>
    <cellStyle name="xl63 3" xfId="231"/>
    <cellStyle name="xl63 4" xfId="232"/>
    <cellStyle name="xl63 5" xfId="229"/>
    <cellStyle name="xl64" xfId="233"/>
    <cellStyle name="xl65" xfId="234"/>
    <cellStyle name="xl66" xfId="235"/>
    <cellStyle name="xl67" xfId="236"/>
    <cellStyle name="xl68" xfId="237"/>
    <cellStyle name="xl69" xfId="238"/>
    <cellStyle name="xl70" xfId="239"/>
    <cellStyle name="xl71" xfId="240"/>
    <cellStyle name="xl72" xfId="241"/>
    <cellStyle name="xl73" xfId="242"/>
    <cellStyle name="xl74" xfId="243"/>
    <cellStyle name="xl75" xfId="244"/>
    <cellStyle name="xl76" xfId="245"/>
    <cellStyle name="xl77" xfId="246"/>
    <cellStyle name="xl78" xfId="247"/>
    <cellStyle name="xl79" xfId="248"/>
    <cellStyle name="xl80" xfId="249"/>
    <cellStyle name="xl81" xfId="250"/>
    <cellStyle name="xl82" xfId="251"/>
    <cellStyle name="xl83" xfId="252"/>
    <cellStyle name="xl84" xfId="253"/>
    <cellStyle name="xl85" xfId="254"/>
    <cellStyle name="xl86" xfId="255"/>
    <cellStyle name="xl87" xfId="256"/>
    <cellStyle name="xl88" xfId="257"/>
    <cellStyle name="xl89" xfId="258"/>
    <cellStyle name="xl90" xfId="259"/>
    <cellStyle name="xl91" xfId="260"/>
    <cellStyle name="xl92" xfId="261"/>
    <cellStyle name="xl93" xfId="262"/>
    <cellStyle name="Обычный" xfId="0" builtinId="0"/>
    <cellStyle name="Обычный 2" xfId="263"/>
    <cellStyle name="Обычный 3" xfId="264"/>
    <cellStyle name="Обычный 4" xfId="53"/>
    <cellStyle name="Обычный_Лист1" xfId="51"/>
    <cellStyle name="Финансовый 2" xfId="52"/>
    <cellStyle name="Финансовый 3" xfId="26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tabSelected="1" topLeftCell="A5" zoomScaleNormal="100" zoomScaleSheetLayoutView="100" workbookViewId="0">
      <selection activeCell="H13" sqref="H13:J14"/>
    </sheetView>
  </sheetViews>
  <sheetFormatPr defaultColWidth="31" defaultRowHeight="15" x14ac:dyDescent="0.25"/>
  <cols>
    <col min="1" max="1" width="33.42578125" style="1" customWidth="1"/>
    <col min="2" max="2" width="12.85546875" style="1" customWidth="1"/>
    <col min="3" max="3" width="13.28515625" style="1" customWidth="1"/>
    <col min="4" max="4" width="10.7109375" style="1" customWidth="1"/>
    <col min="5" max="5" width="12.5703125" style="1" customWidth="1"/>
    <col min="6" max="6" width="13" style="1" customWidth="1"/>
    <col min="7" max="7" width="11.28515625" style="1" customWidth="1"/>
    <col min="8" max="8" width="7.140625" style="60" customWidth="1"/>
    <col min="9" max="9" width="8" style="60" customWidth="1"/>
    <col min="10" max="10" width="5.7109375" style="60" customWidth="1"/>
    <col min="11" max="11" width="12.140625" style="1" customWidth="1"/>
    <col min="12" max="12" width="12.5703125" style="1" customWidth="1"/>
    <col min="13" max="13" width="11.140625" style="1" customWidth="1"/>
    <col min="14" max="14" width="7.42578125" style="1" customWidth="1"/>
    <col min="15" max="15" width="9" style="1" customWidth="1"/>
    <col min="16" max="16" width="6.7109375" style="1" customWidth="1"/>
    <col min="17" max="18" width="10.85546875" style="1" customWidth="1"/>
    <col min="19" max="19" width="10.28515625" style="1" customWidth="1"/>
    <col min="20" max="20" width="17.5703125" style="1" customWidth="1"/>
    <col min="21" max="16384" width="31" style="1"/>
  </cols>
  <sheetData>
    <row r="1" spans="1:19" hidden="1" x14ac:dyDescent="0.25">
      <c r="A1" s="2"/>
      <c r="B1" s="3"/>
      <c r="C1" s="3"/>
      <c r="D1" s="3"/>
      <c r="E1" s="3"/>
      <c r="F1" s="3"/>
      <c r="G1" s="3"/>
      <c r="H1" s="24"/>
      <c r="I1" s="24"/>
      <c r="J1" s="24"/>
      <c r="K1" s="3"/>
      <c r="L1" s="3"/>
      <c r="M1" s="3"/>
      <c r="N1" s="3"/>
      <c r="O1" s="4"/>
      <c r="P1" s="4"/>
      <c r="Q1" s="4"/>
      <c r="R1" s="14"/>
      <c r="S1" s="15"/>
    </row>
    <row r="2" spans="1:19" hidden="1" x14ac:dyDescent="0.25">
      <c r="A2" s="2"/>
      <c r="B2" s="3"/>
      <c r="C2" s="3"/>
      <c r="D2" s="3"/>
      <c r="E2" s="3"/>
      <c r="F2" s="3"/>
      <c r="G2" s="3"/>
      <c r="H2" s="24"/>
      <c r="I2" s="24"/>
      <c r="J2" s="24"/>
      <c r="K2" s="3"/>
      <c r="L2" s="3"/>
      <c r="M2" s="3"/>
      <c r="N2" s="3"/>
      <c r="O2" s="4"/>
      <c r="P2" s="4"/>
      <c r="Q2" s="4"/>
      <c r="R2" s="16"/>
      <c r="S2" s="17"/>
    </row>
    <row r="3" spans="1:19" ht="18.75" hidden="1" x14ac:dyDescent="0.3">
      <c r="A3" s="2"/>
      <c r="B3" s="6"/>
      <c r="C3" s="6"/>
      <c r="D3" s="6"/>
      <c r="E3" s="6"/>
      <c r="F3" s="6"/>
      <c r="G3" s="6"/>
      <c r="H3" s="25"/>
      <c r="I3" s="25"/>
      <c r="J3" s="25"/>
      <c r="K3" s="6"/>
      <c r="L3" s="6"/>
      <c r="M3" s="6"/>
      <c r="N3" s="6"/>
      <c r="O3" s="4"/>
      <c r="P3" s="4"/>
      <c r="Q3" s="4"/>
      <c r="R3" s="14"/>
      <c r="S3" s="15"/>
    </row>
    <row r="4" spans="1:19" ht="18.75" hidden="1" x14ac:dyDescent="0.3">
      <c r="A4" s="2"/>
      <c r="B4" s="6"/>
      <c r="C4" s="6"/>
      <c r="D4" s="6"/>
      <c r="E4" s="6"/>
      <c r="F4" s="6"/>
      <c r="G4" s="6"/>
      <c r="H4" s="25"/>
      <c r="I4" s="25"/>
      <c r="J4" s="25"/>
      <c r="K4" s="6"/>
      <c r="L4" s="6"/>
      <c r="M4" s="6"/>
      <c r="N4" s="6"/>
      <c r="O4" s="4"/>
      <c r="P4" s="4"/>
      <c r="Q4" s="4"/>
      <c r="R4" s="4"/>
      <c r="S4" s="5"/>
    </row>
    <row r="5" spans="1:19" ht="18.75" x14ac:dyDescent="0.3">
      <c r="A5" s="18" t="s">
        <v>0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</row>
    <row r="6" spans="1:19" ht="18.75" hidden="1" x14ac:dyDescent="0.3">
      <c r="A6" s="18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18.75" x14ac:dyDescent="0.3">
      <c r="A7" s="62" t="s">
        <v>1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</row>
    <row r="8" spans="1:19" ht="15.75" hidden="1" x14ac:dyDescent="0.25">
      <c r="A8" s="7"/>
      <c r="B8" s="20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 ht="18.75" hidden="1" x14ac:dyDescent="0.25">
      <c r="A9" s="8"/>
      <c r="B9" s="3"/>
      <c r="C9" s="3"/>
      <c r="D9" s="3"/>
      <c r="E9" s="64"/>
      <c r="F9" s="63"/>
      <c r="G9" s="63"/>
      <c r="H9" s="24"/>
      <c r="I9" s="24"/>
      <c r="J9" s="24"/>
      <c r="K9" s="3"/>
      <c r="L9" s="3"/>
      <c r="M9" s="3"/>
      <c r="N9" s="3"/>
      <c r="O9" s="3"/>
      <c r="P9" s="3"/>
      <c r="Q9" s="3"/>
      <c r="R9" s="3"/>
      <c r="S9" s="3"/>
    </row>
    <row r="10" spans="1:19" hidden="1" x14ac:dyDescent="0.25">
      <c r="A10" s="2"/>
      <c r="B10" s="3"/>
      <c r="C10" s="3"/>
      <c r="D10" s="3"/>
      <c r="E10" s="3"/>
      <c r="F10" s="3"/>
      <c r="G10" s="3"/>
      <c r="H10" s="24"/>
      <c r="I10" s="24"/>
      <c r="J10" s="24"/>
      <c r="K10" s="3"/>
      <c r="L10" s="3"/>
      <c r="M10" s="3"/>
      <c r="N10" s="3"/>
      <c r="O10" s="3"/>
      <c r="P10" s="3"/>
      <c r="Q10" s="3"/>
      <c r="R10" s="3"/>
      <c r="S10" s="3"/>
    </row>
    <row r="11" spans="1:19" x14ac:dyDescent="0.25">
      <c r="A11" s="65" t="s">
        <v>59</v>
      </c>
      <c r="B11" s="3"/>
      <c r="C11" s="3"/>
      <c r="D11" s="3"/>
      <c r="E11" s="3"/>
      <c r="F11" s="3"/>
      <c r="G11" s="3"/>
      <c r="H11" s="24"/>
      <c r="I11" s="24"/>
      <c r="J11" s="24"/>
      <c r="K11" s="3"/>
      <c r="L11" s="3"/>
      <c r="M11" s="3"/>
      <c r="N11" s="3"/>
      <c r="O11" s="3"/>
      <c r="P11" s="3"/>
      <c r="Q11" s="3"/>
      <c r="R11" s="3"/>
      <c r="S11" s="3"/>
    </row>
    <row r="12" spans="1:19" x14ac:dyDescent="0.25">
      <c r="A12" s="9"/>
      <c r="B12" s="3"/>
      <c r="C12" s="3"/>
      <c r="D12" s="3"/>
      <c r="E12" s="3"/>
      <c r="F12" s="3"/>
      <c r="G12" s="3"/>
      <c r="H12" s="24"/>
      <c r="I12" s="24"/>
      <c r="J12" s="24"/>
      <c r="K12" s="3"/>
      <c r="L12" s="3"/>
      <c r="M12" s="3"/>
      <c r="N12" s="3"/>
      <c r="O12" s="3"/>
      <c r="P12" s="3"/>
      <c r="Q12" s="3"/>
      <c r="R12" s="3"/>
      <c r="S12" s="3"/>
    </row>
    <row r="13" spans="1:19" ht="15" customHeight="1" x14ac:dyDescent="0.25">
      <c r="A13" s="22" t="s">
        <v>2</v>
      </c>
      <c r="B13" s="22" t="s">
        <v>3</v>
      </c>
      <c r="C13" s="23"/>
      <c r="D13" s="23"/>
      <c r="E13" s="22" t="s">
        <v>4</v>
      </c>
      <c r="F13" s="23"/>
      <c r="G13" s="23"/>
      <c r="H13" s="26" t="s">
        <v>5</v>
      </c>
      <c r="I13" s="27"/>
      <c r="J13" s="27"/>
      <c r="K13" s="22" t="s">
        <v>6</v>
      </c>
      <c r="L13" s="23"/>
      <c r="M13" s="23"/>
      <c r="N13" s="26" t="s">
        <v>7</v>
      </c>
      <c r="O13" s="27"/>
      <c r="P13" s="27"/>
      <c r="Q13" s="22" t="s">
        <v>8</v>
      </c>
      <c r="R13" s="23"/>
      <c r="S13" s="23"/>
    </row>
    <row r="14" spans="1:19" x14ac:dyDescent="0.25">
      <c r="A14" s="23"/>
      <c r="B14" s="23"/>
      <c r="C14" s="23"/>
      <c r="D14" s="23"/>
      <c r="E14" s="23"/>
      <c r="F14" s="23"/>
      <c r="G14" s="23"/>
      <c r="H14" s="27"/>
      <c r="I14" s="27"/>
      <c r="J14" s="27"/>
      <c r="K14" s="23"/>
      <c r="L14" s="23"/>
      <c r="M14" s="23"/>
      <c r="N14" s="27"/>
      <c r="O14" s="27"/>
      <c r="P14" s="27"/>
      <c r="Q14" s="23"/>
      <c r="R14" s="23"/>
      <c r="S14" s="23"/>
    </row>
    <row r="15" spans="1:19" ht="15" customHeight="1" x14ac:dyDescent="0.25">
      <c r="A15" s="23"/>
      <c r="B15" s="22" t="s">
        <v>9</v>
      </c>
      <c r="C15" s="22" t="s">
        <v>10</v>
      </c>
      <c r="D15" s="23"/>
      <c r="E15" s="22" t="s">
        <v>9</v>
      </c>
      <c r="F15" s="22" t="s">
        <v>10</v>
      </c>
      <c r="G15" s="23"/>
      <c r="H15" s="28" t="s">
        <v>11</v>
      </c>
      <c r="I15" s="28" t="s">
        <v>10</v>
      </c>
      <c r="J15" s="29"/>
      <c r="K15" s="22" t="s">
        <v>11</v>
      </c>
      <c r="L15" s="22" t="s">
        <v>10</v>
      </c>
      <c r="M15" s="23"/>
      <c r="N15" s="28" t="s">
        <v>11</v>
      </c>
      <c r="O15" s="28" t="s">
        <v>10</v>
      </c>
      <c r="P15" s="29"/>
      <c r="Q15" s="22" t="s">
        <v>11</v>
      </c>
      <c r="R15" s="22" t="s">
        <v>10</v>
      </c>
      <c r="S15" s="23"/>
    </row>
    <row r="16" spans="1:19" ht="22.5" x14ac:dyDescent="0.25">
      <c r="A16" s="23"/>
      <c r="B16" s="23"/>
      <c r="C16" s="10" t="s">
        <v>12</v>
      </c>
      <c r="D16" s="10" t="s">
        <v>13</v>
      </c>
      <c r="E16" s="23"/>
      <c r="F16" s="10" t="s">
        <v>14</v>
      </c>
      <c r="G16" s="10" t="s">
        <v>13</v>
      </c>
      <c r="H16" s="29"/>
      <c r="I16" s="30" t="s">
        <v>12</v>
      </c>
      <c r="J16" s="30" t="s">
        <v>15</v>
      </c>
      <c r="K16" s="23"/>
      <c r="L16" s="10" t="s">
        <v>12</v>
      </c>
      <c r="M16" s="10" t="s">
        <v>15</v>
      </c>
      <c r="N16" s="29"/>
      <c r="O16" s="30" t="s">
        <v>12</v>
      </c>
      <c r="P16" s="30" t="s">
        <v>15</v>
      </c>
      <c r="Q16" s="23"/>
      <c r="R16" s="10" t="s">
        <v>12</v>
      </c>
      <c r="S16" s="10" t="s">
        <v>15</v>
      </c>
    </row>
    <row r="17" spans="1:19" ht="15" hidden="1" customHeight="1" x14ac:dyDescent="0.25">
      <c r="A17" s="11">
        <v>1</v>
      </c>
      <c r="B17" s="12">
        <v>3</v>
      </c>
      <c r="C17" s="12">
        <v>4</v>
      </c>
      <c r="D17" s="12">
        <v>5</v>
      </c>
      <c r="E17" s="12">
        <v>6</v>
      </c>
      <c r="F17" s="12">
        <v>7</v>
      </c>
      <c r="G17" s="12">
        <v>8</v>
      </c>
      <c r="H17" s="31">
        <v>9</v>
      </c>
      <c r="I17" s="31">
        <v>10</v>
      </c>
      <c r="J17" s="31">
        <v>11</v>
      </c>
      <c r="K17" s="12">
        <v>12</v>
      </c>
      <c r="L17" s="12">
        <v>13</v>
      </c>
      <c r="M17" s="12">
        <v>14</v>
      </c>
      <c r="N17" s="31">
        <v>15</v>
      </c>
      <c r="O17" s="31">
        <v>16</v>
      </c>
      <c r="P17" s="31">
        <v>17</v>
      </c>
      <c r="Q17" s="12">
        <v>18</v>
      </c>
      <c r="R17" s="12">
        <v>19</v>
      </c>
      <c r="S17" s="12">
        <v>20</v>
      </c>
    </row>
    <row r="18" spans="1:19" s="35" customFormat="1" ht="24.75" customHeight="1" x14ac:dyDescent="0.25">
      <c r="A18" s="32" t="s">
        <v>16</v>
      </c>
      <c r="B18" s="33">
        <v>12403206.836999999</v>
      </c>
      <c r="C18" s="33">
        <v>8777066.7039999999</v>
      </c>
      <c r="D18" s="33">
        <v>3626942.9210000001</v>
      </c>
      <c r="E18" s="33">
        <v>15917814.618000001</v>
      </c>
      <c r="F18" s="33">
        <v>11351851.800000001</v>
      </c>
      <c r="G18" s="33">
        <v>4566400.818</v>
      </c>
      <c r="H18" s="34">
        <v>77.92</v>
      </c>
      <c r="I18" s="34">
        <v>77.317999999999998</v>
      </c>
      <c r="J18" s="34">
        <v>79.427000000000007</v>
      </c>
      <c r="K18" s="33">
        <v>10191462.063999999</v>
      </c>
      <c r="L18" s="33">
        <v>6791509.784</v>
      </c>
      <c r="M18" s="33">
        <v>3399956.7439999999</v>
      </c>
      <c r="N18" s="34">
        <v>121.702</v>
      </c>
      <c r="O18" s="34">
        <v>129.23599999999999</v>
      </c>
      <c r="P18" s="34">
        <v>106.676</v>
      </c>
      <c r="Q18" s="33">
        <v>2211744.773</v>
      </c>
      <c r="R18" s="33">
        <v>1985556.92</v>
      </c>
      <c r="S18" s="33">
        <v>226986.177</v>
      </c>
    </row>
    <row r="19" spans="1:19" s="35" customFormat="1" ht="24.75" customHeight="1" x14ac:dyDescent="0.25">
      <c r="A19" s="36" t="s">
        <v>58</v>
      </c>
      <c r="B19" s="67">
        <f>B18-B59</f>
        <v>9359387.3949999996</v>
      </c>
      <c r="C19" s="67">
        <f t="shared" ref="C19:S19" si="0">C18-C59</f>
        <v>5857375.977</v>
      </c>
      <c r="D19" s="67">
        <f t="shared" si="0"/>
        <v>3502814.2060000002</v>
      </c>
      <c r="E19" s="67">
        <f t="shared" si="0"/>
        <v>11638876.108000001</v>
      </c>
      <c r="F19" s="67">
        <f t="shared" si="0"/>
        <v>7249777.8000000007</v>
      </c>
      <c r="G19" s="67">
        <f t="shared" si="0"/>
        <v>4389536.3080000002</v>
      </c>
      <c r="H19" s="66">
        <f>B19*100/E19</f>
        <v>80.414872605842149</v>
      </c>
      <c r="I19" s="66">
        <f t="shared" ref="I19:J19" si="1">C19*100/F19</f>
        <v>80.793868978991327</v>
      </c>
      <c r="J19" s="66">
        <f t="shared" si="1"/>
        <v>79.79918515803287</v>
      </c>
      <c r="K19" s="67">
        <f t="shared" si="0"/>
        <v>7198740.4239999996</v>
      </c>
      <c r="L19" s="67">
        <f t="shared" si="0"/>
        <v>3927333.4840000002</v>
      </c>
      <c r="M19" s="66">
        <f t="shared" si="0"/>
        <v>3271411.4040000001</v>
      </c>
      <c r="N19" s="66">
        <f>B19*100/K19</f>
        <v>130.01423643220394</v>
      </c>
      <c r="O19" s="66">
        <f t="shared" ref="O19:P19" si="2">C19*100/L19</f>
        <v>149.14384023824346</v>
      </c>
      <c r="P19" s="66">
        <f t="shared" si="2"/>
        <v>107.07348521549631</v>
      </c>
      <c r="Q19" s="67">
        <f t="shared" si="0"/>
        <v>2160646.9709999999</v>
      </c>
      <c r="R19" s="67">
        <f t="shared" si="0"/>
        <v>1930042.4929999998</v>
      </c>
      <c r="S19" s="67">
        <f t="shared" si="0"/>
        <v>231402.802</v>
      </c>
    </row>
    <row r="20" spans="1:19" s="35" customFormat="1" x14ac:dyDescent="0.25">
      <c r="A20" s="37" t="s">
        <v>17</v>
      </c>
      <c r="B20" s="33">
        <v>10755399.91</v>
      </c>
      <c r="C20" s="33">
        <v>7857689.5599999996</v>
      </c>
      <c r="D20" s="33">
        <v>2897710.35</v>
      </c>
      <c r="E20" s="33">
        <v>14491117.65</v>
      </c>
      <c r="F20" s="33">
        <v>10638395.800000001</v>
      </c>
      <c r="G20" s="33">
        <v>3852721.85</v>
      </c>
      <c r="H20" s="34">
        <v>74.221000000000004</v>
      </c>
      <c r="I20" s="34">
        <v>73.861999999999995</v>
      </c>
      <c r="J20" s="34">
        <v>75.212000000000003</v>
      </c>
      <c r="K20" s="33">
        <v>9106830.8200000003</v>
      </c>
      <c r="L20" s="33">
        <v>6305296.3499999996</v>
      </c>
      <c r="M20" s="33">
        <v>2801534.47</v>
      </c>
      <c r="N20" s="34">
        <v>118.10299999999999</v>
      </c>
      <c r="O20" s="34">
        <v>124.62</v>
      </c>
      <c r="P20" s="34">
        <v>103.43300000000001</v>
      </c>
      <c r="Q20" s="33">
        <v>1648569.09</v>
      </c>
      <c r="R20" s="33">
        <v>1552393.21</v>
      </c>
      <c r="S20" s="33">
        <v>96175.88</v>
      </c>
    </row>
    <row r="21" spans="1:19" x14ac:dyDescent="0.25">
      <c r="A21" s="13" t="s">
        <v>18</v>
      </c>
      <c r="B21" s="69">
        <v>1213452.0930000001</v>
      </c>
      <c r="C21" s="69">
        <v>1213452.0930000001</v>
      </c>
      <c r="D21" s="69" t="s">
        <v>19</v>
      </c>
      <c r="E21" s="69">
        <v>1878917.6</v>
      </c>
      <c r="F21" s="69">
        <v>1878917.6</v>
      </c>
      <c r="G21" s="69" t="s">
        <v>19</v>
      </c>
      <c r="H21" s="38">
        <v>64.582999999999998</v>
      </c>
      <c r="I21" s="38">
        <v>64.582999999999998</v>
      </c>
      <c r="J21" s="38" t="s">
        <v>19</v>
      </c>
      <c r="K21" s="69">
        <v>1326110.8289999999</v>
      </c>
      <c r="L21" s="69">
        <v>1326110.8289999999</v>
      </c>
      <c r="M21" s="69" t="s">
        <v>19</v>
      </c>
      <c r="N21" s="38">
        <v>91.504999999999995</v>
      </c>
      <c r="O21" s="38">
        <v>91.504999999999995</v>
      </c>
      <c r="P21" s="38" t="s">
        <v>19</v>
      </c>
      <c r="Q21" s="69">
        <v>-112658.736</v>
      </c>
      <c r="R21" s="69">
        <v>-112658.736</v>
      </c>
      <c r="S21" s="69" t="s">
        <v>19</v>
      </c>
    </row>
    <row r="22" spans="1:19" x14ac:dyDescent="0.25">
      <c r="A22" s="13" t="s">
        <v>20</v>
      </c>
      <c r="B22" s="69">
        <v>4396369.1260000002</v>
      </c>
      <c r="C22" s="69">
        <v>2551598.9569999999</v>
      </c>
      <c r="D22" s="69">
        <v>1844770.169</v>
      </c>
      <c r="E22" s="69">
        <v>5795219.8159999996</v>
      </c>
      <c r="F22" s="69">
        <v>3335001</v>
      </c>
      <c r="G22" s="69">
        <v>2460218.8160000001</v>
      </c>
      <c r="H22" s="38">
        <v>75.861999999999995</v>
      </c>
      <c r="I22" s="38">
        <v>76.510000000000005</v>
      </c>
      <c r="J22" s="38">
        <v>74.983999999999995</v>
      </c>
      <c r="K22" s="69">
        <v>3333330.2319999998</v>
      </c>
      <c r="L22" s="69">
        <v>1906559.68</v>
      </c>
      <c r="M22" s="69">
        <v>1426770.5519999999</v>
      </c>
      <c r="N22" s="38">
        <v>131.89099999999999</v>
      </c>
      <c r="O22" s="38">
        <v>133.833</v>
      </c>
      <c r="P22" s="38">
        <v>129.297</v>
      </c>
      <c r="Q22" s="69">
        <v>1063038.8940000001</v>
      </c>
      <c r="R22" s="69">
        <v>645039.277</v>
      </c>
      <c r="S22" s="69">
        <v>417999.61700000003</v>
      </c>
    </row>
    <row r="23" spans="1:19" ht="24" x14ac:dyDescent="0.25">
      <c r="A23" s="39" t="s">
        <v>21</v>
      </c>
      <c r="B23" s="40">
        <v>2891316.7480000001</v>
      </c>
      <c r="C23" s="40">
        <v>2767188.0329999998</v>
      </c>
      <c r="D23" s="40">
        <v>124128.715</v>
      </c>
      <c r="E23" s="40">
        <v>4067392.51</v>
      </c>
      <c r="F23" s="40">
        <v>3890528</v>
      </c>
      <c r="G23" s="40">
        <v>176864.51</v>
      </c>
      <c r="H23" s="34">
        <v>71.084999999999994</v>
      </c>
      <c r="I23" s="34">
        <v>71.126000000000005</v>
      </c>
      <c r="J23" s="34">
        <v>70.183000000000007</v>
      </c>
      <c r="K23" s="40">
        <v>2911265.4939999999</v>
      </c>
      <c r="L23" s="40">
        <v>2782720.1540000001</v>
      </c>
      <c r="M23" s="40">
        <v>128545.34</v>
      </c>
      <c r="N23" s="34">
        <v>99.314999999999998</v>
      </c>
      <c r="O23" s="34">
        <v>99.441999999999993</v>
      </c>
      <c r="P23" s="34">
        <v>96.563999999999993</v>
      </c>
      <c r="Q23" s="40">
        <v>-19948.745999999999</v>
      </c>
      <c r="R23" s="40">
        <v>-15532.120999999999</v>
      </c>
      <c r="S23" s="40">
        <v>-4416.625</v>
      </c>
    </row>
    <row r="24" spans="1:19" s="35" customFormat="1" x14ac:dyDescent="0.25">
      <c r="A24" s="36" t="s">
        <v>22</v>
      </c>
      <c r="B24" s="67">
        <v>2741185.0219999999</v>
      </c>
      <c r="C24" s="67">
        <v>2617056.3080000002</v>
      </c>
      <c r="D24" s="67">
        <v>124128.715</v>
      </c>
      <c r="E24" s="67">
        <v>3836836.51</v>
      </c>
      <c r="F24" s="67">
        <v>3659972</v>
      </c>
      <c r="G24" s="67">
        <v>176864.51</v>
      </c>
      <c r="H24" s="66">
        <v>71.444000000000003</v>
      </c>
      <c r="I24" s="66">
        <v>71.504999999999995</v>
      </c>
      <c r="J24" s="66">
        <v>70.183000000000007</v>
      </c>
      <c r="K24" s="67">
        <v>2763993.9640000002</v>
      </c>
      <c r="L24" s="67">
        <v>2635448.6239999998</v>
      </c>
      <c r="M24" s="66">
        <v>128545.34</v>
      </c>
      <c r="N24" s="66">
        <v>99.174999999999997</v>
      </c>
      <c r="O24" s="66">
        <v>99.302000000000007</v>
      </c>
      <c r="P24" s="66">
        <v>96.563999999999993</v>
      </c>
      <c r="Q24" s="67">
        <v>-22808.941999999999</v>
      </c>
      <c r="R24" s="67">
        <v>-18392.315999999999</v>
      </c>
      <c r="S24" s="67">
        <v>-4416.625</v>
      </c>
    </row>
    <row r="25" spans="1:19" x14ac:dyDescent="0.25">
      <c r="A25" s="72" t="s">
        <v>23</v>
      </c>
      <c r="B25" s="68">
        <v>827523.97900000005</v>
      </c>
      <c r="C25" s="68">
        <v>703395.26500000001</v>
      </c>
      <c r="D25" s="68">
        <v>124128.715</v>
      </c>
      <c r="E25" s="68">
        <v>1160567.51</v>
      </c>
      <c r="F25" s="68">
        <v>983703</v>
      </c>
      <c r="G25" s="68">
        <v>176864.51</v>
      </c>
      <c r="H25" s="38">
        <v>71.302999999999997</v>
      </c>
      <c r="I25" s="38">
        <v>71.504999999999995</v>
      </c>
      <c r="J25" s="38">
        <v>70.183000000000007</v>
      </c>
      <c r="K25" s="68">
        <v>856968.929</v>
      </c>
      <c r="L25" s="68">
        <v>728423.59</v>
      </c>
      <c r="M25" s="68">
        <v>128545.34</v>
      </c>
      <c r="N25" s="38">
        <v>96.563999999999993</v>
      </c>
      <c r="O25" s="38">
        <v>96.563999999999993</v>
      </c>
      <c r="P25" s="38">
        <v>96.563999999999993</v>
      </c>
      <c r="Q25" s="68">
        <v>-29444.95</v>
      </c>
      <c r="R25" s="68">
        <v>-25028.325000000001</v>
      </c>
      <c r="S25" s="68">
        <v>-4416.625</v>
      </c>
    </row>
    <row r="26" spans="1:19" x14ac:dyDescent="0.25">
      <c r="A26" s="72" t="s">
        <v>24</v>
      </c>
      <c r="B26" s="68">
        <v>1913661.0430000001</v>
      </c>
      <c r="C26" s="68">
        <v>1913661.0430000001</v>
      </c>
      <c r="D26" s="68" t="s">
        <v>19</v>
      </c>
      <c r="E26" s="68">
        <v>2676269</v>
      </c>
      <c r="F26" s="68">
        <v>2676269</v>
      </c>
      <c r="G26" s="68" t="s">
        <v>19</v>
      </c>
      <c r="H26" s="38">
        <v>71.504999999999995</v>
      </c>
      <c r="I26" s="38">
        <v>71.504999999999995</v>
      </c>
      <c r="J26" s="38" t="s">
        <v>19</v>
      </c>
      <c r="K26" s="68">
        <v>1907025.034</v>
      </c>
      <c r="L26" s="68">
        <v>1907025.034</v>
      </c>
      <c r="M26" s="68" t="s">
        <v>19</v>
      </c>
      <c r="N26" s="38">
        <v>100.348</v>
      </c>
      <c r="O26" s="38">
        <v>100.348</v>
      </c>
      <c r="P26" s="38" t="s">
        <v>19</v>
      </c>
      <c r="Q26" s="68">
        <v>6636.009</v>
      </c>
      <c r="R26" s="68">
        <v>6636.009</v>
      </c>
      <c r="S26" s="68" t="s">
        <v>19</v>
      </c>
    </row>
    <row r="27" spans="1:19" x14ac:dyDescent="0.25">
      <c r="A27" s="72" t="s">
        <v>25</v>
      </c>
      <c r="B27" s="68">
        <v>150131.726</v>
      </c>
      <c r="C27" s="68">
        <v>150131.726</v>
      </c>
      <c r="D27" s="68" t="s">
        <v>19</v>
      </c>
      <c r="E27" s="68">
        <v>230556</v>
      </c>
      <c r="F27" s="68">
        <v>230556</v>
      </c>
      <c r="G27" s="68" t="s">
        <v>19</v>
      </c>
      <c r="H27" s="38">
        <v>65.117000000000004</v>
      </c>
      <c r="I27" s="38">
        <v>65.117000000000004</v>
      </c>
      <c r="J27" s="38" t="s">
        <v>19</v>
      </c>
      <c r="K27" s="68">
        <v>147271.53</v>
      </c>
      <c r="L27" s="68">
        <v>147271.53</v>
      </c>
      <c r="M27" s="68" t="s">
        <v>19</v>
      </c>
      <c r="N27" s="38">
        <v>101.94199999999999</v>
      </c>
      <c r="O27" s="38">
        <v>101.94199999999999</v>
      </c>
      <c r="P27" s="38" t="s">
        <v>19</v>
      </c>
      <c r="Q27" s="68">
        <v>2860.1959999999999</v>
      </c>
      <c r="R27" s="68">
        <v>2860.1959999999999</v>
      </c>
      <c r="S27" s="68" t="s">
        <v>19</v>
      </c>
    </row>
    <row r="28" spans="1:19" x14ac:dyDescent="0.25">
      <c r="A28" s="39" t="s">
        <v>26</v>
      </c>
      <c r="B28" s="40">
        <v>1277819.817</v>
      </c>
      <c r="C28" s="40">
        <v>941095.94900000002</v>
      </c>
      <c r="D28" s="40">
        <v>336723.86800000002</v>
      </c>
      <c r="E28" s="40">
        <v>1353778.42</v>
      </c>
      <c r="F28" s="40">
        <v>938028</v>
      </c>
      <c r="G28" s="40">
        <v>415750.42</v>
      </c>
      <c r="H28" s="34">
        <v>94.388999999999996</v>
      </c>
      <c r="I28" s="34">
        <v>100.327</v>
      </c>
      <c r="J28" s="34">
        <v>80.992000000000004</v>
      </c>
      <c r="K28" s="40">
        <v>881054.52800000005</v>
      </c>
      <c r="L28" s="40">
        <v>26936.308000000001</v>
      </c>
      <c r="M28" s="40">
        <v>854118.22</v>
      </c>
      <c r="N28" s="34">
        <v>145.03299999999999</v>
      </c>
      <c r="O28" s="34">
        <v>3493.7820000000002</v>
      </c>
      <c r="P28" s="34">
        <v>39.423999999999999</v>
      </c>
      <c r="Q28" s="40">
        <v>396765.28899999999</v>
      </c>
      <c r="R28" s="40">
        <v>914159.64099999995</v>
      </c>
      <c r="S28" s="40">
        <v>-517394.35200000001</v>
      </c>
    </row>
    <row r="29" spans="1:19" s="35" customFormat="1" ht="24" customHeight="1" x14ac:dyDescent="0.25">
      <c r="A29" s="13" t="s">
        <v>27</v>
      </c>
      <c r="B29" s="69">
        <v>1151689.7720000001</v>
      </c>
      <c r="C29" s="69">
        <v>891782.91200000001</v>
      </c>
      <c r="D29" s="69">
        <v>259906.86</v>
      </c>
      <c r="E29" s="69">
        <v>1239513.3999999999</v>
      </c>
      <c r="F29" s="69">
        <v>897468</v>
      </c>
      <c r="G29" s="69">
        <v>342045.4</v>
      </c>
      <c r="H29" s="38">
        <v>92.915000000000006</v>
      </c>
      <c r="I29" s="38">
        <v>99.367000000000004</v>
      </c>
      <c r="J29" s="38">
        <v>75.986000000000004</v>
      </c>
      <c r="K29" s="69">
        <v>815157.22499999998</v>
      </c>
      <c r="L29" s="69" t="s">
        <v>19</v>
      </c>
      <c r="M29" s="69">
        <v>815157.22499999998</v>
      </c>
      <c r="N29" s="38">
        <v>141.28399999999999</v>
      </c>
      <c r="O29" s="38" t="s">
        <v>19</v>
      </c>
      <c r="P29" s="38">
        <v>31.884</v>
      </c>
      <c r="Q29" s="69">
        <v>336532.54700000002</v>
      </c>
      <c r="R29" s="69">
        <v>891782.91200000001</v>
      </c>
      <c r="S29" s="69">
        <v>-555250.36499999999</v>
      </c>
    </row>
    <row r="30" spans="1:19" ht="24" x14ac:dyDescent="0.25">
      <c r="A30" s="13" t="s">
        <v>28</v>
      </c>
      <c r="B30" s="69">
        <v>301.97500000000002</v>
      </c>
      <c r="C30" s="69" t="s">
        <v>19</v>
      </c>
      <c r="D30" s="69">
        <v>301.97500000000002</v>
      </c>
      <c r="E30" s="69" t="s">
        <v>19</v>
      </c>
      <c r="F30" s="69" t="s">
        <v>19</v>
      </c>
      <c r="G30" s="69" t="s">
        <v>19</v>
      </c>
      <c r="H30" s="38" t="s">
        <v>19</v>
      </c>
      <c r="I30" s="38" t="s">
        <v>19</v>
      </c>
      <c r="J30" s="38" t="s">
        <v>19</v>
      </c>
      <c r="K30" s="69">
        <v>157.49</v>
      </c>
      <c r="L30" s="69" t="s">
        <v>19</v>
      </c>
      <c r="M30" s="69">
        <v>157.49</v>
      </c>
      <c r="N30" s="38">
        <v>191.74199999999999</v>
      </c>
      <c r="O30" s="38" t="s">
        <v>19</v>
      </c>
      <c r="P30" s="38">
        <v>191.74199999999999</v>
      </c>
      <c r="Q30" s="69">
        <v>144.48500000000001</v>
      </c>
      <c r="R30" s="69" t="s">
        <v>19</v>
      </c>
      <c r="S30" s="69">
        <v>144.48500000000001</v>
      </c>
    </row>
    <row r="31" spans="1:19" x14ac:dyDescent="0.25">
      <c r="A31" s="42" t="s">
        <v>29</v>
      </c>
      <c r="B31" s="71">
        <v>6953.5050000000001</v>
      </c>
      <c r="C31" s="71" t="s">
        <v>19</v>
      </c>
      <c r="D31" s="71">
        <v>6953.5050000000001</v>
      </c>
      <c r="E31" s="71">
        <v>9597.8009999999995</v>
      </c>
      <c r="F31" s="71" t="s">
        <v>19</v>
      </c>
      <c r="G31" s="71">
        <v>9597.8009999999995</v>
      </c>
      <c r="H31" s="70">
        <v>72.448999999999998</v>
      </c>
      <c r="I31" s="70" t="s">
        <v>19</v>
      </c>
      <c r="J31" s="70">
        <v>72.448999999999998</v>
      </c>
      <c r="K31" s="71">
        <v>6797.4160000000002</v>
      </c>
      <c r="L31" s="71" t="s">
        <v>19</v>
      </c>
      <c r="M31" s="71">
        <v>6797.4160000000002</v>
      </c>
      <c r="N31" s="70">
        <v>102.29600000000001</v>
      </c>
      <c r="O31" s="70" t="s">
        <v>19</v>
      </c>
      <c r="P31" s="70">
        <v>102.29600000000001</v>
      </c>
      <c r="Q31" s="71">
        <v>156.089</v>
      </c>
      <c r="R31" s="71" t="s">
        <v>19</v>
      </c>
      <c r="S31" s="71">
        <v>156.089</v>
      </c>
    </row>
    <row r="32" spans="1:19" ht="24" x14ac:dyDescent="0.25">
      <c r="A32" s="13" t="s">
        <v>30</v>
      </c>
      <c r="B32" s="69">
        <v>69561.528000000006</v>
      </c>
      <c r="C32" s="69" t="s">
        <v>19</v>
      </c>
      <c r="D32" s="69">
        <v>69561.528000000006</v>
      </c>
      <c r="E32" s="69">
        <v>64107.218999999997</v>
      </c>
      <c r="F32" s="69" t="s">
        <v>19</v>
      </c>
      <c r="G32" s="69">
        <v>64107.218999999997</v>
      </c>
      <c r="H32" s="38">
        <v>108.508</v>
      </c>
      <c r="I32" s="38" t="s">
        <v>19</v>
      </c>
      <c r="J32" s="38">
        <v>108.508</v>
      </c>
      <c r="K32" s="69">
        <v>32006.089</v>
      </c>
      <c r="L32" s="69" t="s">
        <v>19</v>
      </c>
      <c r="M32" s="69">
        <v>32006.089</v>
      </c>
      <c r="N32" s="38">
        <v>217.33799999999999</v>
      </c>
      <c r="O32" s="38" t="s">
        <v>19</v>
      </c>
      <c r="P32" s="38">
        <v>217.33799999999999</v>
      </c>
      <c r="Q32" s="69">
        <v>37555.438999999998</v>
      </c>
      <c r="R32" s="69" t="s">
        <v>19</v>
      </c>
      <c r="S32" s="69">
        <v>37555.438999999998</v>
      </c>
    </row>
    <row r="33" spans="1:19" x14ac:dyDescent="0.25">
      <c r="A33" s="13" t="s">
        <v>31</v>
      </c>
      <c r="B33" s="69">
        <v>49313.036999999997</v>
      </c>
      <c r="C33" s="69">
        <v>49313.036999999997</v>
      </c>
      <c r="D33" s="69" t="s">
        <v>19</v>
      </c>
      <c r="E33" s="69">
        <v>40560</v>
      </c>
      <c r="F33" s="69">
        <v>40560</v>
      </c>
      <c r="G33" s="69" t="s">
        <v>19</v>
      </c>
      <c r="H33" s="38">
        <v>121.58</v>
      </c>
      <c r="I33" s="38">
        <v>121.58</v>
      </c>
      <c r="J33" s="38" t="s">
        <v>19</v>
      </c>
      <c r="K33" s="69">
        <v>26936.308000000001</v>
      </c>
      <c r="L33" s="69">
        <v>26936.308000000001</v>
      </c>
      <c r="M33" s="69" t="s">
        <v>19</v>
      </c>
      <c r="N33" s="38">
        <v>183.07300000000001</v>
      </c>
      <c r="O33" s="38">
        <v>183.07300000000001</v>
      </c>
      <c r="P33" s="38" t="s">
        <v>19</v>
      </c>
      <c r="Q33" s="69">
        <v>22376.728999999999</v>
      </c>
      <c r="R33" s="69">
        <v>22376.728999999999</v>
      </c>
      <c r="S33" s="69" t="s">
        <v>19</v>
      </c>
    </row>
    <row r="34" spans="1:19" x14ac:dyDescent="0.25">
      <c r="A34" s="39" t="s">
        <v>32</v>
      </c>
      <c r="B34" s="40">
        <v>771325.01300000004</v>
      </c>
      <c r="C34" s="40">
        <v>360309.45899999997</v>
      </c>
      <c r="D34" s="40">
        <v>411015.554</v>
      </c>
      <c r="E34" s="40">
        <v>1166349.0970000001</v>
      </c>
      <c r="F34" s="40">
        <v>564061</v>
      </c>
      <c r="G34" s="40">
        <v>602288.09699999995</v>
      </c>
      <c r="H34" s="34">
        <v>66.132000000000005</v>
      </c>
      <c r="I34" s="34">
        <v>63.878</v>
      </c>
      <c r="J34" s="34">
        <v>68.242000000000004</v>
      </c>
      <c r="K34" s="40">
        <v>506082.31</v>
      </c>
      <c r="L34" s="40">
        <v>240366.47</v>
      </c>
      <c r="M34" s="40">
        <v>265715.84000000003</v>
      </c>
      <c r="N34" s="34">
        <v>152.411</v>
      </c>
      <c r="O34" s="34">
        <v>149.9</v>
      </c>
      <c r="P34" s="34">
        <v>154.68199999999999</v>
      </c>
      <c r="Q34" s="40">
        <v>265242.70299999998</v>
      </c>
      <c r="R34" s="40">
        <v>119942.989</v>
      </c>
      <c r="S34" s="40">
        <v>145299.71400000001</v>
      </c>
    </row>
    <row r="35" spans="1:19" s="35" customFormat="1" x14ac:dyDescent="0.25">
      <c r="A35" s="42" t="s">
        <v>33</v>
      </c>
      <c r="B35" s="69">
        <v>29056.59</v>
      </c>
      <c r="C35" s="69" t="s">
        <v>19</v>
      </c>
      <c r="D35" s="69">
        <v>29056.59</v>
      </c>
      <c r="E35" s="69">
        <v>82243.929000000004</v>
      </c>
      <c r="F35" s="69" t="s">
        <v>19</v>
      </c>
      <c r="G35" s="69">
        <v>82243.929000000004</v>
      </c>
      <c r="H35" s="38">
        <v>35.33</v>
      </c>
      <c r="I35" s="38" t="s">
        <v>19</v>
      </c>
      <c r="J35" s="38">
        <v>35.33</v>
      </c>
      <c r="K35" s="69">
        <v>10559.949000000001</v>
      </c>
      <c r="L35" s="69" t="s">
        <v>19</v>
      </c>
      <c r="M35" s="69">
        <v>10559.949000000001</v>
      </c>
      <c r="N35" s="38">
        <v>275.15800000000002</v>
      </c>
      <c r="O35" s="38" t="s">
        <v>19</v>
      </c>
      <c r="P35" s="38">
        <v>275.15800000000002</v>
      </c>
      <c r="Q35" s="69">
        <v>18496.641</v>
      </c>
      <c r="R35" s="69" t="s">
        <v>19</v>
      </c>
      <c r="S35" s="69">
        <v>18496.641</v>
      </c>
    </row>
    <row r="36" spans="1:19" x14ac:dyDescent="0.25">
      <c r="A36" s="42" t="s">
        <v>34</v>
      </c>
      <c r="B36" s="71">
        <v>529971.47</v>
      </c>
      <c r="C36" s="71">
        <v>264985.73499999999</v>
      </c>
      <c r="D36" s="71">
        <v>264985.73499999999</v>
      </c>
      <c r="E36" s="71">
        <v>680557.03</v>
      </c>
      <c r="F36" s="71">
        <v>349661</v>
      </c>
      <c r="G36" s="71">
        <v>330896.03000000003</v>
      </c>
      <c r="H36" s="70">
        <v>77.873000000000005</v>
      </c>
      <c r="I36" s="70">
        <v>75.784000000000006</v>
      </c>
      <c r="J36" s="70">
        <v>80.081000000000003</v>
      </c>
      <c r="K36" s="71">
        <v>376914.98700000002</v>
      </c>
      <c r="L36" s="71">
        <v>188457.49299999999</v>
      </c>
      <c r="M36" s="71">
        <v>188457.49299999999</v>
      </c>
      <c r="N36" s="70">
        <v>140.608</v>
      </c>
      <c r="O36" s="70">
        <v>140.608</v>
      </c>
      <c r="P36" s="70">
        <v>140.608</v>
      </c>
      <c r="Q36" s="71">
        <v>153056.48300000001</v>
      </c>
      <c r="R36" s="71">
        <v>76528.241999999998</v>
      </c>
      <c r="S36" s="71">
        <v>76528.241999999998</v>
      </c>
    </row>
    <row r="37" spans="1:19" x14ac:dyDescent="0.25">
      <c r="A37" s="36" t="s">
        <v>35</v>
      </c>
      <c r="B37" s="67">
        <v>95323.724000000002</v>
      </c>
      <c r="C37" s="67">
        <v>95323.724000000002</v>
      </c>
      <c r="D37" s="67" t="s">
        <v>19</v>
      </c>
      <c r="E37" s="67">
        <v>214400</v>
      </c>
      <c r="F37" s="67">
        <v>214400</v>
      </c>
      <c r="G37" s="67" t="s">
        <v>19</v>
      </c>
      <c r="H37" s="66">
        <v>44.460999999999999</v>
      </c>
      <c r="I37" s="66">
        <v>44.460999999999999</v>
      </c>
      <c r="J37" s="66" t="s">
        <v>19</v>
      </c>
      <c r="K37" s="67">
        <v>51908.976999999999</v>
      </c>
      <c r="L37" s="67">
        <v>51908.976999999999</v>
      </c>
      <c r="M37" s="66" t="s">
        <v>19</v>
      </c>
      <c r="N37" s="66">
        <v>183.636</v>
      </c>
      <c r="O37" s="66">
        <v>183.636</v>
      </c>
      <c r="P37" s="66" t="s">
        <v>19</v>
      </c>
      <c r="Q37" s="67">
        <v>43414.747000000003</v>
      </c>
      <c r="R37" s="67">
        <v>43414.747000000003</v>
      </c>
      <c r="S37" s="67" t="s">
        <v>19</v>
      </c>
    </row>
    <row r="38" spans="1:19" x14ac:dyDescent="0.25">
      <c r="A38" s="42" t="s">
        <v>36</v>
      </c>
      <c r="B38" s="69" t="s">
        <v>19</v>
      </c>
      <c r="C38" s="69" t="s">
        <v>19</v>
      </c>
      <c r="D38" s="69" t="s">
        <v>19</v>
      </c>
      <c r="E38" s="69" t="s">
        <v>19</v>
      </c>
      <c r="F38" s="69" t="s">
        <v>19</v>
      </c>
      <c r="G38" s="69" t="s">
        <v>19</v>
      </c>
      <c r="H38" s="38" t="s">
        <v>19</v>
      </c>
      <c r="I38" s="38" t="s">
        <v>19</v>
      </c>
      <c r="J38" s="38" t="s">
        <v>19</v>
      </c>
      <c r="K38" s="69">
        <v>-4</v>
      </c>
      <c r="L38" s="69" t="s">
        <v>19</v>
      </c>
      <c r="M38" s="69">
        <v>-4</v>
      </c>
      <c r="N38" s="38" t="s">
        <v>19</v>
      </c>
      <c r="O38" s="38" t="s">
        <v>19</v>
      </c>
      <c r="P38" s="38" t="s">
        <v>19</v>
      </c>
      <c r="Q38" s="69">
        <v>4</v>
      </c>
      <c r="R38" s="69" t="s">
        <v>19</v>
      </c>
      <c r="S38" s="69">
        <v>4</v>
      </c>
    </row>
    <row r="39" spans="1:19" x14ac:dyDescent="0.25">
      <c r="A39" s="42" t="s">
        <v>37</v>
      </c>
      <c r="B39" s="69">
        <v>116973.22900000001</v>
      </c>
      <c r="C39" s="69" t="s">
        <v>19</v>
      </c>
      <c r="D39" s="69">
        <v>116973.22900000001</v>
      </c>
      <c r="E39" s="69">
        <v>189148.13800000001</v>
      </c>
      <c r="F39" s="69" t="s">
        <v>19</v>
      </c>
      <c r="G39" s="69">
        <v>189148.13800000001</v>
      </c>
      <c r="H39" s="38">
        <v>61.841999999999999</v>
      </c>
      <c r="I39" s="38" t="s">
        <v>19</v>
      </c>
      <c r="J39" s="38">
        <v>61.841999999999999</v>
      </c>
      <c r="K39" s="69">
        <v>66702.396999999997</v>
      </c>
      <c r="L39" s="69" t="s">
        <v>19</v>
      </c>
      <c r="M39" s="69">
        <v>66702.396999999997</v>
      </c>
      <c r="N39" s="38">
        <v>175.36600000000001</v>
      </c>
      <c r="O39" s="38" t="s">
        <v>19</v>
      </c>
      <c r="P39" s="38">
        <v>175.36600000000001</v>
      </c>
      <c r="Q39" s="69">
        <v>50270.832000000002</v>
      </c>
      <c r="R39" s="69" t="s">
        <v>19</v>
      </c>
      <c r="S39" s="69">
        <v>50270.832000000002</v>
      </c>
    </row>
    <row r="40" spans="1:19" ht="24.75" x14ac:dyDescent="0.25">
      <c r="A40" s="41" t="s">
        <v>38</v>
      </c>
      <c r="B40" s="69">
        <v>140660.408</v>
      </c>
      <c r="C40" s="69">
        <v>-1.2</v>
      </c>
      <c r="D40" s="69">
        <v>140661.60800000001</v>
      </c>
      <c r="E40" s="69">
        <v>155907.4</v>
      </c>
      <c r="F40" s="69" t="s">
        <v>19</v>
      </c>
      <c r="G40" s="69">
        <v>155907.4</v>
      </c>
      <c r="H40" s="38">
        <v>90.22</v>
      </c>
      <c r="I40" s="38" t="s">
        <v>19</v>
      </c>
      <c r="J40" s="38">
        <v>90.221000000000004</v>
      </c>
      <c r="K40" s="69">
        <v>93364.801999999996</v>
      </c>
      <c r="L40" s="69" t="s">
        <v>19</v>
      </c>
      <c r="M40" s="69">
        <v>93364.801999999996</v>
      </c>
      <c r="N40" s="38">
        <v>150.65700000000001</v>
      </c>
      <c r="O40" s="38" t="s">
        <v>19</v>
      </c>
      <c r="P40" s="38">
        <v>150.65799999999999</v>
      </c>
      <c r="Q40" s="69">
        <v>47295.606</v>
      </c>
      <c r="R40" s="69">
        <v>-1.2</v>
      </c>
      <c r="S40" s="69">
        <v>47296.805999999997</v>
      </c>
    </row>
    <row r="41" spans="1:19" x14ac:dyDescent="0.25">
      <c r="A41" s="42" t="s">
        <v>39</v>
      </c>
      <c r="B41" s="69">
        <v>64456.718000000001</v>
      </c>
      <c r="C41" s="69">
        <v>24046.256000000001</v>
      </c>
      <c r="D41" s="69">
        <v>40410.462</v>
      </c>
      <c r="E41" s="69">
        <v>73552.804000000004</v>
      </c>
      <c r="F41" s="69">
        <v>31860.2</v>
      </c>
      <c r="G41" s="69">
        <v>41692.603999999999</v>
      </c>
      <c r="H41" s="38">
        <v>87.632999999999996</v>
      </c>
      <c r="I41" s="38">
        <v>75.474000000000004</v>
      </c>
      <c r="J41" s="38">
        <v>96.924999999999997</v>
      </c>
      <c r="K41" s="69">
        <v>55614.449000000001</v>
      </c>
      <c r="L41" s="69">
        <v>22597.496999999999</v>
      </c>
      <c r="M41" s="69">
        <v>33016.951999999997</v>
      </c>
      <c r="N41" s="38">
        <v>115.899</v>
      </c>
      <c r="O41" s="38">
        <v>106.411</v>
      </c>
      <c r="P41" s="38">
        <v>122.393</v>
      </c>
      <c r="Q41" s="69">
        <v>8842.2690000000002</v>
      </c>
      <c r="R41" s="69">
        <v>1448.759</v>
      </c>
      <c r="S41" s="69">
        <v>7393.51</v>
      </c>
    </row>
    <row r="42" spans="1:19" ht="24.75" x14ac:dyDescent="0.25">
      <c r="A42" s="41" t="s">
        <v>40</v>
      </c>
      <c r="B42" s="69">
        <v>-1.4999999999999999E-2</v>
      </c>
      <c r="C42" s="69">
        <v>8.0000000000000002E-3</v>
      </c>
      <c r="D42" s="69">
        <v>-2.3E-2</v>
      </c>
      <c r="E42" s="69" t="s">
        <v>19</v>
      </c>
      <c r="F42" s="69" t="s">
        <v>19</v>
      </c>
      <c r="G42" s="69" t="s">
        <v>19</v>
      </c>
      <c r="H42" s="38" t="s">
        <v>19</v>
      </c>
      <c r="I42" s="38" t="s">
        <v>19</v>
      </c>
      <c r="J42" s="38" t="s">
        <v>19</v>
      </c>
      <c r="K42" s="69">
        <v>8.1790000000000003</v>
      </c>
      <c r="L42" s="69">
        <v>5.4139999999999997</v>
      </c>
      <c r="M42" s="69">
        <v>2.7650000000000001</v>
      </c>
      <c r="N42" s="38">
        <v>-0.183</v>
      </c>
      <c r="O42" s="38">
        <v>0.14799999999999999</v>
      </c>
      <c r="P42" s="38">
        <v>-0.83199999999999996</v>
      </c>
      <c r="Q42" s="69">
        <v>-8.1940000000000008</v>
      </c>
      <c r="R42" s="69">
        <v>-5.4059999999999997</v>
      </c>
      <c r="S42" s="69">
        <v>-2.7879999999999998</v>
      </c>
    </row>
    <row r="43" spans="1:19" x14ac:dyDescent="0.25">
      <c r="A43" s="43" t="s">
        <v>41</v>
      </c>
      <c r="B43" s="33">
        <v>1647806.9280000001</v>
      </c>
      <c r="C43" s="33">
        <v>919377.147</v>
      </c>
      <c r="D43" s="33">
        <v>729232.56799999997</v>
      </c>
      <c r="E43" s="33">
        <v>1426696.9709999999</v>
      </c>
      <c r="F43" s="33">
        <v>713456</v>
      </c>
      <c r="G43" s="33">
        <v>713678.97100000002</v>
      </c>
      <c r="H43" s="34">
        <v>115.498</v>
      </c>
      <c r="I43" s="34">
        <v>128.86199999999999</v>
      </c>
      <c r="J43" s="34">
        <v>102.179</v>
      </c>
      <c r="K43" s="33">
        <v>1084631.2420000001</v>
      </c>
      <c r="L43" s="33">
        <v>486213.43199999997</v>
      </c>
      <c r="M43" s="33">
        <v>598422.27399999998</v>
      </c>
      <c r="N43" s="34">
        <v>151.923</v>
      </c>
      <c r="O43" s="34">
        <v>189.089</v>
      </c>
      <c r="P43" s="34">
        <v>121.85899999999999</v>
      </c>
      <c r="Q43" s="33">
        <v>563175.68599999999</v>
      </c>
      <c r="R43" s="33">
        <v>433163.71500000003</v>
      </c>
      <c r="S43" s="33">
        <v>130810.29399999999</v>
      </c>
    </row>
    <row r="44" spans="1:19" x14ac:dyDescent="0.25">
      <c r="A44" s="44" t="s">
        <v>42</v>
      </c>
      <c r="B44" s="68">
        <v>1650849.3060000001</v>
      </c>
      <c r="C44" s="68">
        <v>919378.90300000005</v>
      </c>
      <c r="D44" s="68">
        <v>732273.19099999999</v>
      </c>
      <c r="E44" s="68">
        <v>1426696.9709999999</v>
      </c>
      <c r="F44" s="68">
        <v>713456</v>
      </c>
      <c r="G44" s="68">
        <v>713678.97100000002</v>
      </c>
      <c r="H44" s="38">
        <v>115.711</v>
      </c>
      <c r="I44" s="38">
        <v>128.863</v>
      </c>
      <c r="J44" s="38">
        <v>102.605</v>
      </c>
      <c r="K44" s="68">
        <v>1086165.6100000001</v>
      </c>
      <c r="L44" s="68">
        <v>488245.53499999997</v>
      </c>
      <c r="M44" s="68">
        <v>597924.53899999999</v>
      </c>
      <c r="N44" s="38">
        <v>151.989</v>
      </c>
      <c r="O44" s="38">
        <v>188.303</v>
      </c>
      <c r="P44" s="38">
        <v>122.46899999999999</v>
      </c>
      <c r="Q44" s="68">
        <v>564683.696</v>
      </c>
      <c r="R44" s="68">
        <v>431133.36800000002</v>
      </c>
      <c r="S44" s="68">
        <v>134348.652</v>
      </c>
    </row>
    <row r="45" spans="1:19" s="35" customFormat="1" ht="31.5" x14ac:dyDescent="0.25">
      <c r="A45" s="44" t="s">
        <v>43</v>
      </c>
      <c r="B45" s="68">
        <v>347151.80800000002</v>
      </c>
      <c r="C45" s="68">
        <v>195010.212</v>
      </c>
      <c r="D45" s="68">
        <v>152144.383</v>
      </c>
      <c r="E45" s="68">
        <v>440917.87199999997</v>
      </c>
      <c r="F45" s="68">
        <v>250651</v>
      </c>
      <c r="G45" s="68">
        <v>190704.872</v>
      </c>
      <c r="H45" s="38">
        <v>78.733999999999995</v>
      </c>
      <c r="I45" s="38">
        <v>77.801000000000002</v>
      </c>
      <c r="J45" s="38">
        <v>79.78</v>
      </c>
      <c r="K45" s="68">
        <v>246184.57199999999</v>
      </c>
      <c r="L45" s="68">
        <v>127806.178</v>
      </c>
      <c r="M45" s="68">
        <v>118382.857</v>
      </c>
      <c r="N45" s="38">
        <v>141.01300000000001</v>
      </c>
      <c r="O45" s="38">
        <v>152.583</v>
      </c>
      <c r="P45" s="38">
        <v>128.51900000000001</v>
      </c>
      <c r="Q45" s="68">
        <v>100967.236</v>
      </c>
      <c r="R45" s="68">
        <v>67204.034</v>
      </c>
      <c r="S45" s="68">
        <v>33761.525999999998</v>
      </c>
    </row>
    <row r="46" spans="1:19" s="35" customFormat="1" ht="21" x14ac:dyDescent="0.25">
      <c r="A46" s="44" t="s">
        <v>44</v>
      </c>
      <c r="B46" s="68">
        <v>94359.622000000003</v>
      </c>
      <c r="C46" s="68">
        <v>78168.148000000001</v>
      </c>
      <c r="D46" s="68">
        <v>16191.473</v>
      </c>
      <c r="E46" s="68">
        <v>111149.99</v>
      </c>
      <c r="F46" s="68">
        <v>98934.6</v>
      </c>
      <c r="G46" s="68">
        <v>12215.39</v>
      </c>
      <c r="H46" s="38">
        <v>84.894000000000005</v>
      </c>
      <c r="I46" s="38">
        <v>79.010000000000005</v>
      </c>
      <c r="J46" s="38">
        <v>132.55000000000001</v>
      </c>
      <c r="K46" s="68">
        <v>76292.600999999995</v>
      </c>
      <c r="L46" s="68">
        <v>63757.593999999997</v>
      </c>
      <c r="M46" s="68">
        <v>12535.005999999999</v>
      </c>
      <c r="N46" s="38">
        <v>123.681</v>
      </c>
      <c r="O46" s="38">
        <v>122.602</v>
      </c>
      <c r="P46" s="38">
        <v>129.16999999999999</v>
      </c>
      <c r="Q46" s="68">
        <v>18067.021000000001</v>
      </c>
      <c r="R46" s="68">
        <v>14410.554</v>
      </c>
      <c r="S46" s="68">
        <v>3656.4670000000001</v>
      </c>
    </row>
    <row r="47" spans="1:19" s="45" customFormat="1" ht="21" x14ac:dyDescent="0.25">
      <c r="A47" s="44" t="s">
        <v>45</v>
      </c>
      <c r="B47" s="68">
        <v>125145.09299999999</v>
      </c>
      <c r="C47" s="68">
        <v>62238.245000000003</v>
      </c>
      <c r="D47" s="68">
        <v>63706.847999999998</v>
      </c>
      <c r="E47" s="68">
        <v>160125.821</v>
      </c>
      <c r="F47" s="68">
        <v>75545.100000000006</v>
      </c>
      <c r="G47" s="68">
        <v>84580.721000000005</v>
      </c>
      <c r="H47" s="38">
        <v>78.153999999999996</v>
      </c>
      <c r="I47" s="38">
        <v>82.385999999999996</v>
      </c>
      <c r="J47" s="38">
        <v>75.320999999999998</v>
      </c>
      <c r="K47" s="68">
        <v>164514.28</v>
      </c>
      <c r="L47" s="68">
        <v>74163.085000000006</v>
      </c>
      <c r="M47" s="68">
        <v>90351.194000000003</v>
      </c>
      <c r="N47" s="38">
        <v>76.069000000000003</v>
      </c>
      <c r="O47" s="38">
        <v>83.921000000000006</v>
      </c>
      <c r="P47" s="38">
        <v>70.510000000000005</v>
      </c>
      <c r="Q47" s="68">
        <v>-39369.186999999998</v>
      </c>
      <c r="R47" s="68">
        <v>-11924.84</v>
      </c>
      <c r="S47" s="68">
        <v>-26644.346000000001</v>
      </c>
    </row>
    <row r="48" spans="1:19" ht="21" x14ac:dyDescent="0.25">
      <c r="A48" s="46" t="s">
        <v>46</v>
      </c>
      <c r="B48" s="69">
        <v>765561.09900000005</v>
      </c>
      <c r="C48" s="69">
        <v>297769.69</v>
      </c>
      <c r="D48" s="69">
        <v>467791.41</v>
      </c>
      <c r="E48" s="69">
        <v>391972.98300000001</v>
      </c>
      <c r="F48" s="69">
        <v>1912</v>
      </c>
      <c r="G48" s="69">
        <v>390060.98300000001</v>
      </c>
      <c r="H48" s="38">
        <v>195.31</v>
      </c>
      <c r="I48" s="38">
        <v>15573.728999999999</v>
      </c>
      <c r="J48" s="38">
        <v>119.928</v>
      </c>
      <c r="K48" s="69">
        <v>361745.92700000003</v>
      </c>
      <c r="L48" s="69">
        <v>9981.3979999999992</v>
      </c>
      <c r="M48" s="69">
        <v>351764.52899999998</v>
      </c>
      <c r="N48" s="38">
        <v>211.63</v>
      </c>
      <c r="O48" s="38">
        <v>2983.2460000000001</v>
      </c>
      <c r="P48" s="38">
        <v>132.98400000000001</v>
      </c>
      <c r="Q48" s="69">
        <v>403815.17200000002</v>
      </c>
      <c r="R48" s="69">
        <v>287788.29200000002</v>
      </c>
      <c r="S48" s="69">
        <v>116026.88099999999</v>
      </c>
    </row>
    <row r="49" spans="1:19" x14ac:dyDescent="0.25">
      <c r="A49" s="46" t="s">
        <v>47</v>
      </c>
      <c r="B49" s="69">
        <v>95.55</v>
      </c>
      <c r="C49" s="69">
        <v>95.55</v>
      </c>
      <c r="D49" s="69" t="s">
        <v>19</v>
      </c>
      <c r="E49" s="69">
        <v>95.6</v>
      </c>
      <c r="F49" s="69">
        <v>95.6</v>
      </c>
      <c r="G49" s="69" t="s">
        <v>19</v>
      </c>
      <c r="H49" s="38">
        <v>99.947999999999993</v>
      </c>
      <c r="I49" s="38">
        <v>99.947999999999993</v>
      </c>
      <c r="J49" s="38" t="s">
        <v>19</v>
      </c>
      <c r="K49" s="69">
        <v>274.3</v>
      </c>
      <c r="L49" s="69">
        <v>274.3</v>
      </c>
      <c r="M49" s="69" t="s">
        <v>19</v>
      </c>
      <c r="N49" s="38">
        <v>34.834000000000003</v>
      </c>
      <c r="O49" s="38">
        <v>34.834000000000003</v>
      </c>
      <c r="P49" s="38" t="s">
        <v>19</v>
      </c>
      <c r="Q49" s="69">
        <v>-178.75</v>
      </c>
      <c r="R49" s="69">
        <v>-178.75</v>
      </c>
      <c r="S49" s="69" t="s">
        <v>19</v>
      </c>
    </row>
    <row r="50" spans="1:19" x14ac:dyDescent="0.25">
      <c r="A50" s="46" t="s">
        <v>48</v>
      </c>
      <c r="B50" s="69">
        <v>316158.33500000002</v>
      </c>
      <c r="C50" s="69">
        <v>285279.41399999999</v>
      </c>
      <c r="D50" s="69">
        <v>30878.920999999998</v>
      </c>
      <c r="E50" s="69">
        <v>321642.239</v>
      </c>
      <c r="F50" s="69">
        <v>286317.7</v>
      </c>
      <c r="G50" s="69">
        <v>35324.538999999997</v>
      </c>
      <c r="H50" s="38">
        <v>98.295000000000002</v>
      </c>
      <c r="I50" s="38">
        <v>99.637</v>
      </c>
      <c r="J50" s="38">
        <v>87.415000000000006</v>
      </c>
      <c r="K50" s="69">
        <v>235706.73699999999</v>
      </c>
      <c r="L50" s="69">
        <v>212185.38500000001</v>
      </c>
      <c r="M50" s="69">
        <v>23521.350999999999</v>
      </c>
      <c r="N50" s="38">
        <v>134.13200000000001</v>
      </c>
      <c r="O50" s="38">
        <v>134.44800000000001</v>
      </c>
      <c r="P50" s="38">
        <v>131.28</v>
      </c>
      <c r="Q50" s="69">
        <v>80451.597999999998</v>
      </c>
      <c r="R50" s="69">
        <v>73094.028999999995</v>
      </c>
      <c r="S50" s="69">
        <v>7357.57</v>
      </c>
    </row>
    <row r="51" spans="1:19" x14ac:dyDescent="0.25">
      <c r="A51" s="46" t="s">
        <v>49</v>
      </c>
      <c r="B51" s="69">
        <v>-664.57899999999995</v>
      </c>
      <c r="C51" s="69">
        <v>815.88800000000003</v>
      </c>
      <c r="D51" s="69">
        <v>-1480.4670000000001</v>
      </c>
      <c r="E51" s="69">
        <v>792.46600000000001</v>
      </c>
      <c r="F51" s="69" t="s">
        <v>19</v>
      </c>
      <c r="G51" s="69">
        <v>792.46600000000001</v>
      </c>
      <c r="H51" s="38">
        <v>-83.861999999999995</v>
      </c>
      <c r="I51" s="38" t="s">
        <v>19</v>
      </c>
      <c r="J51" s="38">
        <v>-186.81800000000001</v>
      </c>
      <c r="K51" s="69">
        <v>-87.173000000000002</v>
      </c>
      <c r="L51" s="69">
        <v>-1954.509</v>
      </c>
      <c r="M51" s="69">
        <v>1867.335</v>
      </c>
      <c r="N51" s="38">
        <v>762.36800000000005</v>
      </c>
      <c r="O51" s="38">
        <v>-41.744</v>
      </c>
      <c r="P51" s="38">
        <v>-79.281999999999996</v>
      </c>
      <c r="Q51" s="69">
        <v>-577.40599999999995</v>
      </c>
      <c r="R51" s="69">
        <v>2770.3969999999999</v>
      </c>
      <c r="S51" s="69">
        <v>-3347.8020000000001</v>
      </c>
    </row>
    <row r="52" spans="1:19" x14ac:dyDescent="0.25">
      <c r="A52" s="46" t="s">
        <v>50</v>
      </c>
      <c r="B52" s="69">
        <v>-3042.3780000000002</v>
      </c>
      <c r="C52" s="69">
        <v>-1.7549999999999999</v>
      </c>
      <c r="D52" s="69">
        <v>-3040.6219999999998</v>
      </c>
      <c r="E52" s="69" t="s">
        <v>19</v>
      </c>
      <c r="F52" s="69" t="s">
        <v>19</v>
      </c>
      <c r="G52" s="69" t="s">
        <v>19</v>
      </c>
      <c r="H52" s="38" t="s">
        <v>19</v>
      </c>
      <c r="I52" s="38" t="s">
        <v>19</v>
      </c>
      <c r="J52" s="38" t="s">
        <v>19</v>
      </c>
      <c r="K52" s="69">
        <v>-1534.3679999999999</v>
      </c>
      <c r="L52" s="69">
        <v>-2032.1030000000001</v>
      </c>
      <c r="M52" s="69">
        <v>497.73500000000001</v>
      </c>
      <c r="N52" s="38">
        <v>198.28200000000001</v>
      </c>
      <c r="O52" s="38">
        <v>8.5999999999999993E-2</v>
      </c>
      <c r="P52" s="38">
        <v>-610.89200000000005</v>
      </c>
      <c r="Q52" s="69">
        <v>-1508.01</v>
      </c>
      <c r="R52" s="69">
        <v>2030.348</v>
      </c>
      <c r="S52" s="69">
        <v>-3538.357</v>
      </c>
    </row>
    <row r="53" spans="1:19" x14ac:dyDescent="0.25">
      <c r="A53" s="46" t="s">
        <v>51</v>
      </c>
      <c r="B53" s="69">
        <v>1992.5909999999999</v>
      </c>
      <c r="C53" s="69">
        <v>817.64300000000003</v>
      </c>
      <c r="D53" s="69">
        <v>1174.9469999999999</v>
      </c>
      <c r="E53" s="69">
        <v>441.74900000000002</v>
      </c>
      <c r="F53" s="69" t="s">
        <v>19</v>
      </c>
      <c r="G53" s="69">
        <v>441.74900000000002</v>
      </c>
      <c r="H53" s="38">
        <v>451.06900000000002</v>
      </c>
      <c r="I53" s="38" t="s">
        <v>19</v>
      </c>
      <c r="J53" s="38">
        <v>265.976</v>
      </c>
      <c r="K53" s="69">
        <v>1157.83</v>
      </c>
      <c r="L53" s="69">
        <v>77.594999999999999</v>
      </c>
      <c r="M53" s="69">
        <v>1080.2360000000001</v>
      </c>
      <c r="N53" s="38">
        <v>172.09700000000001</v>
      </c>
      <c r="O53" s="38">
        <v>1053.732</v>
      </c>
      <c r="P53" s="38">
        <v>108.768</v>
      </c>
      <c r="Q53" s="69">
        <v>834.76099999999997</v>
      </c>
      <c r="R53" s="69">
        <v>740.048</v>
      </c>
      <c r="S53" s="69">
        <v>94.710999999999999</v>
      </c>
    </row>
    <row r="54" spans="1:19" ht="21" hidden="1" x14ac:dyDescent="0.25">
      <c r="A54" s="47" t="s">
        <v>52</v>
      </c>
      <c r="B54" s="69" t="s">
        <v>19</v>
      </c>
      <c r="C54" s="69" t="s">
        <v>19</v>
      </c>
      <c r="D54" s="69" t="s">
        <v>19</v>
      </c>
      <c r="E54" s="69" t="s">
        <v>19</v>
      </c>
      <c r="F54" s="69" t="s">
        <v>19</v>
      </c>
      <c r="G54" s="69" t="s">
        <v>19</v>
      </c>
      <c r="H54" s="38" t="s">
        <v>19</v>
      </c>
      <c r="I54" s="38" t="s">
        <v>19</v>
      </c>
      <c r="J54" s="38" t="s">
        <v>19</v>
      </c>
      <c r="K54" s="69" t="s">
        <v>19</v>
      </c>
      <c r="L54" s="69" t="s">
        <v>19</v>
      </c>
      <c r="M54" s="69" t="s">
        <v>19</v>
      </c>
      <c r="N54" s="48" t="s">
        <v>19</v>
      </c>
      <c r="O54" s="48" t="s">
        <v>19</v>
      </c>
      <c r="P54" s="48" t="s">
        <v>19</v>
      </c>
      <c r="Q54" s="69" t="s">
        <v>19</v>
      </c>
      <c r="R54" s="69" t="s">
        <v>19</v>
      </c>
      <c r="S54" s="69" t="s">
        <v>19</v>
      </c>
    </row>
    <row r="55" spans="1:19" hidden="1" x14ac:dyDescent="0.25">
      <c r="A55" s="49" t="s">
        <v>53</v>
      </c>
      <c r="B55" s="69" t="s">
        <v>19</v>
      </c>
      <c r="C55" s="69" t="s">
        <v>19</v>
      </c>
      <c r="D55" s="69" t="s">
        <v>19</v>
      </c>
      <c r="E55" s="69" t="s">
        <v>19</v>
      </c>
      <c r="F55" s="69" t="s">
        <v>19</v>
      </c>
      <c r="G55" s="69" t="s">
        <v>19</v>
      </c>
      <c r="H55" s="38" t="s">
        <v>19</v>
      </c>
      <c r="I55" s="38" t="s">
        <v>19</v>
      </c>
      <c r="J55" s="38" t="s">
        <v>19</v>
      </c>
      <c r="K55" s="69" t="s">
        <v>19</v>
      </c>
      <c r="L55" s="69" t="s">
        <v>19</v>
      </c>
      <c r="M55" s="69" t="s">
        <v>19</v>
      </c>
      <c r="N55" s="48" t="s">
        <v>19</v>
      </c>
      <c r="O55" s="48" t="s">
        <v>19</v>
      </c>
      <c r="P55" s="48" t="s">
        <v>19</v>
      </c>
      <c r="Q55" s="69" t="s">
        <v>19</v>
      </c>
      <c r="R55" s="69" t="s">
        <v>19</v>
      </c>
      <c r="S55" s="69" t="s">
        <v>19</v>
      </c>
    </row>
    <row r="56" spans="1:19" hidden="1" x14ac:dyDescent="0.25">
      <c r="A56" s="50" t="s">
        <v>54</v>
      </c>
      <c r="B56" s="69" t="s">
        <v>19</v>
      </c>
      <c r="C56" s="69" t="s">
        <v>19</v>
      </c>
      <c r="D56" s="69" t="s">
        <v>19</v>
      </c>
      <c r="E56" s="69" t="s">
        <v>19</v>
      </c>
      <c r="F56" s="69" t="s">
        <v>19</v>
      </c>
      <c r="G56" s="69" t="s">
        <v>19</v>
      </c>
      <c r="H56" s="38" t="s">
        <v>19</v>
      </c>
      <c r="I56" s="38" t="s">
        <v>19</v>
      </c>
      <c r="J56" s="38" t="s">
        <v>19</v>
      </c>
      <c r="K56" s="69" t="s">
        <v>19</v>
      </c>
      <c r="L56" s="69" t="s">
        <v>19</v>
      </c>
      <c r="M56" s="69" t="s">
        <v>19</v>
      </c>
      <c r="N56" s="48" t="s">
        <v>19</v>
      </c>
      <c r="O56" s="48" t="s">
        <v>19</v>
      </c>
      <c r="P56" s="48" t="s">
        <v>19</v>
      </c>
      <c r="Q56" s="69" t="s">
        <v>19</v>
      </c>
      <c r="R56" s="69" t="s">
        <v>19</v>
      </c>
      <c r="S56" s="69" t="s">
        <v>19</v>
      </c>
    </row>
    <row r="57" spans="1:19" ht="40.5" hidden="1" customHeight="1" x14ac:dyDescent="0.25">
      <c r="A57" s="51" t="s">
        <v>55</v>
      </c>
      <c r="B57" s="69" t="s">
        <v>19</v>
      </c>
      <c r="C57" s="69" t="s">
        <v>19</v>
      </c>
      <c r="D57" s="69" t="s">
        <v>19</v>
      </c>
      <c r="E57" s="69" t="s">
        <v>19</v>
      </c>
      <c r="F57" s="69" t="s">
        <v>19</v>
      </c>
      <c r="G57" s="69" t="s">
        <v>19</v>
      </c>
      <c r="H57" s="38" t="s">
        <v>19</v>
      </c>
      <c r="I57" s="38" t="s">
        <v>19</v>
      </c>
      <c r="J57" s="38" t="s">
        <v>19</v>
      </c>
      <c r="K57" s="69" t="s">
        <v>19</v>
      </c>
      <c r="L57" s="69" t="s">
        <v>19</v>
      </c>
      <c r="M57" s="69" t="s">
        <v>19</v>
      </c>
      <c r="N57" s="48" t="s">
        <v>19</v>
      </c>
      <c r="O57" s="48" t="s">
        <v>19</v>
      </c>
      <c r="P57" s="48" t="s">
        <v>19</v>
      </c>
      <c r="Q57" s="69" t="s">
        <v>19</v>
      </c>
      <c r="R57" s="69" t="s">
        <v>19</v>
      </c>
      <c r="S57" s="69" t="s">
        <v>19</v>
      </c>
    </row>
    <row r="58" spans="1:19" hidden="1" x14ac:dyDescent="0.25">
      <c r="A58" s="52" t="s">
        <v>56</v>
      </c>
      <c r="B58" s="69">
        <v>10249.601000000001</v>
      </c>
      <c r="C58" s="69">
        <v>6600</v>
      </c>
      <c r="D58" s="69">
        <v>3649.6010000000001</v>
      </c>
      <c r="E58" s="69">
        <v>9629.2000000000007</v>
      </c>
      <c r="F58" s="69">
        <v>7050</v>
      </c>
      <c r="G58" s="69">
        <v>2879.2</v>
      </c>
      <c r="H58" s="38">
        <v>106.443</v>
      </c>
      <c r="I58" s="38">
        <v>93.617000000000004</v>
      </c>
      <c r="J58" s="38">
        <v>126.75700000000001</v>
      </c>
      <c r="K58" s="69">
        <v>12334.106</v>
      </c>
      <c r="L58" s="69">
        <v>7248.8</v>
      </c>
      <c r="M58" s="69">
        <v>5085.3059999999996</v>
      </c>
      <c r="N58" s="48">
        <v>83.1</v>
      </c>
      <c r="O58" s="48">
        <v>91.05</v>
      </c>
      <c r="P58" s="48">
        <v>71.768000000000001</v>
      </c>
      <c r="Q58" s="69">
        <v>-2084.5050000000001</v>
      </c>
      <c r="R58" s="69">
        <v>-648.79999999999995</v>
      </c>
      <c r="S58" s="69">
        <v>-1435.7049999999999</v>
      </c>
    </row>
    <row r="59" spans="1:19" x14ac:dyDescent="0.25">
      <c r="A59" s="36" t="s">
        <v>57</v>
      </c>
      <c r="B59" s="67">
        <f>C59+D59</f>
        <v>3043819.4419999998</v>
      </c>
      <c r="C59" s="67">
        <v>2919690.727</v>
      </c>
      <c r="D59" s="67">
        <v>124128.715</v>
      </c>
      <c r="E59" s="67">
        <f>F59+G59</f>
        <v>4278938.51</v>
      </c>
      <c r="F59" s="67">
        <v>4102074</v>
      </c>
      <c r="G59" s="67">
        <f>G25</f>
        <v>176864.51</v>
      </c>
      <c r="H59" s="66">
        <f>B59*100/E59</f>
        <v>71.134918973163749</v>
      </c>
      <c r="I59" s="66">
        <f t="shared" ref="I59:J59" si="3">C59*100/F59</f>
        <v>71.175964329263678</v>
      </c>
      <c r="J59" s="66">
        <f t="shared" si="3"/>
        <v>70.182941167789963</v>
      </c>
      <c r="K59" s="67">
        <v>2992721.6399999997</v>
      </c>
      <c r="L59" s="67">
        <v>2864176.3</v>
      </c>
      <c r="M59" s="66">
        <v>128545.34</v>
      </c>
      <c r="N59" s="66">
        <v>101.70740242984978</v>
      </c>
      <c r="O59" s="66">
        <v>101.93823358569094</v>
      </c>
      <c r="P59" s="66">
        <v>96.564150050091271</v>
      </c>
      <c r="Q59" s="67">
        <f>B59-K59</f>
        <v>51097.802000000142</v>
      </c>
      <c r="R59" s="67">
        <f t="shared" ref="R59:S59" si="4">C59-L59</f>
        <v>55514.427000000142</v>
      </c>
      <c r="S59" s="67">
        <f t="shared" si="4"/>
        <v>-4416.625</v>
      </c>
    </row>
    <row r="60" spans="1:19" hidden="1" x14ac:dyDescent="0.25">
      <c r="A60" s="55"/>
      <c r="B60" s="56"/>
      <c r="C60" s="57"/>
      <c r="D60" s="57"/>
      <c r="E60" s="56"/>
      <c r="F60" s="57"/>
      <c r="G60" s="57"/>
      <c r="H60" s="53"/>
      <c r="I60" s="54"/>
      <c r="J60" s="54"/>
      <c r="K60" s="56"/>
      <c r="L60" s="57"/>
      <c r="M60" s="57"/>
      <c r="N60" s="53"/>
      <c r="O60" s="54"/>
      <c r="P60" s="54"/>
      <c r="Q60" s="56"/>
      <c r="R60" s="57"/>
      <c r="S60" s="57"/>
    </row>
    <row r="61" spans="1:19" hidden="1" x14ac:dyDescent="0.25">
      <c r="A61" s="55"/>
      <c r="B61" s="56"/>
      <c r="C61" s="57"/>
      <c r="D61" s="57"/>
      <c r="E61" s="56"/>
      <c r="F61" s="57"/>
      <c r="G61" s="57"/>
      <c r="H61" s="53"/>
      <c r="I61" s="54"/>
      <c r="J61" s="54"/>
      <c r="K61" s="56"/>
      <c r="L61" s="57"/>
      <c r="M61" s="57"/>
      <c r="N61" s="53"/>
      <c r="O61" s="54"/>
      <c r="P61" s="54"/>
      <c r="Q61" s="56"/>
      <c r="R61" s="57"/>
      <c r="S61" s="57"/>
    </row>
    <row r="62" spans="1:19" ht="15.75" hidden="1" customHeight="1" x14ac:dyDescent="0.25">
      <c r="A62" s="58"/>
      <c r="B62" s="56"/>
      <c r="C62" s="57"/>
      <c r="D62" s="57"/>
      <c r="E62" s="56"/>
      <c r="F62" s="57"/>
      <c r="G62" s="57"/>
      <c r="H62" s="53"/>
      <c r="I62" s="54"/>
      <c r="J62" s="54"/>
      <c r="K62" s="56"/>
      <c r="L62" s="57"/>
      <c r="M62" s="57"/>
      <c r="N62" s="53"/>
      <c r="O62" s="54"/>
      <c r="P62" s="54"/>
      <c r="Q62" s="56"/>
      <c r="R62" s="57"/>
      <c r="S62" s="57"/>
    </row>
    <row r="63" spans="1:19" ht="21" hidden="1" customHeight="1" x14ac:dyDescent="0.25">
      <c r="A63" s="58"/>
      <c r="B63" s="56"/>
      <c r="C63" s="57"/>
      <c r="D63" s="57"/>
      <c r="E63" s="56"/>
      <c r="F63" s="57"/>
      <c r="G63" s="57"/>
      <c r="H63" s="53"/>
      <c r="I63" s="54"/>
      <c r="J63" s="54"/>
      <c r="K63" s="56"/>
      <c r="L63" s="57"/>
      <c r="M63" s="57"/>
      <c r="N63" s="53"/>
      <c r="O63" s="54"/>
      <c r="P63" s="54"/>
      <c r="Q63" s="56"/>
      <c r="R63" s="57"/>
      <c r="S63" s="57"/>
    </row>
    <row r="64" spans="1:19" hidden="1" x14ac:dyDescent="0.25">
      <c r="F64" s="59"/>
    </row>
  </sheetData>
  <mergeCells count="27">
    <mergeCell ref="R15:S15"/>
    <mergeCell ref="R1:S1"/>
    <mergeCell ref="R2:S2"/>
    <mergeCell ref="R3:S3"/>
    <mergeCell ref="A5:S5"/>
    <mergeCell ref="A6:S6"/>
    <mergeCell ref="A7:S7"/>
    <mergeCell ref="B8:S8"/>
    <mergeCell ref="E9:G9"/>
    <mergeCell ref="B13:D14"/>
    <mergeCell ref="E13:G14"/>
    <mergeCell ref="H13:J14"/>
    <mergeCell ref="K13:M14"/>
    <mergeCell ref="N13:P14"/>
    <mergeCell ref="Q13:S14"/>
    <mergeCell ref="I15:J15"/>
    <mergeCell ref="B15:B16"/>
    <mergeCell ref="C15:D15"/>
    <mergeCell ref="E15:E16"/>
    <mergeCell ref="F15:G15"/>
    <mergeCell ref="H15:H16"/>
    <mergeCell ref="Q15:Q16"/>
    <mergeCell ref="K15:K16"/>
    <mergeCell ref="L15:M15"/>
    <mergeCell ref="N15:N16"/>
    <mergeCell ref="O15:P15"/>
    <mergeCell ref="A13:A16"/>
  </mergeCells>
  <pageMargins left="0.11811023622047245" right="0.11811023622047245" top="0.15748031496062992" bottom="0.15748031496062992" header="0.31496062992125984" footer="0.31496062992125984"/>
  <pageSetup paperSize="9" scale="65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305322&lt;/Code&gt;&#10;  &lt;DocLink&gt;2234886&lt;/DocLink&gt;&#10;  &lt;DocName&gt;Анализ поступлений налоговых и неналоговых доходов в консолидированный бюджет Республики Алтай&lt;/DocName&gt;&#10;  &lt;VariantName&gt;0305322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06032D9-BFA9-484E-9471-B30E49186FF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Петенева Светлана Александровна</dc:creator>
  <cp:lastModifiedBy>Peteneva</cp:lastModifiedBy>
  <cp:lastPrinted>2024-10-17T06:56:21Z</cp:lastPrinted>
  <dcterms:created xsi:type="dcterms:W3CDTF">2024-10-17T04:58:52Z</dcterms:created>
  <dcterms:modified xsi:type="dcterms:W3CDTF">2024-10-17T06:56:32Z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Анализ поступлений налоговых и неналоговых доходов в консолидированный бюджет Республики Алтай</vt:lpwstr>
  </property>
  <property fmtid="{D5CDD505-2E9C-101B-9397-08002B2CF9AE}" pid="3" name="Название отчета">
    <vt:lpwstr>0305322.xlsx</vt:lpwstr>
  </property>
  <property fmtid="{D5CDD505-2E9C-101B-9397-08002B2CF9AE}" pid="4" name="Версия клиента">
    <vt:lpwstr>23.1.0.38691 (.NET 4.7.2)</vt:lpwstr>
  </property>
  <property fmtid="{D5CDD505-2E9C-101B-9397-08002B2CF9AE}" pid="5" name="Версия базы">
    <vt:lpwstr>20.2.0.168193302</vt:lpwstr>
  </property>
  <property fmtid="{D5CDD505-2E9C-101B-9397-08002B2CF9AE}" pid="6" name="Тип сервера">
    <vt:lpwstr>MSSQL</vt:lpwstr>
  </property>
  <property fmtid="{D5CDD505-2E9C-101B-9397-08002B2CF9AE}" pid="7" name="Сервер">
    <vt:lpwstr>10.35.1.94</vt:lpwstr>
  </property>
  <property fmtid="{D5CDD505-2E9C-101B-9397-08002B2CF9AE}" pid="8" name="База">
    <vt:lpwstr>svod</vt:lpwstr>
  </property>
  <property fmtid="{D5CDD505-2E9C-101B-9397-08002B2CF9AE}" pid="9" name="Пользователь">
    <vt:lpwstr>psa</vt:lpwstr>
  </property>
  <property fmtid="{D5CDD505-2E9C-101B-9397-08002B2CF9AE}" pid="10" name="Шаблон">
    <vt:lpwstr>0305322.xlt</vt:lpwstr>
  </property>
  <property fmtid="{D5CDD505-2E9C-101B-9397-08002B2CF9AE}" pid="11" name="Локальная база">
    <vt:lpwstr>не используется</vt:lpwstr>
  </property>
</Properties>
</file>