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Отдел финансирования социальной сферы\ОТДЕЛ\Для сайта Минфина\открытый бюджет\проекту бюджета\2025-2027\"/>
    </mc:Choice>
  </mc:AlternateContent>
  <bookViews>
    <workbookView xWindow="75" yWindow="60" windowWidth="23055" windowHeight="12705"/>
  </bookViews>
  <sheets>
    <sheet name="2023" sheetId="17" r:id="rId1"/>
  </sheets>
  <definedNames>
    <definedName name="_xlnm._FilterDatabase" localSheetId="0" hidden="1">'2023'!$A$6:$F$79</definedName>
    <definedName name="_xlnm.Print_Area" localSheetId="0">'2023'!$A$2:$L$81</definedName>
  </definedNames>
  <calcPr calcId="162913" fullPrecision="0"/>
</workbook>
</file>

<file path=xl/calcChain.xml><?xml version="1.0" encoding="utf-8"?>
<calcChain xmlns="http://schemas.openxmlformats.org/spreadsheetml/2006/main">
  <c r="F79" i="17" l="1"/>
  <c r="G79" i="17"/>
  <c r="H79" i="17"/>
  <c r="K42" i="17"/>
  <c r="K35" i="17"/>
  <c r="K32" i="17"/>
  <c r="K24" i="17"/>
  <c r="K20" i="17"/>
  <c r="K9" i="17"/>
  <c r="K28" i="17"/>
  <c r="K33" i="17"/>
  <c r="K39" i="17"/>
  <c r="I39" i="17"/>
  <c r="I37" i="17"/>
  <c r="I35" i="17"/>
  <c r="K77" i="17"/>
  <c r="K76" i="17"/>
  <c r="K75" i="17"/>
  <c r="K73" i="17"/>
  <c r="K71" i="17"/>
  <c r="K69" i="17"/>
  <c r="K68" i="17"/>
  <c r="K67" i="17"/>
  <c r="K66" i="17"/>
  <c r="K64" i="17"/>
  <c r="K63" i="17"/>
  <c r="K62" i="17"/>
  <c r="K61" i="17"/>
  <c r="K60" i="17"/>
  <c r="K58" i="17"/>
  <c r="K57" i="17"/>
  <c r="K56" i="17"/>
  <c r="K55" i="17"/>
  <c r="K54" i="17"/>
  <c r="K53" i="17"/>
  <c r="K51" i="17"/>
  <c r="K50" i="17" l="1"/>
  <c r="K48" i="17"/>
  <c r="K47" i="17"/>
  <c r="K46" i="17"/>
  <c r="K45" i="17"/>
  <c r="K44" i="17"/>
  <c r="K43" i="17"/>
  <c r="K40" i="17"/>
  <c r="K31" i="17"/>
  <c r="K30" i="17"/>
  <c r="K29" i="17"/>
  <c r="K27" i="17"/>
  <c r="K26" i="17"/>
  <c r="K25" i="17"/>
  <c r="K37" i="17"/>
  <c r="K36" i="17"/>
  <c r="K13" i="17"/>
  <c r="I7" i="17"/>
  <c r="K72" i="17"/>
  <c r="K70" i="17"/>
  <c r="K65" i="17"/>
  <c r="K59" i="17"/>
  <c r="K52" i="17"/>
  <c r="K49" i="17"/>
  <c r="K41" i="17"/>
  <c r="K34" i="17"/>
  <c r="E79" i="17" l="1"/>
  <c r="K79" i="17" s="1"/>
  <c r="K74" i="17"/>
  <c r="I8" i="17"/>
  <c r="I77" i="17" l="1"/>
  <c r="I76" i="17"/>
  <c r="I75" i="17"/>
  <c r="I73" i="17"/>
  <c r="I71" i="17"/>
  <c r="I69" i="17"/>
  <c r="I68" i="17"/>
  <c r="I67" i="17"/>
  <c r="I66" i="17"/>
  <c r="I64" i="17"/>
  <c r="I63" i="17"/>
  <c r="I62" i="17"/>
  <c r="I61" i="17"/>
  <c r="I60" i="17"/>
  <c r="I58" i="17"/>
  <c r="I57" i="17"/>
  <c r="I56" i="17"/>
  <c r="I55" i="17"/>
  <c r="I54" i="17"/>
  <c r="I53" i="17"/>
  <c r="I51" i="17"/>
  <c r="I50" i="17"/>
  <c r="I48" i="17"/>
  <c r="I47" i="17"/>
  <c r="I46" i="17"/>
  <c r="I45" i="17"/>
  <c r="I44" i="17"/>
  <c r="I43" i="17"/>
  <c r="I42" i="17"/>
  <c r="I40" i="17"/>
  <c r="K38" i="17"/>
  <c r="I72" i="17" l="1"/>
  <c r="I70" i="17"/>
  <c r="I65" i="17"/>
  <c r="I59" i="17"/>
  <c r="I52" i="17"/>
  <c r="I49" i="17"/>
  <c r="I41" i="17"/>
  <c r="I38" i="17"/>
  <c r="I74" i="17" l="1"/>
  <c r="D79" i="17"/>
  <c r="I79" i="17" s="1"/>
  <c r="K22" i="17" l="1"/>
  <c r="K21" i="17"/>
  <c r="K18" i="17"/>
  <c r="K17" i="17"/>
  <c r="K15" i="17"/>
  <c r="K14" i="17"/>
  <c r="K12" i="17"/>
  <c r="K11" i="17"/>
  <c r="K10" i="17"/>
  <c r="K16" i="17"/>
  <c r="K19" i="17"/>
  <c r="K23" i="17" l="1"/>
  <c r="I36" i="17" l="1"/>
  <c r="I34" i="17"/>
  <c r="I33" i="17"/>
  <c r="I32" i="17"/>
  <c r="I31" i="17"/>
  <c r="I30" i="17"/>
  <c r="I29" i="17"/>
  <c r="I28" i="17"/>
  <c r="I27" i="17"/>
  <c r="I26" i="17"/>
  <c r="I24" i="17"/>
  <c r="I23" i="17"/>
  <c r="I22" i="17"/>
  <c r="I21" i="17"/>
  <c r="I20" i="17"/>
  <c r="I19" i="17"/>
  <c r="I18" i="17"/>
  <c r="I17" i="17"/>
  <c r="I16" i="17"/>
  <c r="I15" i="17"/>
  <c r="I14" i="17"/>
  <c r="I12" i="17"/>
  <c r="I11" i="17"/>
  <c r="I10" i="17"/>
  <c r="I9" i="17"/>
  <c r="K8" i="17"/>
  <c r="K7" i="17" l="1"/>
</calcChain>
</file>

<file path=xl/sharedStrings.xml><?xml version="1.0" encoding="utf-8"?>
<sst xmlns="http://schemas.openxmlformats.org/spreadsheetml/2006/main" count="251" uniqueCount="134">
  <si>
    <t>Наименование показателя</t>
  </si>
  <si>
    <t>Образование</t>
  </si>
  <si>
    <t>07</t>
  </si>
  <si>
    <t>Среднее профессиональное образование</t>
  </si>
  <si>
    <t>04</t>
  </si>
  <si>
    <t>Здравоохранение</t>
  </si>
  <si>
    <t>09</t>
  </si>
  <si>
    <t>Стационарная медицинская помощь</t>
  </si>
  <si>
    <t>01</t>
  </si>
  <si>
    <t>Амбулаторная помощь</t>
  </si>
  <si>
    <t>02</t>
  </si>
  <si>
    <t>Медицинская помощь в дневных стационарах всех типов</t>
  </si>
  <si>
    <t>03</t>
  </si>
  <si>
    <t>Скорая медицинская помощь</t>
  </si>
  <si>
    <t>05</t>
  </si>
  <si>
    <t>Заготовка, переработка, хранение и обеспечение безопасности донорской крови и ее компонентов</t>
  </si>
  <si>
    <t>06</t>
  </si>
  <si>
    <t>Другие вопросы в области здравоохранения</t>
  </si>
  <si>
    <t>Социальная политика</t>
  </si>
  <si>
    <t>Социальное обеспечение населения</t>
  </si>
  <si>
    <t>11</t>
  </si>
  <si>
    <t>Общегосударственные вопросы</t>
  </si>
  <si>
    <t>Другие общегосударственные вопросы</t>
  </si>
  <si>
    <t>13</t>
  </si>
  <si>
    <t>08</t>
  </si>
  <si>
    <t xml:space="preserve">Культура </t>
  </si>
  <si>
    <t xml:space="preserve">Другие вопросы в области культуры, кинематографии </t>
  </si>
  <si>
    <t>Средства массовой информации</t>
  </si>
  <si>
    <t>12</t>
  </si>
  <si>
    <t>Периодическая печать и издательства</t>
  </si>
  <si>
    <t>Прикладные научные исследования в области общегосударственных вопросов</t>
  </si>
  <si>
    <t>Общее образование</t>
  </si>
  <si>
    <t>Профессиональная подготовка, переподготовка и повышение квалификации</t>
  </si>
  <si>
    <t>Другие вопросы в области образования</t>
  </si>
  <si>
    <t>Охрана семьи и детства</t>
  </si>
  <si>
    <t>Сельское хозяйство и рыболовство</t>
  </si>
  <si>
    <t>Жилищно-коммунальное хозяйство</t>
  </si>
  <si>
    <t>Коммунальное хозяйство</t>
  </si>
  <si>
    <t>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</si>
  <si>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</si>
  <si>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</si>
  <si>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Национальная экономика</t>
  </si>
  <si>
    <t>Связь и информатика</t>
  </si>
  <si>
    <t>Другие вопросы в области национальной экономики</t>
  </si>
  <si>
    <t>Обслуживание государственного и муниципального долга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</si>
  <si>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</si>
  <si>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</si>
  <si>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Национальная оборона</t>
  </si>
  <si>
    <t>Мобилизационная и вневойсковая подготовка</t>
  </si>
  <si>
    <t>Пенсионное обеспечение</t>
  </si>
  <si>
    <t>Социальное обслуживание населения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</si>
  <si>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</si>
  <si>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</si>
  <si>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</si>
  <si>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</si>
  <si>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Физическая культура и спорт</t>
  </si>
  <si>
    <t>Другие вопросы в области социальной политики</t>
  </si>
  <si>
    <t>Физическая культура</t>
  </si>
  <si>
    <t>Спорт высших достижений</t>
  </si>
  <si>
    <t>Другие вопросы в области физической культуры и спорта</t>
  </si>
  <si>
    <t>Общеэкономические вопросы</t>
  </si>
  <si>
    <t>Обеспечение проведения выборов и референдумов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</si>
  <si>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</si>
  <si>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Мобилизационная подготовка экономики</t>
  </si>
  <si>
    <t>Водное хозяйство</t>
  </si>
  <si>
    <t>Лесное хозяйство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</si>
  <si>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</si>
  <si>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</si>
  <si>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</si>
  <si>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Транспорт</t>
  </si>
  <si>
    <t>Обеспечение пожарной безопасности</t>
  </si>
  <si>
    <t>99</t>
  </si>
  <si>
    <t xml:space="preserve">Итого расходов </t>
  </si>
  <si>
    <t>Дорожное хозяйство (дорожные фонды)</t>
  </si>
  <si>
    <t>Жилищное хозяйство</t>
  </si>
  <si>
    <t>Обслуживание государственного внутреннего и муниципального долга</t>
  </si>
  <si>
    <t>(тыс. рублей)</t>
  </si>
  <si>
    <t>Дошкольное образование</t>
  </si>
  <si>
    <t>Условно-утверждаемые расходы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</si>
  <si>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</si>
  <si>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 безопасности и правоохранительной деятельности</t>
  </si>
  <si>
    <t>Массовый спорт</t>
  </si>
  <si>
    <t>Прикладные научные исследования в области национальной экономики</t>
  </si>
  <si>
    <t>Межбюджетные трансферты общего характера бюджетам бюджетной системы Российской Федерации</t>
  </si>
  <si>
    <t>Культура, кинематография</t>
  </si>
  <si>
    <t>Национальная безопасность и правоохранительная деятельность</t>
  </si>
  <si>
    <t>2</t>
  </si>
  <si>
    <t>3</t>
  </si>
  <si>
    <t>4</t>
  </si>
  <si>
    <t>Благоустройство</t>
  </si>
  <si>
    <t>Примечание</t>
  </si>
  <si>
    <t xml:space="preserve">                                                            </t>
  </si>
  <si>
    <t>КБК</t>
  </si>
  <si>
    <t>Плановый период</t>
  </si>
  <si>
    <t xml:space="preserve">Дополнительное образование детей
</t>
  </si>
  <si>
    <t xml:space="preserve">Молодежная политика </t>
  </si>
  <si>
    <t>Раздел</t>
  </si>
  <si>
    <t>Подраздел</t>
  </si>
  <si>
    <t>2026 год*</t>
  </si>
  <si>
    <t>отчет   за 2023 год</t>
  </si>
  <si>
    <t>Ожидаемое исполнение за 2024 год</t>
  </si>
  <si>
    <t>План   на 2025 год</t>
  </si>
  <si>
    <t>2027 год*</t>
  </si>
  <si>
    <t>Темп  роста или снижения плана  2025 года к  отчету 2023 года</t>
  </si>
  <si>
    <t>Темп  роста или снижения плана  2025 года  к ожидаемому исполнению   2024 года</t>
  </si>
  <si>
    <t xml:space="preserve">Топливно-энергетический комплекс
</t>
  </si>
  <si>
    <t xml:space="preserve"> темп роста к отчету за 2023 год связаны  увеличением объемов субвенций из ФБ </t>
  </si>
  <si>
    <t>темп роста к ожидаемому исполнению 2024 года  связаны  увеличением объема субвенций из ФБ на переданные полномочия</t>
  </si>
  <si>
    <t>Уменьшение расходов по разделу по сравнению с ожидаемым исполнением  связаны с укреплением материально-технической базы пожарных организацией в 2024 году</t>
  </si>
  <si>
    <t xml:space="preserve"> темп снижения роста расходов по сравнению с 2023 годом   связаны отсутствием к 1 чтению законопроекта  сведений по объемам предоставления  межбюджетных трансфертов из федерального  бюджета </t>
  </si>
  <si>
    <t xml:space="preserve">темп снижения роста расходов по сравнению с  ожидаемым исполнением 2024 года  отсутствием к 1 чтению законопроекта  сведений по объемам предоставления  межбюджетных трансфертов из федерального  бюджета </t>
  </si>
  <si>
    <t xml:space="preserve">темп снижения роста расходов по сравнению с 2023 годом   связаны с реализацией   в 2023 году инфраструктурных проектов в коммунальной сфере и отсутствием к 1 чтению законопроекта  сведений по объемам предоставления  межбюджетных трансфертов из федерального  бюджета </t>
  </si>
  <si>
    <t xml:space="preserve">темп снижения роста расходов по сравнению с  ожидаемым исполнением 2024 года связаны с    обеспечением   в 2024 году жильем переселенцев из Херсона, а также с переселением из ветхого аварийного жилья   за   счет средств фонда развития территорий и  отсутствием к 1 чтению законопроекта  сведений по объемам предоставления  межбюджетных трансфертов из федерального  бюджета </t>
  </si>
  <si>
    <t>темп снижения роста расходов по сравнению с 2023 годом   связаны  отсутствием к 1 чтению законопроекта сведений об объемах субвенций из ФБ, кроме того в 2023-2024  годах предоставлены субвенции из  резервного фонда РФ   на сохранение уникальных водных объектов</t>
  </si>
  <si>
    <t xml:space="preserve">темп снижения роста расходов по сравнению с 2023 годом   связаны отсутствием к 1 чтению законопроекта сведений об объемах межбюджетных трансфертов из ФБ и бюджетных инвестиций в объекты образования, несмотря на рост  расходов на  повышение оплаты труда работников образовательных организацией </t>
  </si>
  <si>
    <t>темп снижения роста расходов по сравнению с 2023 годом   связаны с  отсутствием к 1 чтению законопроекта сведений об объемах межбюджетных трансфертов из ФБ, а также   предоставлением в 2023 году  субсидии на приобретение ангиографа</t>
  </si>
  <si>
    <t>темп снижения роста расходов по сравнению с  ожидаемым исполнением 2024 года связаны отсутствием к 1 чтению законопроекта сведений об объемах субвенций из ФБ, кроме того в 2023-2024  годах предоставлены субвенции из  резервного фонда РФ   на сохранение уникальных водных объектов</t>
  </si>
  <si>
    <t xml:space="preserve"> Темп роста к отчету за 2023 год связаны  с планированием расходов  с учетом повышения  оплаты труда указной категории работников социальной сферы и  неуказной категории работников на 5,1% с 1 октября  2024 года и увеличением объемов бюджетных инвестиций в объекты культуры</t>
  </si>
  <si>
    <t xml:space="preserve">темп снижения роста расходов по сравнению с 2023 годом связаны с отсутствием  объемов  части  субвенций  из  ФБ и субсидий  на осуществление ежемесячных выплат   в связи с рождением третьего  ребенка и на оказание государственной социальной помощи на основании социального контракта </t>
  </si>
  <si>
    <t xml:space="preserve"> темп  расходов по сравнению с   ожидаемым исполнением за 2024 год   связаны с повышением уровня  оплаты труда </t>
  </si>
  <si>
    <t>Объем межбюджетных трансфертов снизилась с учетом снижения межбюджетных трансфертов из федерального бюджета</t>
  </si>
  <si>
    <t xml:space="preserve"> Темп роста к отчету за 2023 год связаны  с увеличением объема расходов с ростом расходов на оплату труда, открытием  спортивного колледжа и обеспечением спортивной подготовки сборных команд и бюджетных инвестиций в объекты спорта </t>
  </si>
  <si>
    <t xml:space="preserve">Расходы на обслуживание внутреннего долга  возросли с привлечением коммерческих кредитов в 2024 году и  инфраструктурного кредита в 2025 году </t>
  </si>
  <si>
    <t>темп снижения роста расходов по сравнению с   ожидаемым исполнением   связаны отсутствием к 1 чтению законопроекта сведений об объемах межбюджетных трансфертов из ФБ и бюджетных инвестиций в объекты образования, несмотря на рост  расходов на  повышение оплаты труда работников образовательных организацией</t>
  </si>
  <si>
    <t xml:space="preserve">темп снижения роста расходов по сравнению с   ожидаемым исполнением   связаны   отсутствием к 1 чтению законопроекта сведений об объемах межбюджетных трансфертов из ФБ  на реализацию национального проекта </t>
  </si>
  <si>
    <t xml:space="preserve"> темп снижения роста расходов по сравнению с   ожидаемым исполнением за 2024 год   связаны с  отсутствием к 1 чтению законопроекта с отсутствием  объемов  части  субвенций  из  ФБ и субсидий  на осуществление ежемесячных выплат   в связи с рождением третьего  ребенка и на оказание государственной социальной помощи на основании социального контракта </t>
  </si>
  <si>
    <t xml:space="preserve"> темп снижения роста расходов по сравнению с   ожидаемым исполнением за 2024 год   связаны   с  отсутствием к 1 чтению законопроекта сведений об объемах межбюджетных трансфертов из ФБ</t>
  </si>
  <si>
    <t xml:space="preserve"> Темп роста к отчету за 2023 год связаны повышением оплаты труда и коммунальных услуг</t>
  </si>
  <si>
    <t>Сведения о расходах республиканского  бюджета по разделам и подразделам классификации расходов на 2025  год  и плановый период 2026 и 2027 годов  в сравнении с ожидаемым  исполнением за 2024 год и отчетом за 2023 год.</t>
  </si>
  <si>
    <t xml:space="preserve"> темп роста к отчету за 2023 год связаны  с планированием расходов  с учетом повышения минимального размера оплаты  труда,  ростом цен на тарифы ЖКУ , повышением оплаты труда  указной категории работников и неуказной категории  на 5,1% с 1 октября  2024 года, планирование расходов   резервных фондов</t>
  </si>
  <si>
    <t xml:space="preserve"> темп снижения роста к ожидаемому исполнению 2024 года  связаны  сокращением объемов расходов на выборы с их проведением в 2024 году  ( выборы Президента РФ, главы субъекта  и депутатов в законодательный орган субъекта)</t>
  </si>
  <si>
    <t xml:space="preserve"> темп роста к отчету за 2023 год связаны повышения минимального размера оплаты  труда,  ростом цен на тарифы ЖКУ , повышением оплаты труда  неуказной категории  работников  на 5,1% с 1 октября  2024 года</t>
  </si>
  <si>
    <t xml:space="preserve"> темп снижения роста расходов по сравнению с   ожидаемым исполнением за 2024 год   связаны с  отсутствием к 1 чтению законопроекта сведений об объемах межбюджетных трансфертов из ФБ, а также  предоставлением в 2024 году субсидии на приобретение МРТ </t>
  </si>
  <si>
    <t xml:space="preserve">* Расходы по разделам и подразделам в плановом периоде уменьшаются с учетом планирования условно-утверждаемых расходов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</si>
</sst>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0.0"/>
    <numFmt numFmtId="165" formatCode="##\ ###\ ###\ ###\ #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1"/>
    </font>
    <font>
      <sz val="11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06">
    <xf numFmtId="0" fontId="0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5" fillId="2" borderId="1" xfId="0" applyFont="1" applyFill="1" applyBorder="1" applyAlignment="1">
      <alignment horizontal="justify" vertical="center" wrapText="1" shrinkToFit="1"/>
    </xf>
    <xf numFmtId="0" fontId="2" fillId="2" borderId="1" xfId="0" applyFont="1" applyFill="1" applyBorder="1" applyAlignment="1">
      <alignment horizontal="justify" vertical="center" wrapText="1" shrinkToFit="1"/>
    </xf>
    <xf numFmtId="49" fontId="2" fillId="2" borderId="1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justify" vertical="center" wrapText="1"/>
    </xf>
    <xf numFmtId="49" fontId="5" fillId="2" borderId="1" xfId="0" applyNumberFormat="1" applyFont="1" applyFill="1" applyBorder="1" applyAlignment="1">
      <alignment horizontal="center" vertical="center" shrinkToFit="1"/>
    </xf>
    <xf numFmtId="0" fontId="4" fillId="2" borderId="0" xfId="0" applyFont="1" applyFill="1"/>
    <xf numFmtId="0" fontId="5" fillId="2" borderId="0" xfId="0" applyFont="1" applyFill="1" applyBorder="1" applyAlignment="1">
      <alignment horizontal="justify" vertical="center" wrapText="1" shrinkToFit="1"/>
    </xf>
    <xf numFmtId="0" fontId="0" fillId="2" borderId="0" xfId="0" applyFont="1" applyFill="1"/>
    <xf numFmtId="0" fontId="2" fillId="2" borderId="0" xfId="0" applyFont="1" applyFill="1" applyBorder="1" applyAlignment="1">
      <alignment horizontal="right" shrinkToFit="1"/>
    </xf>
    <xf numFmtId="49" fontId="5" fillId="2" borderId="0" xfId="0" applyNumberFormat="1" applyFont="1" applyFill="1" applyAlignment="1">
      <alignment shrinkToFit="1"/>
    </xf>
    <xf numFmtId="0" fontId="11" fillId="2" borderId="1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right" vertical="top"/>
    </xf>
    <xf numFmtId="0" fontId="10" fillId="2" borderId="0" xfId="0" applyFont="1" applyFill="1" applyBorder="1" applyAlignment="1">
      <alignment horizontal="right" vertical="top"/>
    </xf>
    <xf numFmtId="0" fontId="2" fillId="0" borderId="1" xfId="0" applyFont="1" applyBorder="1" applyAlignment="1">
      <alignment horizontal="justify" vertical="center" wrapText="1"/>
    </xf>
    <xf numFmtId="0" fontId="0" fillId="0" borderId="0" xfId="0" applyBorder="1"/>
    <xf numFmtId="0" fontId="6" fillId="2" borderId="1" xfId="0" applyFont="1" applyFill="1" applyBorder="1" applyAlignment="1">
      <alignment horizontal="center" wrapText="1" shrinkToFit="1"/>
    </xf>
    <xf numFmtId="49" fontId="6" fillId="2" borderId="1" xfId="0" applyNumberFormat="1" applyFont="1" applyFill="1" applyBorder="1" applyAlignment="1">
      <alignment horizontal="center" shrinkToFit="1"/>
    </xf>
    <xf numFmtId="0" fontId="0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 shrinkToFit="1"/>
    </xf>
    <xf numFmtId="4" fontId="0" fillId="0" borderId="0" xfId="0" applyNumberFormat="1"/>
    <xf numFmtId="164" fontId="15" fillId="2" borderId="0" xfId="0" applyNumberFormat="1" applyFont="1" applyFill="1" applyBorder="1" applyAlignment="1"/>
    <xf numFmtId="0" fontId="6" fillId="2" borderId="2" xfId="0" applyFont="1" applyFill="1" applyBorder="1" applyAlignment="1">
      <alignment horizontal="center"/>
    </xf>
    <xf numFmtId="164" fontId="17" fillId="2" borderId="0" xfId="0" applyNumberFormat="1" applyFont="1" applyFill="1" applyBorder="1" applyAlignment="1">
      <alignment horizontal="right" vertical="center"/>
    </xf>
    <xf numFmtId="4" fontId="14" fillId="0" borderId="0" xfId="0" applyNumberFormat="1" applyFont="1" applyBorder="1" applyAlignment="1">
      <alignment wrapText="1"/>
    </xf>
    <xf numFmtId="2" fontId="15" fillId="0" borderId="1" xfId="0" applyNumberFormat="1" applyFont="1" applyBorder="1" applyAlignment="1">
      <alignment horizontal="right" vertical="center"/>
    </xf>
    <xf numFmtId="164" fontId="16" fillId="0" borderId="1" xfId="0" applyNumberFormat="1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 wrapText="1" shrinkToFit="1"/>
    </xf>
    <xf numFmtId="49" fontId="2" fillId="2" borderId="1" xfId="0" applyNumberFormat="1" applyFont="1" applyFill="1" applyBorder="1" applyAlignment="1">
      <alignment vertical="center" wrapText="1" shrinkToFit="1"/>
    </xf>
    <xf numFmtId="164" fontId="13" fillId="0" borderId="10" xfId="105" applyNumberFormat="1" applyFont="1" applyFill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/>
    </xf>
    <xf numFmtId="164" fontId="13" fillId="0" borderId="9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/>
    </xf>
    <xf numFmtId="164" fontId="14" fillId="0" borderId="9" xfId="105" applyNumberFormat="1" applyFont="1" applyFill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/>
    </xf>
    <xf numFmtId="164" fontId="14" fillId="0" borderId="9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/>
    </xf>
    <xf numFmtId="164" fontId="13" fillId="0" borderId="9" xfId="105" applyNumberFormat="1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65" fontId="14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64" fontId="15" fillId="2" borderId="4" xfId="0" applyNumberFormat="1" applyFont="1" applyFill="1" applyBorder="1" applyAlignment="1">
      <alignment horizontal="center" vertical="center"/>
    </xf>
    <xf numFmtId="164" fontId="16" fillId="0" borderId="0" xfId="0" applyNumberFormat="1" applyFont="1" applyBorder="1" applyAlignment="1">
      <alignment horizontal="right" vertical="center"/>
    </xf>
    <xf numFmtId="164" fontId="15" fillId="0" borderId="0" xfId="0" applyNumberFormat="1" applyFont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wrapText="1" shrinkToFit="1"/>
    </xf>
    <xf numFmtId="0" fontId="2" fillId="0" borderId="1" xfId="0" applyFont="1" applyBorder="1" applyAlignment="1">
      <alignment vertical="top"/>
    </xf>
    <xf numFmtId="0" fontId="19" fillId="0" borderId="1" xfId="0" applyFont="1" applyBorder="1" applyAlignment="1">
      <alignment horizontal="justify" vertical="top" wrapText="1"/>
    </xf>
    <xf numFmtId="0" fontId="10" fillId="2" borderId="0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center"/>
    </xf>
    <xf numFmtId="0" fontId="2" fillId="2" borderId="3" xfId="0" applyFont="1" applyFill="1" applyBorder="1" applyAlignment="1">
      <alignment horizontal="justify" vertical="center"/>
    </xf>
    <xf numFmtId="0" fontId="12" fillId="2" borderId="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justify" vertical="top"/>
    </xf>
    <xf numFmtId="0" fontId="0" fillId="2" borderId="2" xfId="0" applyFill="1" applyBorder="1" applyAlignment="1">
      <alignment vertical="top"/>
    </xf>
    <xf numFmtId="0" fontId="0" fillId="2" borderId="3" xfId="0" applyFont="1" applyFill="1" applyBorder="1" applyAlignment="1">
      <alignment vertical="top"/>
    </xf>
    <xf numFmtId="0" fontId="5" fillId="2" borderId="1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justify" vertical="top"/>
    </xf>
    <xf numFmtId="164" fontId="2" fillId="0" borderId="1" xfId="0" applyNumberFormat="1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top"/>
    </xf>
    <xf numFmtId="0" fontId="2" fillId="0" borderId="5" xfId="0" applyFont="1" applyBorder="1" applyAlignment="1">
      <alignment horizontal="justify" vertical="top"/>
    </xf>
    <xf numFmtId="0" fontId="2" fillId="0" borderId="3" xfId="0" applyFont="1" applyBorder="1" applyAlignment="1">
      <alignment horizontal="justify" vertical="top"/>
    </xf>
    <xf numFmtId="164" fontId="2" fillId="0" borderId="1" xfId="0" applyNumberFormat="1" applyFont="1" applyBorder="1" applyAlignment="1">
      <alignment horizontal="justify" vertical="top"/>
    </xf>
    <xf numFmtId="0" fontId="2" fillId="2" borderId="8" xfId="0" applyFont="1" applyFill="1" applyBorder="1" applyAlignment="1">
      <alignment horizontal="center" vertical="center" wrapText="1" shrinkToFit="1"/>
    </xf>
    <xf numFmtId="164" fontId="2" fillId="0" borderId="2" xfId="0" applyNumberFormat="1" applyFont="1" applyBorder="1" applyAlignment="1">
      <alignment horizontal="justify" vertical="center"/>
    </xf>
    <xf numFmtId="164" fontId="2" fillId="0" borderId="5" xfId="0" applyNumberFormat="1" applyFont="1" applyBorder="1" applyAlignment="1">
      <alignment horizontal="justify" vertical="center"/>
    </xf>
    <xf numFmtId="164" fontId="2" fillId="0" borderId="3" xfId="0" applyNumberFormat="1" applyFont="1" applyBorder="1" applyAlignment="1">
      <alignment horizontal="justify" vertical="center"/>
    </xf>
  </cellXfs>
  <cellStyles count="106">
    <cellStyle name="Excel Built-in Normal" xfId="4"/>
    <cellStyle name="Обычный" xfId="0" builtinId="0"/>
    <cellStyle name="Обычный 10" xfId="81"/>
    <cellStyle name="Обычный 11" xfId="85"/>
    <cellStyle name="Обычный 12" xfId="89"/>
    <cellStyle name="Обычный 13" xfId="93"/>
    <cellStyle name="Обычный 14" xfId="97"/>
    <cellStyle name="Обычный 15" xfId="101"/>
    <cellStyle name="Обычный 2" xfId="1"/>
    <cellStyle name="Обычный 2 10" xfId="30"/>
    <cellStyle name="Обычный 2 11" xfId="33"/>
    <cellStyle name="Обычный 2 12" xfId="36"/>
    <cellStyle name="Обычный 2 13" xfId="39"/>
    <cellStyle name="Обычный 2 14" xfId="42"/>
    <cellStyle name="Обычный 2 15" xfId="49"/>
    <cellStyle name="Обычный 2 16" xfId="48"/>
    <cellStyle name="Обычный 2 17" xfId="52"/>
    <cellStyle name="Обычный 2 18" xfId="55"/>
    <cellStyle name="Обычный 2 19" xfId="58"/>
    <cellStyle name="Обычный 2 2" xfId="5"/>
    <cellStyle name="Обычный 2 2 2" xfId="7"/>
    <cellStyle name="Обычный 2 20" xfId="61"/>
    <cellStyle name="Обычный 2 21" xfId="64"/>
    <cellStyle name="Обычный 2 22" xfId="70"/>
    <cellStyle name="Обычный 2 23" xfId="74"/>
    <cellStyle name="Обычный 2 24" xfId="78"/>
    <cellStyle name="Обычный 2 25" xfId="82"/>
    <cellStyle name="Обычный 2 26" xfId="86"/>
    <cellStyle name="Обычный 2 27" xfId="90"/>
    <cellStyle name="Обычный 2 28" xfId="94"/>
    <cellStyle name="Обычный 2 29" xfId="98"/>
    <cellStyle name="Обычный 2 3" xfId="11"/>
    <cellStyle name="Обычный 2 30" xfId="102"/>
    <cellStyle name="Обычный 2 4" xfId="15"/>
    <cellStyle name="Обычный 2 5" xfId="10"/>
    <cellStyle name="Обычный 2 6" xfId="18"/>
    <cellStyle name="Обычный 2 7" xfId="21"/>
    <cellStyle name="Обычный 2 8" xfId="24"/>
    <cellStyle name="Обычный 2 9" xfId="27"/>
    <cellStyle name="Обычный 3" xfId="3"/>
    <cellStyle name="Обычный 3 10" xfId="34"/>
    <cellStyle name="Обычный 3 11" xfId="37"/>
    <cellStyle name="Обычный 3 12" xfId="40"/>
    <cellStyle name="Обычный 3 13" xfId="43"/>
    <cellStyle name="Обычный 3 14" xfId="45"/>
    <cellStyle name="Обычный 3 15" xfId="50"/>
    <cellStyle name="Обычный 3 16" xfId="53"/>
    <cellStyle name="Обычный 3 17" xfId="56"/>
    <cellStyle name="Обычный 3 18" xfId="59"/>
    <cellStyle name="Обычный 3 19" xfId="62"/>
    <cellStyle name="Обычный 3 2" xfId="6"/>
    <cellStyle name="Обычный 3 2 2" xfId="9"/>
    <cellStyle name="Обычный 3 20" xfId="65"/>
    <cellStyle name="Обычный 3 21" xfId="67"/>
    <cellStyle name="Обычный 3 22" xfId="72"/>
    <cellStyle name="Обычный 3 23" xfId="76"/>
    <cellStyle name="Обычный 3 24" xfId="80"/>
    <cellStyle name="Обычный 3 25" xfId="84"/>
    <cellStyle name="Обычный 3 26" xfId="88"/>
    <cellStyle name="Обычный 3 27" xfId="92"/>
    <cellStyle name="Обычный 3 28" xfId="96"/>
    <cellStyle name="Обычный 3 29" xfId="100"/>
    <cellStyle name="Обычный 3 3" xfId="12"/>
    <cellStyle name="Обычный 3 30" xfId="104"/>
    <cellStyle name="Обычный 3 4" xfId="16"/>
    <cellStyle name="Обычный 3 5" xfId="19"/>
    <cellStyle name="Обычный 3 6" xfId="22"/>
    <cellStyle name="Обычный 3 7" xfId="25"/>
    <cellStyle name="Обычный 3 8" xfId="28"/>
    <cellStyle name="Обычный 3 9" xfId="31"/>
    <cellStyle name="Обычный 4" xfId="2"/>
    <cellStyle name="Обычный 4 10" xfId="35"/>
    <cellStyle name="Обычный 4 11" xfId="38"/>
    <cellStyle name="Обычный 4 12" xfId="41"/>
    <cellStyle name="Обычный 4 13" xfId="44"/>
    <cellStyle name="Обычный 4 14" xfId="46"/>
    <cellStyle name="Обычный 4 15" xfId="51"/>
    <cellStyle name="Обычный 4 16" xfId="54"/>
    <cellStyle name="Обычный 4 17" xfId="57"/>
    <cellStyle name="Обычный 4 18" xfId="60"/>
    <cellStyle name="Обычный 4 19" xfId="63"/>
    <cellStyle name="Обычный 4 2" xfId="8"/>
    <cellStyle name="Обычный 4 20" xfId="66"/>
    <cellStyle name="Обычный 4 21" xfId="68"/>
    <cellStyle name="Обычный 4 22" xfId="71"/>
    <cellStyle name="Обычный 4 23" xfId="75"/>
    <cellStyle name="Обычный 4 24" xfId="79"/>
    <cellStyle name="Обычный 4 25" xfId="83"/>
    <cellStyle name="Обычный 4 26" xfId="87"/>
    <cellStyle name="Обычный 4 27" xfId="91"/>
    <cellStyle name="Обычный 4 28" xfId="95"/>
    <cellStyle name="Обычный 4 29" xfId="99"/>
    <cellStyle name="Обычный 4 3" xfId="13"/>
    <cellStyle name="Обычный 4 30" xfId="103"/>
    <cellStyle name="Обычный 4 4" xfId="17"/>
    <cellStyle name="Обычный 4 5" xfId="20"/>
    <cellStyle name="Обычный 4 6" xfId="23"/>
    <cellStyle name="Обычный 4 7" xfId="26"/>
    <cellStyle name="Обычный 4 8" xfId="29"/>
    <cellStyle name="Обычный 4 9" xfId="32"/>
    <cellStyle name="Обычный 5 2" xfId="14"/>
    <cellStyle name="Обычный 6" xfId="47"/>
    <cellStyle name="Обычный 7" xfId="69"/>
    <cellStyle name="Обычный 8" xfId="73"/>
    <cellStyle name="Обычный 9" xfId="77"/>
    <cellStyle name="Финансовый" xfId="10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6"/>
  <sheetViews>
    <sheetView tabSelected="1" zoomScaleNormal="100" workbookViewId="0">
      <selection activeCell="A81" sqref="A81"/>
    </sheetView>
  </sheetViews>
  <sheetFormatPr defaultRowHeight="12.75" x14ac:dyDescent="0.2"/>
  <cols>
    <col min="1" max="1" width="45.7109375" customWidth="1"/>
    <col min="2" max="2" width="7.140625" customWidth="1"/>
    <col min="3" max="3" width="8.140625" customWidth="1"/>
    <col min="4" max="4" width="14.42578125" customWidth="1"/>
    <col min="5" max="5" width="16.28515625" customWidth="1"/>
    <col min="6" max="6" width="15.140625" customWidth="1"/>
    <col min="7" max="7" width="15.28515625" customWidth="1"/>
    <col min="8" max="8" width="14" customWidth="1"/>
    <col min="9" max="9" width="11.5703125" customWidth="1"/>
    <col min="10" max="10" width="30.7109375" customWidth="1"/>
    <col min="11" max="11" width="12.28515625" customWidth="1"/>
    <col min="12" max="12" width="33.140625" customWidth="1"/>
    <col min="14" max="14" width="13.42578125" customWidth="1"/>
  </cols>
  <sheetData>
    <row r="1" spans="1:12" s="6" customFormat="1" ht="16.5" x14ac:dyDescent="0.25">
      <c r="A1" s="7" t="s">
        <v>91</v>
      </c>
      <c r="B1" s="13"/>
      <c r="C1" s="10"/>
      <c r="D1" s="10"/>
      <c r="E1" s="51"/>
      <c r="F1" s="51"/>
      <c r="G1" s="14"/>
      <c r="H1" s="14"/>
    </row>
    <row r="2" spans="1:12" s="8" customFormat="1" ht="43.5" customHeight="1" x14ac:dyDescent="0.2">
      <c r="A2" s="55" t="s">
        <v>128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s="8" customFormat="1" ht="12.75" customHeight="1" x14ac:dyDescent="0.25">
      <c r="A3" s="12"/>
      <c r="B3" s="12"/>
      <c r="C3" s="12"/>
      <c r="D3" s="12"/>
      <c r="E3" s="12"/>
      <c r="G3" s="9"/>
      <c r="H3" s="9"/>
      <c r="I3" s="9" t="s">
        <v>76</v>
      </c>
      <c r="J3" s="9"/>
    </row>
    <row r="4" spans="1:12" s="8" customFormat="1" ht="28.9" customHeight="1" x14ac:dyDescent="0.2">
      <c r="A4" s="59" t="s">
        <v>0</v>
      </c>
      <c r="B4" s="52" t="s">
        <v>92</v>
      </c>
      <c r="C4" s="52"/>
      <c r="D4" s="53" t="s">
        <v>99</v>
      </c>
      <c r="E4" s="62" t="s">
        <v>100</v>
      </c>
      <c r="F4" s="62" t="s">
        <v>101</v>
      </c>
      <c r="G4" s="60" t="s">
        <v>93</v>
      </c>
      <c r="H4" s="61"/>
      <c r="I4" s="56" t="s">
        <v>103</v>
      </c>
      <c r="J4" s="57" t="s">
        <v>90</v>
      </c>
      <c r="K4" s="56" t="s">
        <v>104</v>
      </c>
      <c r="L4" s="57" t="s">
        <v>90</v>
      </c>
    </row>
    <row r="5" spans="1:12" s="8" customFormat="1" ht="78" customHeight="1" x14ac:dyDescent="0.2">
      <c r="A5" s="59"/>
      <c r="B5" s="30" t="s">
        <v>96</v>
      </c>
      <c r="C5" s="30" t="s">
        <v>97</v>
      </c>
      <c r="D5" s="54"/>
      <c r="E5" s="62"/>
      <c r="F5" s="62"/>
      <c r="G5" s="20" t="s">
        <v>98</v>
      </c>
      <c r="H5" s="20" t="s">
        <v>102</v>
      </c>
      <c r="I5" s="56"/>
      <c r="J5" s="58"/>
      <c r="K5" s="56"/>
      <c r="L5" s="58"/>
    </row>
    <row r="6" spans="1:12" s="8" customFormat="1" ht="20.100000000000001" customHeight="1" x14ac:dyDescent="0.25">
      <c r="A6" s="17">
        <v>1</v>
      </c>
      <c r="B6" s="18" t="s">
        <v>86</v>
      </c>
      <c r="C6" s="18" t="s">
        <v>87</v>
      </c>
      <c r="D6" s="18" t="s">
        <v>88</v>
      </c>
      <c r="E6" s="23">
        <v>5</v>
      </c>
      <c r="F6" s="23">
        <v>6</v>
      </c>
      <c r="G6" s="23">
        <v>7</v>
      </c>
      <c r="H6" s="23">
        <v>8</v>
      </c>
      <c r="I6" s="19">
        <v>9</v>
      </c>
      <c r="J6" s="19"/>
      <c r="K6" s="19">
        <v>10</v>
      </c>
      <c r="L6" s="19"/>
    </row>
    <row r="7" spans="1:12" ht="15.75" customHeight="1" x14ac:dyDescent="0.2">
      <c r="A7" s="1" t="s">
        <v>21</v>
      </c>
      <c r="B7" s="5" t="s">
        <v>8</v>
      </c>
      <c r="C7" s="5"/>
      <c r="D7" s="31">
        <v>1355408.1</v>
      </c>
      <c r="E7" s="32">
        <v>1873006.6</v>
      </c>
      <c r="F7" s="32">
        <v>1738788.1</v>
      </c>
      <c r="G7" s="32">
        <v>1642843.8</v>
      </c>
      <c r="H7" s="32">
        <v>1651177.6</v>
      </c>
      <c r="I7" s="34">
        <f>F7/D7*100</f>
        <v>128.29</v>
      </c>
      <c r="J7" s="49"/>
      <c r="K7" s="26">
        <f>F7/E7*100</f>
        <v>92.83</v>
      </c>
      <c r="L7" s="49"/>
    </row>
    <row r="8" spans="1:12" ht="69.75" customHeight="1" x14ac:dyDescent="0.2">
      <c r="A8" s="2" t="s">
        <v>62</v>
      </c>
      <c r="B8" s="3" t="s">
        <v>8</v>
      </c>
      <c r="C8" s="3" t="s">
        <v>12</v>
      </c>
      <c r="D8" s="35">
        <v>117248.7</v>
      </c>
      <c r="E8" s="36">
        <v>130905.4</v>
      </c>
      <c r="F8" s="37">
        <v>130602.7</v>
      </c>
      <c r="G8" s="37">
        <v>133761.20000000001</v>
      </c>
      <c r="H8" s="37">
        <v>133759.20000000001</v>
      </c>
      <c r="I8" s="38">
        <f>F8/D8*100</f>
        <v>111.4</v>
      </c>
      <c r="J8" s="65" t="s">
        <v>129</v>
      </c>
      <c r="K8" s="27">
        <f t="shared" ref="K8:K31" si="0">F8/E8*100</f>
        <v>99.8</v>
      </c>
      <c r="L8" s="65" t="s">
        <v>130</v>
      </c>
    </row>
    <row r="9" spans="1:12" ht="82.5" customHeight="1" x14ac:dyDescent="0.2">
      <c r="A9" s="2" t="s">
        <v>45</v>
      </c>
      <c r="B9" s="3" t="s">
        <v>8</v>
      </c>
      <c r="C9" s="3" t="s">
        <v>4</v>
      </c>
      <c r="D9" s="35">
        <v>172228</v>
      </c>
      <c r="E9" s="36">
        <v>210681.3</v>
      </c>
      <c r="F9" s="37">
        <v>225730.6</v>
      </c>
      <c r="G9" s="37">
        <v>231390.9</v>
      </c>
      <c r="H9" s="37">
        <v>232710.39999999999</v>
      </c>
      <c r="I9" s="38">
        <f t="shared" ref="I9:I12" si="1">F9/D9*100</f>
        <v>131.1</v>
      </c>
      <c r="J9" s="66"/>
      <c r="K9" s="27">
        <f>F9/E9*100</f>
        <v>107.1</v>
      </c>
      <c r="L9" s="66"/>
    </row>
    <row r="10" spans="1:12" ht="21" customHeight="1" x14ac:dyDescent="0.2">
      <c r="A10" s="2" t="s">
        <v>46</v>
      </c>
      <c r="B10" s="3" t="s">
        <v>8</v>
      </c>
      <c r="C10" s="3" t="s">
        <v>14</v>
      </c>
      <c r="D10" s="35">
        <v>100402.6</v>
      </c>
      <c r="E10" s="36">
        <v>114999.6</v>
      </c>
      <c r="F10" s="37">
        <v>100161.60000000001</v>
      </c>
      <c r="G10" s="37">
        <v>102910.9</v>
      </c>
      <c r="H10" s="37">
        <v>102252</v>
      </c>
      <c r="I10" s="38">
        <f t="shared" si="1"/>
        <v>99.8</v>
      </c>
      <c r="J10" s="66"/>
      <c r="K10" s="27">
        <f t="shared" si="0"/>
        <v>87.1</v>
      </c>
      <c r="L10" s="66"/>
    </row>
    <row r="11" spans="1:12" ht="67.5" customHeight="1" x14ac:dyDescent="0.2">
      <c r="A11" s="2" t="s">
        <v>39</v>
      </c>
      <c r="B11" s="3" t="s">
        <v>8</v>
      </c>
      <c r="C11" s="3" t="s">
        <v>16</v>
      </c>
      <c r="D11" s="35">
        <v>140872.5</v>
      </c>
      <c r="E11" s="36">
        <v>168786.9</v>
      </c>
      <c r="F11" s="37">
        <v>166197.70000000001</v>
      </c>
      <c r="G11" s="37">
        <v>166753.9</v>
      </c>
      <c r="H11" s="37">
        <v>167981.8</v>
      </c>
      <c r="I11" s="38">
        <f t="shared" si="1"/>
        <v>118</v>
      </c>
      <c r="J11" s="66"/>
      <c r="K11" s="27">
        <f t="shared" si="0"/>
        <v>98.5</v>
      </c>
      <c r="L11" s="66"/>
    </row>
    <row r="12" spans="1:12" ht="36" customHeight="1" x14ac:dyDescent="0.2">
      <c r="A12" s="2" t="s">
        <v>61</v>
      </c>
      <c r="B12" s="3" t="s">
        <v>8</v>
      </c>
      <c r="C12" s="3" t="s">
        <v>2</v>
      </c>
      <c r="D12" s="35">
        <v>23848.5</v>
      </c>
      <c r="E12" s="36">
        <v>191650</v>
      </c>
      <c r="F12" s="37">
        <v>27208.400000000001</v>
      </c>
      <c r="G12" s="37">
        <v>28032.7</v>
      </c>
      <c r="H12" s="37">
        <v>28140.7</v>
      </c>
      <c r="I12" s="38">
        <f t="shared" si="1"/>
        <v>114.1</v>
      </c>
      <c r="J12" s="66"/>
      <c r="K12" s="27">
        <f t="shared" si="0"/>
        <v>14.2</v>
      </c>
      <c r="L12" s="66"/>
    </row>
    <row r="13" spans="1:12" ht="18" customHeight="1" x14ac:dyDescent="0.2">
      <c r="A13" s="2" t="s">
        <v>40</v>
      </c>
      <c r="B13" s="3" t="s">
        <v>8</v>
      </c>
      <c r="C13" s="3" t="s">
        <v>20</v>
      </c>
      <c r="D13" s="35">
        <v>0</v>
      </c>
      <c r="E13" s="36">
        <v>54348.1</v>
      </c>
      <c r="F13" s="37">
        <v>100000</v>
      </c>
      <c r="G13" s="37">
        <v>30000</v>
      </c>
      <c r="H13" s="37">
        <v>30000</v>
      </c>
      <c r="I13" s="38"/>
      <c r="J13" s="66"/>
      <c r="K13" s="27">
        <f t="shared" si="0"/>
        <v>184</v>
      </c>
      <c r="L13" s="66"/>
    </row>
    <row r="14" spans="1:12" ht="34.15" customHeight="1" x14ac:dyDescent="0.2">
      <c r="A14" s="2" t="s">
        <v>30</v>
      </c>
      <c r="B14" s="3" t="s">
        <v>8</v>
      </c>
      <c r="C14" s="3" t="s">
        <v>28</v>
      </c>
      <c r="D14" s="35">
        <v>33245.800000000003</v>
      </c>
      <c r="E14" s="36">
        <v>38542</v>
      </c>
      <c r="F14" s="37">
        <v>39688.800000000003</v>
      </c>
      <c r="G14" s="37">
        <v>39387.699999999997</v>
      </c>
      <c r="H14" s="37">
        <v>39387.699999999997</v>
      </c>
      <c r="I14" s="38">
        <f t="shared" ref="I14:I36" si="2">F14/D14*100</f>
        <v>119.4</v>
      </c>
      <c r="J14" s="66"/>
      <c r="K14" s="27">
        <f t="shared" si="0"/>
        <v>103</v>
      </c>
      <c r="L14" s="66"/>
    </row>
    <row r="15" spans="1:12" ht="17.45" customHeight="1" x14ac:dyDescent="0.2">
      <c r="A15" s="2" t="s">
        <v>22</v>
      </c>
      <c r="B15" s="3" t="s">
        <v>8</v>
      </c>
      <c r="C15" s="3" t="s">
        <v>23</v>
      </c>
      <c r="D15" s="35">
        <v>767562</v>
      </c>
      <c r="E15" s="36">
        <v>963093.3</v>
      </c>
      <c r="F15" s="37">
        <v>949198.3</v>
      </c>
      <c r="G15" s="37">
        <v>910606.5</v>
      </c>
      <c r="H15" s="37">
        <v>916945.8</v>
      </c>
      <c r="I15" s="38">
        <f t="shared" si="2"/>
        <v>123.7</v>
      </c>
      <c r="J15" s="67"/>
      <c r="K15" s="27">
        <f t="shared" si="0"/>
        <v>98.6</v>
      </c>
      <c r="L15" s="67"/>
    </row>
    <row r="16" spans="1:12" ht="28.5" customHeight="1" x14ac:dyDescent="0.2">
      <c r="A16" s="1" t="s">
        <v>47</v>
      </c>
      <c r="B16" s="5" t="s">
        <v>10</v>
      </c>
      <c r="C16" s="5"/>
      <c r="D16" s="39">
        <v>20536.400000000001</v>
      </c>
      <c r="E16" s="32">
        <v>20177.7</v>
      </c>
      <c r="F16" s="32">
        <v>23053.200000000001</v>
      </c>
      <c r="G16" s="32">
        <v>25210.6</v>
      </c>
      <c r="H16" s="32">
        <v>26168.7</v>
      </c>
      <c r="I16" s="40">
        <f t="shared" si="2"/>
        <v>112.3</v>
      </c>
      <c r="J16" s="63" t="s">
        <v>106</v>
      </c>
      <c r="K16" s="28">
        <f t="shared" si="0"/>
        <v>114.3</v>
      </c>
      <c r="L16" s="63" t="s">
        <v>107</v>
      </c>
    </row>
    <row r="17" spans="1:12" ht="36.75" customHeight="1" x14ac:dyDescent="0.2">
      <c r="A17" s="2" t="s">
        <v>48</v>
      </c>
      <c r="B17" s="3" t="s">
        <v>10</v>
      </c>
      <c r="C17" s="3" t="s">
        <v>12</v>
      </c>
      <c r="D17" s="35">
        <v>18718.099999999999</v>
      </c>
      <c r="E17" s="36">
        <v>20019.3</v>
      </c>
      <c r="F17" s="37">
        <v>22894.799999999999</v>
      </c>
      <c r="G17" s="37">
        <v>25210.6</v>
      </c>
      <c r="H17" s="37">
        <v>26168.7</v>
      </c>
      <c r="I17" s="38">
        <f t="shared" si="2"/>
        <v>122.3</v>
      </c>
      <c r="J17" s="63"/>
      <c r="K17" s="27">
        <f t="shared" si="0"/>
        <v>114.4</v>
      </c>
      <c r="L17" s="63"/>
    </row>
    <row r="18" spans="1:12" ht="27" customHeight="1" x14ac:dyDescent="0.2">
      <c r="A18" s="2" t="s">
        <v>63</v>
      </c>
      <c r="B18" s="3" t="s">
        <v>10</v>
      </c>
      <c r="C18" s="3" t="s">
        <v>4</v>
      </c>
      <c r="D18" s="35">
        <v>1818.3</v>
      </c>
      <c r="E18" s="36">
        <v>158.4</v>
      </c>
      <c r="F18" s="37">
        <v>158.4</v>
      </c>
      <c r="G18" s="37">
        <v>0</v>
      </c>
      <c r="H18" s="37">
        <v>0</v>
      </c>
      <c r="I18" s="38">
        <f t="shared" si="2"/>
        <v>8.6999999999999993</v>
      </c>
      <c r="J18" s="63"/>
      <c r="K18" s="27">
        <f t="shared" si="0"/>
        <v>100</v>
      </c>
      <c r="L18" s="63"/>
    </row>
    <row r="19" spans="1:12" ht="37.5" customHeight="1" x14ac:dyDescent="0.2">
      <c r="A19" s="11" t="s">
        <v>85</v>
      </c>
      <c r="B19" s="5" t="s">
        <v>12</v>
      </c>
      <c r="C19" s="5"/>
      <c r="D19" s="39">
        <v>291232.90000000002</v>
      </c>
      <c r="E19" s="32">
        <v>362147.5</v>
      </c>
      <c r="F19" s="32">
        <v>337456.8</v>
      </c>
      <c r="G19" s="32">
        <v>317515.8</v>
      </c>
      <c r="H19" s="32">
        <v>319688.90000000002</v>
      </c>
      <c r="I19" s="40">
        <f t="shared" si="2"/>
        <v>115.9</v>
      </c>
      <c r="J19" s="68" t="s">
        <v>131</v>
      </c>
      <c r="K19" s="28">
        <f t="shared" si="0"/>
        <v>93.2</v>
      </c>
      <c r="L19" s="63" t="s">
        <v>108</v>
      </c>
    </row>
    <row r="20" spans="1:12" ht="51.75" customHeight="1" x14ac:dyDescent="0.2">
      <c r="A20" s="4" t="s">
        <v>79</v>
      </c>
      <c r="B20" s="3" t="s">
        <v>12</v>
      </c>
      <c r="C20" s="3" t="s">
        <v>6</v>
      </c>
      <c r="D20" s="35">
        <v>3082.7</v>
      </c>
      <c r="E20" s="36">
        <v>3255.1</v>
      </c>
      <c r="F20" s="37">
        <v>3416.2</v>
      </c>
      <c r="G20" s="37">
        <v>3397.2</v>
      </c>
      <c r="H20" s="37">
        <v>3397.2</v>
      </c>
      <c r="I20" s="38">
        <f t="shared" si="2"/>
        <v>110.8</v>
      </c>
      <c r="J20" s="68"/>
      <c r="K20" s="27">
        <f>F20/E20*100</f>
        <v>104.9</v>
      </c>
      <c r="L20" s="63"/>
    </row>
    <row r="21" spans="1:12" ht="22.5" customHeight="1" x14ac:dyDescent="0.2">
      <c r="A21" s="2" t="s">
        <v>70</v>
      </c>
      <c r="B21" s="3" t="s">
        <v>12</v>
      </c>
      <c r="C21" s="3" t="s">
        <v>38</v>
      </c>
      <c r="D21" s="35">
        <v>285701</v>
      </c>
      <c r="E21" s="36">
        <v>354622.3</v>
      </c>
      <c r="F21" s="37">
        <v>330849.3</v>
      </c>
      <c r="G21" s="37">
        <v>310827.3</v>
      </c>
      <c r="H21" s="37">
        <v>313000.40000000002</v>
      </c>
      <c r="I21" s="38">
        <f t="shared" si="2"/>
        <v>115.8</v>
      </c>
      <c r="J21" s="68"/>
      <c r="K21" s="27">
        <f t="shared" si="0"/>
        <v>93.3</v>
      </c>
      <c r="L21" s="63"/>
    </row>
    <row r="22" spans="1:12" ht="51.75" customHeight="1" x14ac:dyDescent="0.2">
      <c r="A22" s="2" t="s">
        <v>80</v>
      </c>
      <c r="B22" s="3" t="s">
        <v>12</v>
      </c>
      <c r="C22" s="3" t="s">
        <v>51</v>
      </c>
      <c r="D22" s="35">
        <v>2449.1999999999998</v>
      </c>
      <c r="E22" s="36">
        <v>4270.1000000000004</v>
      </c>
      <c r="F22" s="37">
        <v>3191.3</v>
      </c>
      <c r="G22" s="37">
        <v>3291.3</v>
      </c>
      <c r="H22" s="37">
        <v>3291.3</v>
      </c>
      <c r="I22" s="38">
        <f t="shared" si="2"/>
        <v>130.30000000000001</v>
      </c>
      <c r="J22" s="68"/>
      <c r="K22" s="27">
        <f t="shared" si="0"/>
        <v>74.7</v>
      </c>
      <c r="L22" s="63"/>
    </row>
    <row r="23" spans="1:12" ht="28.35" customHeight="1" x14ac:dyDescent="0.2">
      <c r="A23" s="1" t="s">
        <v>41</v>
      </c>
      <c r="B23" s="5" t="s">
        <v>4</v>
      </c>
      <c r="C23" s="5"/>
      <c r="D23" s="39">
        <v>10165433.800000001</v>
      </c>
      <c r="E23" s="32">
        <v>11686718</v>
      </c>
      <c r="F23" s="32">
        <v>4625419.2</v>
      </c>
      <c r="G23" s="32">
        <v>4013840.8</v>
      </c>
      <c r="H23" s="32">
        <v>3460983.7</v>
      </c>
      <c r="I23" s="40">
        <f t="shared" si="2"/>
        <v>45.5</v>
      </c>
      <c r="J23" s="65" t="s">
        <v>109</v>
      </c>
      <c r="K23" s="28">
        <f t="shared" si="0"/>
        <v>39.6</v>
      </c>
      <c r="L23" s="65" t="s">
        <v>110</v>
      </c>
    </row>
    <row r="24" spans="1:12" ht="42" customHeight="1" x14ac:dyDescent="0.2">
      <c r="A24" s="2" t="s">
        <v>60</v>
      </c>
      <c r="B24" s="3" t="s">
        <v>4</v>
      </c>
      <c r="C24" s="3" t="s">
        <v>8</v>
      </c>
      <c r="D24" s="35">
        <v>102035</v>
      </c>
      <c r="E24" s="36">
        <v>200039.9</v>
      </c>
      <c r="F24" s="37">
        <v>877997.9</v>
      </c>
      <c r="G24" s="37">
        <v>342297.7</v>
      </c>
      <c r="H24" s="37">
        <v>342320.5</v>
      </c>
      <c r="I24" s="38">
        <f t="shared" si="2"/>
        <v>860.5</v>
      </c>
      <c r="J24" s="66"/>
      <c r="K24" s="27">
        <f>F24/E24*100</f>
        <v>438.9</v>
      </c>
      <c r="L24" s="66"/>
    </row>
    <row r="25" spans="1:12" ht="36.75" customHeight="1" x14ac:dyDescent="0.2">
      <c r="A25" s="50" t="s">
        <v>105</v>
      </c>
      <c r="B25" s="3" t="s">
        <v>4</v>
      </c>
      <c r="C25" s="3" t="s">
        <v>10</v>
      </c>
      <c r="D25" s="35">
        <v>250826</v>
      </c>
      <c r="E25" s="36">
        <v>247647.2</v>
      </c>
      <c r="F25" s="37">
        <v>2611.6</v>
      </c>
      <c r="G25" s="37">
        <v>1580</v>
      </c>
      <c r="H25" s="37">
        <v>0</v>
      </c>
      <c r="I25" s="38"/>
      <c r="J25" s="66"/>
      <c r="K25" s="27">
        <f t="shared" si="0"/>
        <v>1.1000000000000001</v>
      </c>
      <c r="L25" s="66"/>
    </row>
    <row r="26" spans="1:12" ht="28.35" customHeight="1" x14ac:dyDescent="0.2">
      <c r="A26" s="2" t="s">
        <v>35</v>
      </c>
      <c r="B26" s="3" t="s">
        <v>4</v>
      </c>
      <c r="C26" s="3" t="s">
        <v>14</v>
      </c>
      <c r="D26" s="35">
        <v>1094635.1000000001</v>
      </c>
      <c r="E26" s="36">
        <v>1329039.1000000001</v>
      </c>
      <c r="F26" s="37">
        <v>695395.9</v>
      </c>
      <c r="G26" s="37">
        <v>609848.6</v>
      </c>
      <c r="H26" s="37">
        <v>629402.19999999995</v>
      </c>
      <c r="I26" s="38">
        <f t="shared" si="2"/>
        <v>63.5</v>
      </c>
      <c r="J26" s="66"/>
      <c r="K26" s="27">
        <f t="shared" si="0"/>
        <v>52.3</v>
      </c>
      <c r="L26" s="66"/>
    </row>
    <row r="27" spans="1:12" ht="28.35" customHeight="1" x14ac:dyDescent="0.2">
      <c r="A27" s="2" t="s">
        <v>64</v>
      </c>
      <c r="B27" s="3" t="s">
        <v>4</v>
      </c>
      <c r="C27" s="3" t="s">
        <v>16</v>
      </c>
      <c r="D27" s="35">
        <v>96470.6</v>
      </c>
      <c r="E27" s="36">
        <v>35097.1</v>
      </c>
      <c r="F27" s="37">
        <v>48221.7</v>
      </c>
      <c r="G27" s="37">
        <v>62474.400000000001</v>
      </c>
      <c r="H27" s="37">
        <v>29741.200000000001</v>
      </c>
      <c r="I27" s="38">
        <f t="shared" si="2"/>
        <v>50</v>
      </c>
      <c r="J27" s="66"/>
      <c r="K27" s="27">
        <f t="shared" si="0"/>
        <v>137.4</v>
      </c>
      <c r="L27" s="66"/>
    </row>
    <row r="28" spans="1:12" ht="35.25" customHeight="1" x14ac:dyDescent="0.2">
      <c r="A28" s="2" t="s">
        <v>65</v>
      </c>
      <c r="B28" s="3" t="s">
        <v>4</v>
      </c>
      <c r="C28" s="3" t="s">
        <v>2</v>
      </c>
      <c r="D28" s="35">
        <v>533452</v>
      </c>
      <c r="E28" s="36">
        <v>435491.4</v>
      </c>
      <c r="F28" s="37">
        <v>5500</v>
      </c>
      <c r="G28" s="37">
        <v>1000</v>
      </c>
      <c r="H28" s="37">
        <v>1000</v>
      </c>
      <c r="I28" s="38">
        <f t="shared" si="2"/>
        <v>1</v>
      </c>
      <c r="J28" s="66"/>
      <c r="K28" s="27">
        <f>F28/E28*100</f>
        <v>1.3</v>
      </c>
      <c r="L28" s="66"/>
    </row>
    <row r="29" spans="1:12" ht="30.75" customHeight="1" x14ac:dyDescent="0.2">
      <c r="A29" s="2" t="s">
        <v>69</v>
      </c>
      <c r="B29" s="3" t="s">
        <v>4</v>
      </c>
      <c r="C29" s="3" t="s">
        <v>24</v>
      </c>
      <c r="D29" s="35">
        <v>73284.399999999994</v>
      </c>
      <c r="E29" s="36">
        <v>132235.79999999999</v>
      </c>
      <c r="F29" s="37"/>
      <c r="G29" s="37"/>
      <c r="H29" s="37"/>
      <c r="I29" s="38">
        <f t="shared" si="2"/>
        <v>0</v>
      </c>
      <c r="J29" s="66"/>
      <c r="K29" s="27">
        <f t="shared" si="0"/>
        <v>0</v>
      </c>
      <c r="L29" s="66"/>
    </row>
    <row r="30" spans="1:12" ht="25.5" customHeight="1" x14ac:dyDescent="0.2">
      <c r="A30" s="2" t="s">
        <v>73</v>
      </c>
      <c r="B30" s="3" t="s">
        <v>4</v>
      </c>
      <c r="C30" s="3" t="s">
        <v>6</v>
      </c>
      <c r="D30" s="35">
        <v>6916737.2000000002</v>
      </c>
      <c r="E30" s="36">
        <v>8562151</v>
      </c>
      <c r="F30" s="37">
        <v>2576941.1</v>
      </c>
      <c r="G30" s="37">
        <v>2670792.5</v>
      </c>
      <c r="H30" s="37">
        <v>2135148.4</v>
      </c>
      <c r="I30" s="38">
        <f t="shared" si="2"/>
        <v>37.299999999999997</v>
      </c>
      <c r="J30" s="66"/>
      <c r="K30" s="27">
        <f t="shared" si="0"/>
        <v>30.1</v>
      </c>
      <c r="L30" s="66"/>
    </row>
    <row r="31" spans="1:12" ht="50.25" customHeight="1" x14ac:dyDescent="0.2">
      <c r="A31" s="2" t="s">
        <v>42</v>
      </c>
      <c r="B31" s="3" t="s">
        <v>4</v>
      </c>
      <c r="C31" s="3" t="s">
        <v>38</v>
      </c>
      <c r="D31" s="35">
        <v>179699</v>
      </c>
      <c r="E31" s="36">
        <v>183007.1</v>
      </c>
      <c r="F31" s="37">
        <v>165923.79999999999</v>
      </c>
      <c r="G31" s="37">
        <v>115021</v>
      </c>
      <c r="H31" s="37">
        <v>115310.2</v>
      </c>
      <c r="I31" s="38">
        <f t="shared" si="2"/>
        <v>92.3</v>
      </c>
      <c r="J31" s="66"/>
      <c r="K31" s="27">
        <f t="shared" si="0"/>
        <v>90.7</v>
      </c>
      <c r="L31" s="66"/>
    </row>
    <row r="32" spans="1:12" ht="42.75" customHeight="1" x14ac:dyDescent="0.2">
      <c r="A32" s="2" t="s">
        <v>82</v>
      </c>
      <c r="B32" s="3" t="s">
        <v>4</v>
      </c>
      <c r="C32" s="3" t="s">
        <v>20</v>
      </c>
      <c r="D32" s="35">
        <v>22497</v>
      </c>
      <c r="E32" s="36">
        <v>1400</v>
      </c>
      <c r="F32" s="37">
        <v>1500</v>
      </c>
      <c r="G32" s="37"/>
      <c r="H32" s="37"/>
      <c r="I32" s="38">
        <f t="shared" si="2"/>
        <v>6.7</v>
      </c>
      <c r="J32" s="66"/>
      <c r="K32" s="27">
        <f>F32/E32*100</f>
        <v>107.1</v>
      </c>
      <c r="L32" s="66"/>
    </row>
    <row r="33" spans="1:12" ht="41.25" customHeight="1" x14ac:dyDescent="0.2">
      <c r="A33" s="2" t="s">
        <v>43</v>
      </c>
      <c r="B33" s="3" t="s">
        <v>4</v>
      </c>
      <c r="C33" s="3">
        <v>12</v>
      </c>
      <c r="D33" s="35">
        <v>895797.7</v>
      </c>
      <c r="E33" s="36">
        <v>560609.4</v>
      </c>
      <c r="F33" s="37">
        <v>251327.2</v>
      </c>
      <c r="G33" s="37">
        <v>210826.6</v>
      </c>
      <c r="H33" s="37">
        <v>208061.2</v>
      </c>
      <c r="I33" s="38">
        <f t="shared" si="2"/>
        <v>28.1</v>
      </c>
      <c r="J33" s="67"/>
      <c r="K33" s="27">
        <f>F33/E33*100</f>
        <v>44.8</v>
      </c>
      <c r="L33" s="67"/>
    </row>
    <row r="34" spans="1:12" ht="44.25" customHeight="1" x14ac:dyDescent="0.2">
      <c r="A34" s="1" t="s">
        <v>36</v>
      </c>
      <c r="B34" s="5" t="s">
        <v>14</v>
      </c>
      <c r="C34" s="5"/>
      <c r="D34" s="39">
        <v>1621099.8</v>
      </c>
      <c r="E34" s="32">
        <v>1190928.2</v>
      </c>
      <c r="F34" s="32">
        <v>630132</v>
      </c>
      <c r="G34" s="32">
        <v>242361.60000000001</v>
      </c>
      <c r="H34" s="32">
        <v>242361.60000000001</v>
      </c>
      <c r="I34" s="40">
        <f t="shared" si="2"/>
        <v>38.9</v>
      </c>
      <c r="J34" s="68" t="s">
        <v>111</v>
      </c>
      <c r="K34" s="28">
        <f>F34/E34*100</f>
        <v>52.9</v>
      </c>
      <c r="L34" s="68" t="s">
        <v>112</v>
      </c>
    </row>
    <row r="35" spans="1:12" ht="60" customHeight="1" x14ac:dyDescent="0.2">
      <c r="A35" s="2" t="s">
        <v>74</v>
      </c>
      <c r="B35" s="3" t="s">
        <v>14</v>
      </c>
      <c r="C35" s="3" t="s">
        <v>8</v>
      </c>
      <c r="D35" s="35">
        <v>197172.9</v>
      </c>
      <c r="E35" s="36">
        <v>436237.7</v>
      </c>
      <c r="F35" s="37">
        <v>32255.3</v>
      </c>
      <c r="G35" s="37"/>
      <c r="H35" s="37"/>
      <c r="I35" s="38">
        <f>F35/D35*100</f>
        <v>16.399999999999999</v>
      </c>
      <c r="J35" s="68"/>
      <c r="K35" s="27">
        <f>F35/E35*100</f>
        <v>7.4</v>
      </c>
      <c r="L35" s="68"/>
    </row>
    <row r="36" spans="1:12" ht="52.5" customHeight="1" x14ac:dyDescent="0.2">
      <c r="A36" s="2" t="s">
        <v>37</v>
      </c>
      <c r="B36" s="3" t="s">
        <v>14</v>
      </c>
      <c r="C36" s="3" t="s">
        <v>10</v>
      </c>
      <c r="D36" s="35">
        <v>1204187.6000000001</v>
      </c>
      <c r="E36" s="36">
        <v>634474.9</v>
      </c>
      <c r="F36" s="37">
        <v>592248.9</v>
      </c>
      <c r="G36" s="37">
        <v>242361.60000000001</v>
      </c>
      <c r="H36" s="37">
        <v>242361.60000000001</v>
      </c>
      <c r="I36" s="38">
        <f t="shared" si="2"/>
        <v>49.2</v>
      </c>
      <c r="J36" s="68"/>
      <c r="K36" s="27">
        <f t="shared" ref="K36:K37" si="3">F36/E36*100</f>
        <v>93.3</v>
      </c>
      <c r="L36" s="68"/>
    </row>
    <row r="37" spans="1:12" ht="53.25" customHeight="1" x14ac:dyDescent="0.2">
      <c r="A37" s="15" t="s">
        <v>89</v>
      </c>
      <c r="B37" s="3" t="s">
        <v>14</v>
      </c>
      <c r="C37" s="3" t="s">
        <v>12</v>
      </c>
      <c r="D37" s="35">
        <v>219739.3</v>
      </c>
      <c r="E37" s="36">
        <v>120215.6</v>
      </c>
      <c r="F37" s="37">
        <v>5627.8</v>
      </c>
      <c r="G37" s="37"/>
      <c r="H37" s="37"/>
      <c r="I37" s="38">
        <f>F37/D37*100</f>
        <v>2.6</v>
      </c>
      <c r="J37" s="68"/>
      <c r="K37" s="27">
        <f t="shared" si="3"/>
        <v>4.7</v>
      </c>
      <c r="L37" s="68"/>
    </row>
    <row r="38" spans="1:12" ht="37.5" customHeight="1" x14ac:dyDescent="0.2">
      <c r="A38" s="1" t="s">
        <v>66</v>
      </c>
      <c r="B38" s="5" t="s">
        <v>16</v>
      </c>
      <c r="C38" s="5"/>
      <c r="D38" s="39">
        <v>230705.5</v>
      </c>
      <c r="E38" s="32">
        <v>286312.5</v>
      </c>
      <c r="F38" s="32">
        <v>50838.8</v>
      </c>
      <c r="G38" s="32">
        <v>51471.199999999997</v>
      </c>
      <c r="H38" s="32">
        <v>51583.199999999997</v>
      </c>
      <c r="I38" s="40">
        <f t="shared" ref="I38:I79" si="4">F38/D38*100</f>
        <v>22</v>
      </c>
      <c r="J38" s="63" t="s">
        <v>113</v>
      </c>
      <c r="K38" s="28">
        <f>F38/E38*100</f>
        <v>17.8</v>
      </c>
      <c r="L38" s="63" t="s">
        <v>116</v>
      </c>
    </row>
    <row r="39" spans="1:12" ht="63" customHeight="1" x14ac:dyDescent="0.2">
      <c r="A39" s="2" t="s">
        <v>67</v>
      </c>
      <c r="B39" s="3" t="s">
        <v>16</v>
      </c>
      <c r="C39" s="3" t="s">
        <v>12</v>
      </c>
      <c r="D39" s="35">
        <v>22907.7</v>
      </c>
      <c r="E39" s="36">
        <v>36077.300000000003</v>
      </c>
      <c r="F39" s="37">
        <v>25995.9</v>
      </c>
      <c r="G39" s="37">
        <v>25883.200000000001</v>
      </c>
      <c r="H39" s="37">
        <v>25883.200000000001</v>
      </c>
      <c r="I39" s="38">
        <f>F39/D39*100</f>
        <v>113.5</v>
      </c>
      <c r="J39" s="63"/>
      <c r="K39" s="28">
        <f>F39/E39*100</f>
        <v>72.099999999999994</v>
      </c>
      <c r="L39" s="63"/>
    </row>
    <row r="40" spans="1:12" ht="57.75" customHeight="1" x14ac:dyDescent="0.2">
      <c r="A40" s="2" t="s">
        <v>68</v>
      </c>
      <c r="B40" s="3" t="s">
        <v>16</v>
      </c>
      <c r="C40" s="3" t="s">
        <v>14</v>
      </c>
      <c r="D40" s="35">
        <v>207797.8</v>
      </c>
      <c r="E40" s="36">
        <v>250235.2</v>
      </c>
      <c r="F40" s="37">
        <v>24842.9</v>
      </c>
      <c r="G40" s="37">
        <v>25588</v>
      </c>
      <c r="H40" s="37">
        <v>25700</v>
      </c>
      <c r="I40" s="38">
        <f t="shared" si="4"/>
        <v>12</v>
      </c>
      <c r="J40" s="63"/>
      <c r="K40" s="28">
        <f t="shared" ref="K40:K50" si="5">F40/E40*100</f>
        <v>9.9</v>
      </c>
      <c r="L40" s="63"/>
    </row>
    <row r="41" spans="1:12" ht="41.25" customHeight="1" x14ac:dyDescent="0.2">
      <c r="A41" s="1" t="s">
        <v>1</v>
      </c>
      <c r="B41" s="5" t="s">
        <v>2</v>
      </c>
      <c r="C41" s="5"/>
      <c r="D41" s="39">
        <v>7974293.9000000004</v>
      </c>
      <c r="E41" s="32">
        <v>10833940</v>
      </c>
      <c r="F41" s="33">
        <v>7628541.2999999998</v>
      </c>
      <c r="G41" s="33">
        <v>6609806.4000000004</v>
      </c>
      <c r="H41" s="33">
        <v>5379094.0999999996</v>
      </c>
      <c r="I41" s="40">
        <f t="shared" si="4"/>
        <v>95.7</v>
      </c>
      <c r="J41" s="65" t="s">
        <v>114</v>
      </c>
      <c r="K41" s="28">
        <f>F41/E41*100</f>
        <v>70.400000000000006</v>
      </c>
      <c r="L41" s="65" t="s">
        <v>123</v>
      </c>
    </row>
    <row r="42" spans="1:12" ht="19.350000000000001" customHeight="1" x14ac:dyDescent="0.2">
      <c r="A42" s="2" t="s">
        <v>77</v>
      </c>
      <c r="B42" s="3" t="s">
        <v>2</v>
      </c>
      <c r="C42" s="3" t="s">
        <v>8</v>
      </c>
      <c r="D42" s="35">
        <v>180734.9</v>
      </c>
      <c r="E42" s="36">
        <v>1705816.4</v>
      </c>
      <c r="F42" s="37">
        <v>1506299.5</v>
      </c>
      <c r="G42" s="37">
        <v>1443830.9</v>
      </c>
      <c r="H42" s="37">
        <v>1119191.5</v>
      </c>
      <c r="I42" s="38">
        <f t="shared" si="4"/>
        <v>833.4</v>
      </c>
      <c r="J42" s="66"/>
      <c r="K42" s="27">
        <f>F42/E42*100</f>
        <v>88.3</v>
      </c>
      <c r="L42" s="66"/>
    </row>
    <row r="43" spans="1:12" ht="35.25" customHeight="1" x14ac:dyDescent="0.2">
      <c r="A43" s="2" t="s">
        <v>31</v>
      </c>
      <c r="B43" s="3" t="s">
        <v>2</v>
      </c>
      <c r="C43" s="3" t="s">
        <v>10</v>
      </c>
      <c r="D43" s="35">
        <v>6450750.4000000004</v>
      </c>
      <c r="E43" s="36">
        <v>7757990.5999999996</v>
      </c>
      <c r="F43" s="37">
        <v>4986529.0999999996</v>
      </c>
      <c r="G43" s="37">
        <v>4118264.6</v>
      </c>
      <c r="H43" s="37">
        <v>3211946.2</v>
      </c>
      <c r="I43" s="38">
        <f t="shared" si="4"/>
        <v>77.3</v>
      </c>
      <c r="J43" s="66"/>
      <c r="K43" s="27">
        <f t="shared" si="5"/>
        <v>64.3</v>
      </c>
      <c r="L43" s="66"/>
    </row>
    <row r="44" spans="1:12" ht="30.75" customHeight="1" x14ac:dyDescent="0.2">
      <c r="A44" s="2" t="s">
        <v>94</v>
      </c>
      <c r="B44" s="41" t="s">
        <v>2</v>
      </c>
      <c r="C44" s="3" t="s">
        <v>12</v>
      </c>
      <c r="D44" s="35">
        <v>415776.3</v>
      </c>
      <c r="E44" s="36">
        <v>317875.40000000002</v>
      </c>
      <c r="F44" s="37">
        <v>181128.6</v>
      </c>
      <c r="G44" s="37">
        <v>178949.3</v>
      </c>
      <c r="H44" s="37">
        <v>178949.4</v>
      </c>
      <c r="I44" s="38">
        <f t="shared" si="4"/>
        <v>43.6</v>
      </c>
      <c r="J44" s="66"/>
      <c r="K44" s="27">
        <f t="shared" si="5"/>
        <v>57</v>
      </c>
      <c r="L44" s="66"/>
    </row>
    <row r="45" spans="1:12" ht="33.75" customHeight="1" x14ac:dyDescent="0.2">
      <c r="A45" s="2" t="s">
        <v>3</v>
      </c>
      <c r="B45" s="3" t="s">
        <v>2</v>
      </c>
      <c r="C45" s="3" t="s">
        <v>4</v>
      </c>
      <c r="D45" s="35">
        <v>641135.6</v>
      </c>
      <c r="E45" s="36">
        <v>730046.9</v>
      </c>
      <c r="F45" s="37">
        <v>631137.1</v>
      </c>
      <c r="G45" s="37">
        <v>604921</v>
      </c>
      <c r="H45" s="37">
        <v>604921</v>
      </c>
      <c r="I45" s="38">
        <f t="shared" si="4"/>
        <v>98.4</v>
      </c>
      <c r="J45" s="66"/>
      <c r="K45" s="27">
        <f t="shared" si="5"/>
        <v>86.5</v>
      </c>
      <c r="L45" s="66"/>
    </row>
    <row r="46" spans="1:12" ht="34.5" customHeight="1" x14ac:dyDescent="0.2">
      <c r="A46" s="2" t="s">
        <v>32</v>
      </c>
      <c r="B46" s="3" t="s">
        <v>2</v>
      </c>
      <c r="C46" s="3" t="s">
        <v>14</v>
      </c>
      <c r="D46" s="35">
        <v>26663.8</v>
      </c>
      <c r="E46" s="36">
        <v>32890.800000000003</v>
      </c>
      <c r="F46" s="37">
        <v>33527.5</v>
      </c>
      <c r="G46" s="37">
        <v>32091.9</v>
      </c>
      <c r="H46" s="37">
        <v>32076.3</v>
      </c>
      <c r="I46" s="38">
        <f t="shared" si="4"/>
        <v>125.7</v>
      </c>
      <c r="J46" s="66"/>
      <c r="K46" s="27">
        <f t="shared" si="5"/>
        <v>101.9</v>
      </c>
      <c r="L46" s="66"/>
    </row>
    <row r="47" spans="1:12" ht="28.5" customHeight="1" x14ac:dyDescent="0.2">
      <c r="A47" s="2" t="s">
        <v>95</v>
      </c>
      <c r="B47" s="3" t="s">
        <v>2</v>
      </c>
      <c r="C47" s="3" t="s">
        <v>2</v>
      </c>
      <c r="D47" s="35">
        <v>53943.3</v>
      </c>
      <c r="E47" s="36">
        <v>31777.8</v>
      </c>
      <c r="F47" s="37">
        <v>33466.5</v>
      </c>
      <c r="G47" s="37">
        <v>32960.400000000001</v>
      </c>
      <c r="H47" s="37">
        <v>32960.400000000001</v>
      </c>
      <c r="I47" s="38">
        <f t="shared" si="4"/>
        <v>62</v>
      </c>
      <c r="J47" s="66"/>
      <c r="K47" s="27">
        <f t="shared" si="5"/>
        <v>105.3</v>
      </c>
      <c r="L47" s="66"/>
    </row>
    <row r="48" spans="1:12" ht="31.5" customHeight="1" x14ac:dyDescent="0.2">
      <c r="A48" s="2" t="s">
        <v>33</v>
      </c>
      <c r="B48" s="3" t="s">
        <v>2</v>
      </c>
      <c r="C48" s="3" t="s">
        <v>6</v>
      </c>
      <c r="D48" s="35">
        <v>205289.7</v>
      </c>
      <c r="E48" s="36">
        <v>257542.1</v>
      </c>
      <c r="F48" s="37">
        <v>256453</v>
      </c>
      <c r="G48" s="37">
        <v>198788.3</v>
      </c>
      <c r="H48" s="37">
        <v>199049.3</v>
      </c>
      <c r="I48" s="38">
        <f t="shared" si="4"/>
        <v>124.9</v>
      </c>
      <c r="J48" s="67"/>
      <c r="K48" s="27">
        <f t="shared" si="5"/>
        <v>99.6</v>
      </c>
      <c r="L48" s="67"/>
    </row>
    <row r="49" spans="1:12" ht="66" customHeight="1" x14ac:dyDescent="0.2">
      <c r="A49" s="1" t="s">
        <v>84</v>
      </c>
      <c r="B49" s="5" t="s">
        <v>24</v>
      </c>
      <c r="C49" s="5"/>
      <c r="D49" s="39">
        <v>570873.1</v>
      </c>
      <c r="E49" s="32">
        <v>900162.1</v>
      </c>
      <c r="F49" s="32">
        <v>683007.3</v>
      </c>
      <c r="G49" s="32">
        <v>470706</v>
      </c>
      <c r="H49" s="32">
        <v>359096.6</v>
      </c>
      <c r="I49" s="40">
        <f t="shared" si="4"/>
        <v>119.6</v>
      </c>
      <c r="J49" s="63" t="s">
        <v>117</v>
      </c>
      <c r="K49" s="28">
        <f>F49/E49*100</f>
        <v>75.900000000000006</v>
      </c>
      <c r="L49" s="63" t="s">
        <v>124</v>
      </c>
    </row>
    <row r="50" spans="1:12" ht="69.75" customHeight="1" x14ac:dyDescent="0.2">
      <c r="A50" s="2" t="s">
        <v>25</v>
      </c>
      <c r="B50" s="3" t="s">
        <v>24</v>
      </c>
      <c r="C50" s="3" t="s">
        <v>8</v>
      </c>
      <c r="D50" s="35">
        <v>528985.59999999998</v>
      </c>
      <c r="E50" s="36">
        <v>851350.5</v>
      </c>
      <c r="F50" s="37">
        <v>636017.30000000005</v>
      </c>
      <c r="G50" s="37">
        <v>428883.1</v>
      </c>
      <c r="H50" s="37">
        <v>317133.59999999998</v>
      </c>
      <c r="I50" s="38">
        <f t="shared" si="4"/>
        <v>120.2</v>
      </c>
      <c r="J50" s="63"/>
      <c r="K50" s="27">
        <f t="shared" si="5"/>
        <v>74.7</v>
      </c>
      <c r="L50" s="63"/>
    </row>
    <row r="51" spans="1:12" ht="73.5" customHeight="1" x14ac:dyDescent="0.2">
      <c r="A51" s="2" t="s">
        <v>26</v>
      </c>
      <c r="B51" s="3" t="s">
        <v>24</v>
      </c>
      <c r="C51" s="3" t="s">
        <v>4</v>
      </c>
      <c r="D51" s="35">
        <v>41887.5</v>
      </c>
      <c r="E51" s="36">
        <v>48811.6</v>
      </c>
      <c r="F51" s="37">
        <v>46990</v>
      </c>
      <c r="G51" s="37">
        <v>41822.9</v>
      </c>
      <c r="H51" s="37">
        <v>41963</v>
      </c>
      <c r="I51" s="38">
        <f t="shared" si="4"/>
        <v>112.2</v>
      </c>
      <c r="J51" s="63"/>
      <c r="K51" s="27">
        <f>F51/E51*100</f>
        <v>96.3</v>
      </c>
      <c r="L51" s="63"/>
    </row>
    <row r="52" spans="1:12" ht="30.75" customHeight="1" x14ac:dyDescent="0.2">
      <c r="A52" s="1" t="s">
        <v>5</v>
      </c>
      <c r="B52" s="5" t="s">
        <v>6</v>
      </c>
      <c r="C52" s="5"/>
      <c r="D52" s="39">
        <v>1737218.6</v>
      </c>
      <c r="E52" s="32">
        <v>2056004.6</v>
      </c>
      <c r="F52" s="32">
        <v>1124610.3999999999</v>
      </c>
      <c r="G52" s="32">
        <v>1003201.2</v>
      </c>
      <c r="H52" s="32">
        <v>999517.3</v>
      </c>
      <c r="I52" s="40">
        <f t="shared" si="4"/>
        <v>64.7</v>
      </c>
      <c r="J52" s="65" t="s">
        <v>115</v>
      </c>
      <c r="K52" s="27">
        <f t="shared" ref="K52:K79" si="6">F52/E52*100</f>
        <v>54.7</v>
      </c>
      <c r="L52" s="65" t="s">
        <v>132</v>
      </c>
    </row>
    <row r="53" spans="1:12" ht="28.5" customHeight="1" x14ac:dyDescent="0.2">
      <c r="A53" s="2" t="s">
        <v>7</v>
      </c>
      <c r="B53" s="3" t="s">
        <v>6</v>
      </c>
      <c r="C53" s="3" t="s">
        <v>8</v>
      </c>
      <c r="D53" s="35">
        <v>533115.6</v>
      </c>
      <c r="E53" s="36">
        <v>620068.19999999995</v>
      </c>
      <c r="F53" s="37">
        <v>336042.3</v>
      </c>
      <c r="G53" s="37">
        <v>355475.5</v>
      </c>
      <c r="H53" s="37">
        <v>349788.7</v>
      </c>
      <c r="I53" s="38">
        <f t="shared" si="4"/>
        <v>63</v>
      </c>
      <c r="J53" s="66"/>
      <c r="K53" s="27">
        <f t="shared" si="6"/>
        <v>54.2</v>
      </c>
      <c r="L53" s="66"/>
    </row>
    <row r="54" spans="1:12" ht="32.25" customHeight="1" x14ac:dyDescent="0.2">
      <c r="A54" s="2" t="s">
        <v>9</v>
      </c>
      <c r="B54" s="3" t="s">
        <v>6</v>
      </c>
      <c r="C54" s="3" t="s">
        <v>10</v>
      </c>
      <c r="D54" s="35">
        <v>581273.80000000005</v>
      </c>
      <c r="E54" s="36">
        <v>735822.3</v>
      </c>
      <c r="F54" s="37">
        <v>319390.09999999998</v>
      </c>
      <c r="G54" s="37">
        <v>206654.9</v>
      </c>
      <c r="H54" s="37">
        <v>211894.2</v>
      </c>
      <c r="I54" s="38">
        <f t="shared" si="4"/>
        <v>54.9</v>
      </c>
      <c r="J54" s="66"/>
      <c r="K54" s="27">
        <f t="shared" si="6"/>
        <v>43.4</v>
      </c>
      <c r="L54" s="66"/>
    </row>
    <row r="55" spans="1:12" ht="42.75" customHeight="1" x14ac:dyDescent="0.2">
      <c r="A55" s="2" t="s">
        <v>11</v>
      </c>
      <c r="B55" s="3" t="s">
        <v>6</v>
      </c>
      <c r="C55" s="3" t="s">
        <v>12</v>
      </c>
      <c r="D55" s="35">
        <v>9337.1</v>
      </c>
      <c r="E55" s="36">
        <v>9798.4</v>
      </c>
      <c r="F55" s="37">
        <v>10078</v>
      </c>
      <c r="G55" s="37">
        <v>9568</v>
      </c>
      <c r="H55" s="37">
        <v>9568</v>
      </c>
      <c r="I55" s="38">
        <f t="shared" si="4"/>
        <v>107.9</v>
      </c>
      <c r="J55" s="66"/>
      <c r="K55" s="27">
        <f t="shared" si="6"/>
        <v>102.9</v>
      </c>
      <c r="L55" s="66"/>
    </row>
    <row r="56" spans="1:12" ht="33" customHeight="1" x14ac:dyDescent="0.2">
      <c r="A56" s="2" t="s">
        <v>13</v>
      </c>
      <c r="B56" s="3" t="s">
        <v>6</v>
      </c>
      <c r="C56" s="3" t="s">
        <v>4</v>
      </c>
      <c r="D56" s="35">
        <v>150755.5</v>
      </c>
      <c r="E56" s="36">
        <v>157800.79999999999</v>
      </c>
      <c r="F56" s="37">
        <v>18345.900000000001</v>
      </c>
      <c r="G56" s="37">
        <v>18282.400000000001</v>
      </c>
      <c r="H56" s="37">
        <v>16937.099999999999</v>
      </c>
      <c r="I56" s="38">
        <f t="shared" si="4"/>
        <v>12.2</v>
      </c>
      <c r="J56" s="66"/>
      <c r="K56" s="27">
        <f t="shared" si="6"/>
        <v>11.6</v>
      </c>
      <c r="L56" s="66"/>
    </row>
    <row r="57" spans="1:12" ht="52.5" customHeight="1" x14ac:dyDescent="0.2">
      <c r="A57" s="2" t="s">
        <v>15</v>
      </c>
      <c r="B57" s="3" t="s">
        <v>6</v>
      </c>
      <c r="C57" s="3" t="s">
        <v>16</v>
      </c>
      <c r="D57" s="35">
        <v>43866.400000000001</v>
      </c>
      <c r="E57" s="36">
        <v>50302.7</v>
      </c>
      <c r="F57" s="37">
        <v>46567.4</v>
      </c>
      <c r="G57" s="37">
        <v>44594.5</v>
      </c>
      <c r="H57" s="37">
        <v>44594.5</v>
      </c>
      <c r="I57" s="38">
        <f t="shared" si="4"/>
        <v>106.2</v>
      </c>
      <c r="J57" s="66"/>
      <c r="K57" s="27">
        <f t="shared" si="6"/>
        <v>92.6</v>
      </c>
      <c r="L57" s="66"/>
    </row>
    <row r="58" spans="1:12" ht="30.75" customHeight="1" x14ac:dyDescent="0.2">
      <c r="A58" s="2" t="s">
        <v>17</v>
      </c>
      <c r="B58" s="3" t="s">
        <v>6</v>
      </c>
      <c r="C58" s="3" t="s">
        <v>6</v>
      </c>
      <c r="D58" s="35">
        <v>418870.2</v>
      </c>
      <c r="E58" s="36">
        <v>482212.2</v>
      </c>
      <c r="F58" s="37">
        <v>394186.7</v>
      </c>
      <c r="G58" s="37">
        <v>368625.9</v>
      </c>
      <c r="H58" s="37">
        <v>366734.8</v>
      </c>
      <c r="I58" s="38">
        <f t="shared" si="4"/>
        <v>94.1</v>
      </c>
      <c r="J58" s="67"/>
      <c r="K58" s="27">
        <f t="shared" si="6"/>
        <v>81.7</v>
      </c>
      <c r="L58" s="67"/>
    </row>
    <row r="59" spans="1:12" ht="24" customHeight="1" x14ac:dyDescent="0.2">
      <c r="A59" s="1" t="s">
        <v>18</v>
      </c>
      <c r="B59" s="5" t="s">
        <v>38</v>
      </c>
      <c r="C59" s="5"/>
      <c r="D59" s="39">
        <v>6549801.0999999996</v>
      </c>
      <c r="E59" s="32">
        <v>6695246.7000000002</v>
      </c>
      <c r="F59" s="32">
        <v>6117393.2999999998</v>
      </c>
      <c r="G59" s="32">
        <v>5117279.3</v>
      </c>
      <c r="H59" s="32">
        <v>5255119.8</v>
      </c>
      <c r="I59" s="40">
        <f t="shared" si="4"/>
        <v>93.4</v>
      </c>
      <c r="J59" s="70" t="s">
        <v>118</v>
      </c>
      <c r="K59" s="27">
        <f t="shared" si="6"/>
        <v>91.4</v>
      </c>
      <c r="L59" s="70" t="s">
        <v>125</v>
      </c>
    </row>
    <row r="60" spans="1:12" ht="37.5" customHeight="1" x14ac:dyDescent="0.2">
      <c r="A60" s="2" t="s">
        <v>49</v>
      </c>
      <c r="B60" s="3" t="s">
        <v>38</v>
      </c>
      <c r="C60" s="3" t="s">
        <v>8</v>
      </c>
      <c r="D60" s="35">
        <v>28499.8</v>
      </c>
      <c r="E60" s="36">
        <v>28008.1</v>
      </c>
      <c r="F60" s="37">
        <v>26726</v>
      </c>
      <c r="G60" s="37">
        <v>26726</v>
      </c>
      <c r="H60" s="37">
        <v>26726</v>
      </c>
      <c r="I60" s="38">
        <f t="shared" si="4"/>
        <v>93.8</v>
      </c>
      <c r="J60" s="71"/>
      <c r="K60" s="27">
        <f t="shared" si="6"/>
        <v>95.4</v>
      </c>
      <c r="L60" s="71"/>
    </row>
    <row r="61" spans="1:12" ht="43.5" customHeight="1" x14ac:dyDescent="0.2">
      <c r="A61" s="2" t="s">
        <v>50</v>
      </c>
      <c r="B61" s="3" t="s">
        <v>38</v>
      </c>
      <c r="C61" s="3" t="s">
        <v>10</v>
      </c>
      <c r="D61" s="35">
        <v>671729.6</v>
      </c>
      <c r="E61" s="36">
        <v>974370.9</v>
      </c>
      <c r="F61" s="37">
        <v>906942.8</v>
      </c>
      <c r="G61" s="37">
        <v>801733.8</v>
      </c>
      <c r="H61" s="37">
        <v>794235.9</v>
      </c>
      <c r="I61" s="38">
        <f t="shared" si="4"/>
        <v>135</v>
      </c>
      <c r="J61" s="71"/>
      <c r="K61" s="27">
        <f t="shared" si="6"/>
        <v>93.1</v>
      </c>
      <c r="L61" s="71"/>
    </row>
    <row r="62" spans="1:12" ht="39.75" customHeight="1" x14ac:dyDescent="0.2">
      <c r="A62" s="2" t="s">
        <v>19</v>
      </c>
      <c r="B62" s="3" t="s">
        <v>38</v>
      </c>
      <c r="C62" s="3" t="s">
        <v>12</v>
      </c>
      <c r="D62" s="35">
        <v>3958778.4</v>
      </c>
      <c r="E62" s="36">
        <v>4549828.4000000004</v>
      </c>
      <c r="F62" s="37">
        <v>4352832</v>
      </c>
      <c r="G62" s="37">
        <v>3689315.5</v>
      </c>
      <c r="H62" s="37">
        <v>3813107.4</v>
      </c>
      <c r="I62" s="38">
        <f t="shared" si="4"/>
        <v>110</v>
      </c>
      <c r="J62" s="71"/>
      <c r="K62" s="27">
        <f t="shared" si="6"/>
        <v>95.7</v>
      </c>
      <c r="L62" s="71"/>
    </row>
    <row r="63" spans="1:12" ht="37.5" customHeight="1" x14ac:dyDescent="0.2">
      <c r="A63" s="2" t="s">
        <v>34</v>
      </c>
      <c r="B63" s="3" t="s">
        <v>38</v>
      </c>
      <c r="C63" s="3" t="s">
        <v>4</v>
      </c>
      <c r="D63" s="35">
        <v>1768827</v>
      </c>
      <c r="E63" s="36">
        <v>1009128.2</v>
      </c>
      <c r="F63" s="37">
        <v>740922</v>
      </c>
      <c r="G63" s="37">
        <v>506759.9</v>
      </c>
      <c r="H63" s="37">
        <v>527865.4</v>
      </c>
      <c r="I63" s="38">
        <f t="shared" si="4"/>
        <v>41.9</v>
      </c>
      <c r="J63" s="71"/>
      <c r="K63" s="27">
        <f t="shared" si="6"/>
        <v>73.400000000000006</v>
      </c>
      <c r="L63" s="71"/>
    </row>
    <row r="64" spans="1:12" ht="73.5" customHeight="1" x14ac:dyDescent="0.2">
      <c r="A64" s="2" t="s">
        <v>56</v>
      </c>
      <c r="B64" s="3" t="s">
        <v>38</v>
      </c>
      <c r="C64" s="3" t="s">
        <v>16</v>
      </c>
      <c r="D64" s="35">
        <v>121966.39999999999</v>
      </c>
      <c r="E64" s="36">
        <v>133911.1</v>
      </c>
      <c r="F64" s="37">
        <v>89970.5</v>
      </c>
      <c r="G64" s="37">
        <v>92744.1</v>
      </c>
      <c r="H64" s="37">
        <v>93185.1</v>
      </c>
      <c r="I64" s="38">
        <f t="shared" si="4"/>
        <v>73.8</v>
      </c>
      <c r="J64" s="72"/>
      <c r="K64" s="27">
        <f t="shared" si="6"/>
        <v>67.2</v>
      </c>
      <c r="L64" s="72"/>
    </row>
    <row r="65" spans="1:12" ht="39" customHeight="1" x14ac:dyDescent="0.2">
      <c r="A65" s="1" t="s">
        <v>55</v>
      </c>
      <c r="B65" s="5" t="s">
        <v>20</v>
      </c>
      <c r="C65" s="5"/>
      <c r="D65" s="39">
        <v>234179.9</v>
      </c>
      <c r="E65" s="32">
        <v>611864.69999999995</v>
      </c>
      <c r="F65" s="32">
        <v>412732.3</v>
      </c>
      <c r="G65" s="32">
        <v>194875.9</v>
      </c>
      <c r="H65" s="32">
        <v>192838.5</v>
      </c>
      <c r="I65" s="40">
        <f t="shared" si="4"/>
        <v>176.2</v>
      </c>
      <c r="J65" s="63" t="s">
        <v>121</v>
      </c>
      <c r="K65" s="27">
        <f t="shared" si="6"/>
        <v>67.5</v>
      </c>
      <c r="L65" s="63" t="s">
        <v>126</v>
      </c>
    </row>
    <row r="66" spans="1:12" ht="28.35" customHeight="1" x14ac:dyDescent="0.2">
      <c r="A66" s="2" t="s">
        <v>57</v>
      </c>
      <c r="B66" s="3" t="s">
        <v>20</v>
      </c>
      <c r="C66" s="3" t="s">
        <v>8</v>
      </c>
      <c r="D66" s="35">
        <v>150</v>
      </c>
      <c r="E66" s="36">
        <v>100</v>
      </c>
      <c r="F66" s="33">
        <v>100</v>
      </c>
      <c r="G66" s="33"/>
      <c r="H66" s="33"/>
      <c r="I66" s="38">
        <f t="shared" si="4"/>
        <v>66.7</v>
      </c>
      <c r="J66" s="63"/>
      <c r="K66" s="27">
        <f t="shared" si="6"/>
        <v>100</v>
      </c>
      <c r="L66" s="63"/>
    </row>
    <row r="67" spans="1:12" ht="28.35" customHeight="1" x14ac:dyDescent="0.2">
      <c r="A67" s="2" t="s">
        <v>81</v>
      </c>
      <c r="B67" s="3" t="s">
        <v>20</v>
      </c>
      <c r="C67" s="3" t="s">
        <v>10</v>
      </c>
      <c r="D67" s="35">
        <v>65203.6</v>
      </c>
      <c r="E67" s="36">
        <v>366477.1</v>
      </c>
      <c r="F67" s="37">
        <v>200386.1</v>
      </c>
      <c r="G67" s="37">
        <v>480</v>
      </c>
      <c r="H67" s="37">
        <v>440</v>
      </c>
      <c r="I67" s="38">
        <f t="shared" si="4"/>
        <v>307.3</v>
      </c>
      <c r="J67" s="63"/>
      <c r="K67" s="27">
        <f t="shared" si="6"/>
        <v>54.7</v>
      </c>
      <c r="L67" s="63"/>
    </row>
    <row r="68" spans="1:12" ht="27" customHeight="1" x14ac:dyDescent="0.2">
      <c r="A68" s="2" t="s">
        <v>58</v>
      </c>
      <c r="B68" s="3" t="s">
        <v>20</v>
      </c>
      <c r="C68" s="3" t="s">
        <v>12</v>
      </c>
      <c r="D68" s="35">
        <v>144442.70000000001</v>
      </c>
      <c r="E68" s="36">
        <v>217912.2</v>
      </c>
      <c r="F68" s="37">
        <v>182899.8</v>
      </c>
      <c r="G68" s="37">
        <v>166743.29999999999</v>
      </c>
      <c r="H68" s="37">
        <v>164879.70000000001</v>
      </c>
      <c r="I68" s="38">
        <f t="shared" si="4"/>
        <v>126.6</v>
      </c>
      <c r="J68" s="63"/>
      <c r="K68" s="27">
        <f t="shared" si="6"/>
        <v>83.9</v>
      </c>
      <c r="L68" s="63"/>
    </row>
    <row r="69" spans="1:12" ht="28.35" customHeight="1" x14ac:dyDescent="0.2">
      <c r="A69" s="2" t="s">
        <v>59</v>
      </c>
      <c r="B69" s="3" t="s">
        <v>20</v>
      </c>
      <c r="C69" s="3" t="s">
        <v>14</v>
      </c>
      <c r="D69" s="35">
        <v>24383.5</v>
      </c>
      <c r="E69" s="36">
        <v>27375.4</v>
      </c>
      <c r="F69" s="37">
        <v>29346.400000000001</v>
      </c>
      <c r="G69" s="37">
        <v>27652.6</v>
      </c>
      <c r="H69" s="37">
        <v>27518.799999999999</v>
      </c>
      <c r="I69" s="38">
        <f t="shared" si="4"/>
        <v>120.4</v>
      </c>
      <c r="J69" s="63"/>
      <c r="K69" s="27">
        <f t="shared" si="6"/>
        <v>107.2</v>
      </c>
      <c r="L69" s="63"/>
    </row>
    <row r="70" spans="1:12" ht="50.25" customHeight="1" x14ac:dyDescent="0.2">
      <c r="A70" s="1" t="s">
        <v>27</v>
      </c>
      <c r="B70" s="5" t="s">
        <v>28</v>
      </c>
      <c r="C70" s="5"/>
      <c r="D70" s="39">
        <v>37002</v>
      </c>
      <c r="E70" s="32">
        <v>42352.9</v>
      </c>
      <c r="F70" s="32">
        <v>46620.6</v>
      </c>
      <c r="G70" s="32">
        <v>35828.6</v>
      </c>
      <c r="H70" s="32">
        <v>35099.599999999999</v>
      </c>
      <c r="I70" s="40">
        <f t="shared" si="4"/>
        <v>126</v>
      </c>
      <c r="J70" s="63" t="s">
        <v>127</v>
      </c>
      <c r="K70" s="27">
        <f t="shared" si="6"/>
        <v>110.1</v>
      </c>
      <c r="L70" s="64" t="s">
        <v>119</v>
      </c>
    </row>
    <row r="71" spans="1:12" ht="47.25" customHeight="1" x14ac:dyDescent="0.2">
      <c r="A71" s="2" t="s">
        <v>29</v>
      </c>
      <c r="B71" s="3" t="s">
        <v>28</v>
      </c>
      <c r="C71" s="3" t="s">
        <v>10</v>
      </c>
      <c r="D71" s="35">
        <v>37002</v>
      </c>
      <c r="E71" s="36">
        <v>42352.9</v>
      </c>
      <c r="F71" s="37">
        <v>46620.6</v>
      </c>
      <c r="G71" s="37">
        <v>35828.6</v>
      </c>
      <c r="H71" s="37">
        <v>35099.599999999999</v>
      </c>
      <c r="I71" s="38">
        <f t="shared" si="4"/>
        <v>126</v>
      </c>
      <c r="J71" s="63"/>
      <c r="K71" s="27">
        <f t="shared" si="6"/>
        <v>110.1</v>
      </c>
      <c r="L71" s="64"/>
    </row>
    <row r="72" spans="1:12" ht="37.5" customHeight="1" x14ac:dyDescent="0.2">
      <c r="A72" s="1" t="s">
        <v>44</v>
      </c>
      <c r="B72" s="5" t="s">
        <v>23</v>
      </c>
      <c r="C72" s="5"/>
      <c r="D72" s="39">
        <v>19499.599999999999</v>
      </c>
      <c r="E72" s="32">
        <v>45036.6</v>
      </c>
      <c r="F72" s="32">
        <v>233399.1</v>
      </c>
      <c r="G72" s="32">
        <v>256569.4</v>
      </c>
      <c r="H72" s="32">
        <v>305334.2</v>
      </c>
      <c r="I72" s="40">
        <f t="shared" si="4"/>
        <v>1196.9000000000001</v>
      </c>
      <c r="J72" s="63" t="s">
        <v>122</v>
      </c>
      <c r="K72" s="27">
        <f t="shared" si="6"/>
        <v>518.20000000000005</v>
      </c>
      <c r="L72" s="63" t="s">
        <v>122</v>
      </c>
    </row>
    <row r="73" spans="1:12" ht="59.25" customHeight="1" x14ac:dyDescent="0.2">
      <c r="A73" s="2" t="s">
        <v>75</v>
      </c>
      <c r="B73" s="3" t="s">
        <v>23</v>
      </c>
      <c r="C73" s="3" t="s">
        <v>8</v>
      </c>
      <c r="D73" s="35">
        <v>19499.599999999999</v>
      </c>
      <c r="E73" s="36">
        <v>45036.6</v>
      </c>
      <c r="F73" s="37">
        <v>233399.1</v>
      </c>
      <c r="G73" s="37">
        <v>256569.4</v>
      </c>
      <c r="H73" s="37">
        <v>305334.2</v>
      </c>
      <c r="I73" s="38">
        <f t="shared" si="4"/>
        <v>1196.9000000000001</v>
      </c>
      <c r="J73" s="63"/>
      <c r="K73" s="27">
        <f t="shared" si="6"/>
        <v>518.20000000000005</v>
      </c>
      <c r="L73" s="63"/>
    </row>
    <row r="74" spans="1:12" ht="51" customHeight="1" x14ac:dyDescent="0.2">
      <c r="A74" s="1" t="s">
        <v>83</v>
      </c>
      <c r="B74" s="5" t="s">
        <v>51</v>
      </c>
      <c r="C74" s="5"/>
      <c r="D74" s="39">
        <v>2872473.3</v>
      </c>
      <c r="E74" s="32">
        <v>4346576.5</v>
      </c>
      <c r="F74" s="32">
        <v>2077502.1</v>
      </c>
      <c r="G74" s="32">
        <v>2313756</v>
      </c>
      <c r="H74" s="32">
        <v>2313756</v>
      </c>
      <c r="I74" s="40">
        <f t="shared" si="4"/>
        <v>72.3</v>
      </c>
      <c r="J74" s="63" t="s">
        <v>120</v>
      </c>
      <c r="K74" s="27">
        <f t="shared" si="6"/>
        <v>47.8</v>
      </c>
      <c r="L74" s="63" t="s">
        <v>120</v>
      </c>
    </row>
    <row r="75" spans="1:12" ht="48" customHeight="1" x14ac:dyDescent="0.2">
      <c r="A75" s="2" t="s">
        <v>52</v>
      </c>
      <c r="B75" s="3" t="s">
        <v>51</v>
      </c>
      <c r="C75" s="3" t="s">
        <v>8</v>
      </c>
      <c r="D75" s="35">
        <v>1790129.2</v>
      </c>
      <c r="E75" s="36">
        <v>1828985.4</v>
      </c>
      <c r="F75" s="37">
        <v>1942753.9</v>
      </c>
      <c r="G75" s="37">
        <v>1942753.9</v>
      </c>
      <c r="H75" s="37">
        <v>1942753.9</v>
      </c>
      <c r="I75" s="38">
        <f t="shared" si="4"/>
        <v>108.5</v>
      </c>
      <c r="J75" s="63"/>
      <c r="K75" s="27">
        <f t="shared" si="6"/>
        <v>106.2</v>
      </c>
      <c r="L75" s="63"/>
    </row>
    <row r="76" spans="1:12" ht="21" customHeight="1" x14ac:dyDescent="0.2">
      <c r="A76" s="2" t="s">
        <v>53</v>
      </c>
      <c r="B76" s="3" t="s">
        <v>51</v>
      </c>
      <c r="C76" s="3" t="s">
        <v>10</v>
      </c>
      <c r="D76" s="35">
        <v>101528.1</v>
      </c>
      <c r="E76" s="36">
        <v>1087433</v>
      </c>
      <c r="F76" s="37">
        <v>61058.9</v>
      </c>
      <c r="G76" s="37">
        <v>297312.8</v>
      </c>
      <c r="H76" s="37">
        <v>297312.8</v>
      </c>
      <c r="I76" s="38">
        <f t="shared" si="4"/>
        <v>60.1</v>
      </c>
      <c r="J76" s="63"/>
      <c r="K76" s="27">
        <f t="shared" si="6"/>
        <v>5.6</v>
      </c>
      <c r="L76" s="63"/>
    </row>
    <row r="77" spans="1:12" ht="39" customHeight="1" x14ac:dyDescent="0.2">
      <c r="A77" s="2" t="s">
        <v>54</v>
      </c>
      <c r="B77" s="3" t="s">
        <v>51</v>
      </c>
      <c r="C77" s="3" t="s">
        <v>12</v>
      </c>
      <c r="D77" s="35">
        <v>980816</v>
      </c>
      <c r="E77" s="36">
        <v>1430158.1</v>
      </c>
      <c r="F77" s="37">
        <v>73689.3</v>
      </c>
      <c r="G77" s="37">
        <v>73689.3</v>
      </c>
      <c r="H77" s="37">
        <v>73689.3</v>
      </c>
      <c r="I77" s="38">
        <f t="shared" si="4"/>
        <v>7.5</v>
      </c>
      <c r="J77" s="63"/>
      <c r="K77" s="27">
        <f t="shared" si="6"/>
        <v>5.2</v>
      </c>
      <c r="L77" s="63"/>
    </row>
    <row r="78" spans="1:12" ht="30" customHeight="1" x14ac:dyDescent="0.2">
      <c r="A78" s="11" t="s">
        <v>78</v>
      </c>
      <c r="B78" s="42" t="s">
        <v>71</v>
      </c>
      <c r="C78" s="3" t="s">
        <v>71</v>
      </c>
      <c r="D78" s="43"/>
      <c r="E78" s="44"/>
      <c r="F78" s="37"/>
      <c r="G78" s="37">
        <v>537766.40000000002</v>
      </c>
      <c r="H78" s="37">
        <v>1089410.6000000001</v>
      </c>
      <c r="I78" s="38"/>
      <c r="J78" s="49"/>
      <c r="K78" s="27"/>
      <c r="L78" s="49"/>
    </row>
    <row r="79" spans="1:12" ht="15.75" x14ac:dyDescent="0.2">
      <c r="A79" s="1" t="s">
        <v>72</v>
      </c>
      <c r="B79" s="5"/>
      <c r="C79" s="5"/>
      <c r="D79" s="45">
        <f>D74+D72+D70+D65+D59+D52+D49+D41+D38+D34+D23+D19+D16+D7</f>
        <v>33679758</v>
      </c>
      <c r="E79" s="45">
        <f>E74+E72+E70+E65+E59+E52+E49+E41+E38+E34+E23+E19+E16+E7</f>
        <v>40950474.600000001</v>
      </c>
      <c r="F79" s="45">
        <f t="shared" ref="F79" si="7">F74+F72+F70+F65+F59+F52+F49+F41+F38+F34+F23+F19+F16+F7</f>
        <v>25729494.5</v>
      </c>
      <c r="G79" s="45">
        <f>G74+G72+G70+G65+G59+G52+G49+G41+G38+G34+G23+G19+G16+G7+G78</f>
        <v>22833033</v>
      </c>
      <c r="H79" s="45">
        <f>H74+H72+H70+H65+H59+H52+H49+H41+H38+H34+H23+H19+H16+H7+H78</f>
        <v>21681230.399999999</v>
      </c>
      <c r="I79" s="40">
        <f t="shared" si="4"/>
        <v>76.400000000000006</v>
      </c>
      <c r="J79" s="49"/>
      <c r="K79" s="27">
        <f t="shared" si="6"/>
        <v>62.8</v>
      </c>
      <c r="L79" s="49"/>
    </row>
    <row r="80" spans="1:12" ht="45" customHeight="1" x14ac:dyDescent="0.2">
      <c r="A80" s="60" t="s">
        <v>133</v>
      </c>
      <c r="B80" s="69"/>
      <c r="C80" s="69"/>
      <c r="D80" s="69"/>
      <c r="E80" s="69"/>
      <c r="F80" s="69"/>
      <c r="G80" s="69"/>
      <c r="H80" s="69"/>
      <c r="I80" s="29"/>
      <c r="J80" s="46"/>
      <c r="K80" s="46"/>
      <c r="L80" s="16"/>
    </row>
    <row r="81" spans="4:12" ht="35.25" customHeight="1" x14ac:dyDescent="0.2">
      <c r="D81" s="22"/>
      <c r="E81" s="16"/>
      <c r="F81" s="24"/>
      <c r="G81" s="24"/>
      <c r="H81" s="24"/>
      <c r="J81" s="47"/>
      <c r="K81" s="47"/>
      <c r="L81" s="16"/>
    </row>
    <row r="82" spans="4:12" ht="15.75" x14ac:dyDescent="0.2">
      <c r="D82" s="16"/>
      <c r="E82" s="16"/>
      <c r="F82" s="25"/>
      <c r="G82" s="24"/>
      <c r="H82" s="24"/>
      <c r="J82" s="48"/>
      <c r="K82" s="16"/>
      <c r="L82" s="16"/>
    </row>
    <row r="83" spans="4:12" x14ac:dyDescent="0.2">
      <c r="D83" s="16"/>
      <c r="E83" s="16"/>
      <c r="F83" s="22"/>
      <c r="G83" s="22"/>
      <c r="H83" s="22"/>
      <c r="J83" s="16"/>
      <c r="K83" s="16"/>
      <c r="L83" s="16"/>
    </row>
    <row r="84" spans="4:12" x14ac:dyDescent="0.2">
      <c r="F84" s="22"/>
      <c r="G84" s="22"/>
      <c r="H84" s="22"/>
      <c r="J84" s="16"/>
      <c r="K84" s="16"/>
      <c r="L84" s="16"/>
    </row>
    <row r="85" spans="4:12" x14ac:dyDescent="0.2">
      <c r="F85" s="21"/>
      <c r="J85" s="16"/>
      <c r="K85" s="16"/>
      <c r="L85" s="16"/>
    </row>
    <row r="86" spans="4:12" x14ac:dyDescent="0.2">
      <c r="F86" s="21"/>
      <c r="J86" s="16"/>
      <c r="K86" s="16"/>
      <c r="L86" s="16"/>
    </row>
  </sheetData>
  <autoFilter ref="A6:F79"/>
  <mergeCells count="41">
    <mergeCell ref="A80:H80"/>
    <mergeCell ref="J70:J71"/>
    <mergeCell ref="L70:L71"/>
    <mergeCell ref="J74:J77"/>
    <mergeCell ref="L74:L77"/>
    <mergeCell ref="J8:J15"/>
    <mergeCell ref="L8:L15"/>
    <mergeCell ref="L19:L22"/>
    <mergeCell ref="J16:J18"/>
    <mergeCell ref="J19:J22"/>
    <mergeCell ref="J34:J37"/>
    <mergeCell ref="L34:L37"/>
    <mergeCell ref="L16:L18"/>
    <mergeCell ref="J23:J33"/>
    <mergeCell ref="L23:L33"/>
    <mergeCell ref="J41:J48"/>
    <mergeCell ref="J65:J69"/>
    <mergeCell ref="L65:L69"/>
    <mergeCell ref="J72:J73"/>
    <mergeCell ref="J38:J40"/>
    <mergeCell ref="L38:L40"/>
    <mergeCell ref="J49:J51"/>
    <mergeCell ref="L49:L51"/>
    <mergeCell ref="L72:L73"/>
    <mergeCell ref="L41:L48"/>
    <mergeCell ref="J52:J58"/>
    <mergeCell ref="L52:L58"/>
    <mergeCell ref="J59:J64"/>
    <mergeCell ref="L59:L64"/>
    <mergeCell ref="E1:F1"/>
    <mergeCell ref="B4:C4"/>
    <mergeCell ref="D4:D5"/>
    <mergeCell ref="A2:L2"/>
    <mergeCell ref="I4:I5"/>
    <mergeCell ref="K4:K5"/>
    <mergeCell ref="L4:L5"/>
    <mergeCell ref="J4:J5"/>
    <mergeCell ref="A4:A5"/>
    <mergeCell ref="G4:H4"/>
    <mergeCell ref="E4:E5"/>
    <mergeCell ref="F4:F5"/>
  </mergeCells>
  <pageMargins left="0.39370078740157483" right="0.19685039370078741" top="0.39370078740157483" bottom="0.19685039370078741" header="0" footer="0"/>
  <pageSetup paperSize="9" scale="64" firstPageNumber="225" fitToHeight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</vt:lpstr>
      <vt:lpstr>'2023'!Область_печати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Kymysova</dc:creator>
  <cp:lastModifiedBy>Сумачакова</cp:lastModifiedBy>
  <cp:lastPrinted>2024-10-23T09:44:30Z</cp:lastPrinted>
  <dcterms:created xsi:type="dcterms:W3CDTF">2011-09-06T04:56:06Z</dcterms:created>
  <dcterms:modified xsi:type="dcterms:W3CDTF">2024-10-28T04:02:42Z</dcterms:modified>
</cp:coreProperties>
</file>