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5\2 квартал\"/>
    </mc:Choice>
  </mc:AlternateContent>
  <bookViews>
    <workbookView xWindow="0" yWindow="0" windowWidth="28800" windowHeight="9345"/>
  </bookViews>
  <sheets>
    <sheet name="3,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D18" i="1"/>
  <c r="D21" i="1"/>
  <c r="D25" i="1"/>
  <c r="D40" i="1"/>
  <c r="D36" i="1"/>
  <c r="D55" i="1"/>
  <c r="D77" i="1"/>
  <c r="D68" i="1"/>
  <c r="D62" i="1"/>
  <c r="F79" i="1"/>
  <c r="D52" i="1"/>
  <c r="D44" i="1"/>
  <c r="D8" i="1" l="1"/>
  <c r="F80" i="1" l="1"/>
  <c r="F78" i="1"/>
  <c r="F77" i="1"/>
  <c r="F74" i="1"/>
  <c r="F73" i="1"/>
  <c r="F72" i="1"/>
  <c r="F71" i="1"/>
  <c r="F70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1" i="1"/>
  <c r="F39" i="1"/>
  <c r="F38" i="1"/>
  <c r="F37" i="1"/>
  <c r="F35" i="1"/>
  <c r="F33" i="1"/>
  <c r="F32" i="1"/>
  <c r="F30" i="1"/>
  <c r="F29" i="1"/>
  <c r="F28" i="1"/>
  <c r="F26" i="1"/>
  <c r="F25" i="1"/>
  <c r="F24" i="1"/>
  <c r="F23" i="1"/>
  <c r="F22" i="1"/>
  <c r="F21" i="1"/>
  <c r="F20" i="1"/>
  <c r="F19" i="1"/>
  <c r="F18" i="1"/>
  <c r="F17" i="1"/>
  <c r="F16" i="1"/>
  <c r="F14" i="1"/>
  <c r="F13" i="1"/>
  <c r="F12" i="1"/>
  <c r="F11" i="1"/>
  <c r="F10" i="1"/>
  <c r="F9" i="1"/>
  <c r="F8" i="1" l="1"/>
  <c r="F40" i="1"/>
  <c r="F36" i="1"/>
</calcChain>
</file>

<file path=xl/sharedStrings.xml><?xml version="1.0" encoding="utf-8"?>
<sst xmlns="http://schemas.openxmlformats.org/spreadsheetml/2006/main" count="156" uniqueCount="156">
  <si>
    <t xml:space="preserve">по расходам в разрезе разделов и подразделов классификации расходов в сравнении </t>
  </si>
  <si>
    <t>тыс.руб.</t>
  </si>
  <si>
    <t>Наименование показателя</t>
  </si>
  <si>
    <t>РзПр</t>
  </si>
  <si>
    <t>План на год*</t>
  </si>
  <si>
    <t>Исполнено</t>
  </si>
  <si>
    <t>Уровень исполнения, %</t>
  </si>
  <si>
    <t>РАСХОДЫ - всего</t>
  </si>
  <si>
    <t>9600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</si>
  <si>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</si>
  <si>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</si>
  <si>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</si>
  <si>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</si>
  <si>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</si>
  <si>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</si>
  <si>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</si>
  <si>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</si>
  <si>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</si>
  <si>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</si>
  <si>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</si>
  <si>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</si>
  <si>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</si>
  <si>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</si>
  <si>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</si>
  <si>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</si>
  <si>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</si>
  <si>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</si>
  <si>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</si>
  <si>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</si>
  <si>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</si>
  <si>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</si>
  <si>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</si>
  <si>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</si>
  <si>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</si>
  <si>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</si>
  <si>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</si>
  <si>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</si>
  <si>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</si>
  <si>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</si>
  <si>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</si>
  <si>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</si>
  <si>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</si>
  <si>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</si>
  <si>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</si>
  <si>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</si>
  <si>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</si>
  <si>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</si>
  <si>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</si>
  <si>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</si>
  <si>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</si>
  <si>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</si>
  <si>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</si>
  <si>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</si>
  <si>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</si>
  <si>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</si>
  <si>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</si>
  <si>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</si>
  <si>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</si>
  <si>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</si>
  <si>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</si>
  <si>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</si>
  <si>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</si>
  <si>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</si>
  <si>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</si>
  <si>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</si>
  <si>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</si>
  <si>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</si>
  <si>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</si>
  <si>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</si>
  <si>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</si>
  <si>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</si>
  <si>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</si>
  <si>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</si>
  <si>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</si>
  <si>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</si>
  <si>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</si>
  <si>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</si>
  <si>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</si>
  <si>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</si>
  <si>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</si>
  <si>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</si>
  <si>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</si>
  <si>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</si>
  <si>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</si>
  <si>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</si>
  <si>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</si>
  <si>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</si>
  <si>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</si>
  <si>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</si>
  <si>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</si>
  <si>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</si>
  <si>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</si>
  <si>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</si>
  <si>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</si>
  <si>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</si>
  <si>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</si>
  <si>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</si>
  <si>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</si>
  <si>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</si>
  <si>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</si>
  <si>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</si>
  <si>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</si>
  <si>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</si>
  <si>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</si>
  <si>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</si>
  <si>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</si>
  <si>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</si>
  <si>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</si>
  <si>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</si>
  <si>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</si>
  <si>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</si>
  <si>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</si>
  <si>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</si>
  <si>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</si>
  <si>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</si>
  <si>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</si>
  <si>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</si>
  <si>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</si>
  <si>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</si>
  <si>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</si>
  <si>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</si>
  <si>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</si>
  <si>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</si>
  <si>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</si>
  <si>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</si>
  <si>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</si>
  <si>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</si>
  <si>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</si>
  <si>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</si>
  <si>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</si>
  <si>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</si>
  <si>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</si>
  <si>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</si>
  <si>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</si>
  <si>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</si>
  <si>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</si>
  <si>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</si>
  <si>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</si>
  <si>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</si>
  <si>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</si>
  <si>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</si>
  <si>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</si>
  <si>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</si>
  <si>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</si>
  <si>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</si>
  <si>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</si>
  <si>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</si>
  <si>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</si>
  <si>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</si>
  <si>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0402</t>
  </si>
  <si>
    <t>Топливно-энергетический комплекс</t>
  </si>
  <si>
    <t xml:space="preserve">Сведения об исполнении  республиканского бюджета Республики Алтай  за первое полугодие 2025 года </t>
  </si>
  <si>
    <t>с запланированными значениями на 1 полугодие</t>
  </si>
  <si>
    <t>План  на 1 полугодие**</t>
  </si>
  <si>
    <t>*Ежемесячная отчетность об исполнении консолидированного бюджета Республики Алтай на 01.07.2025г. (форма 0503317M Отчет об исполнении консолидированного бюджета субъекта Российской Федерации и бюджета территориального государственного внебюджетного фонда)</t>
  </si>
  <si>
    <t xml:space="preserve">**Кассовый план исполнения республиканского бюджета на 2025 год и на январь-июнь   2025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</si>
</sst>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9" fontId="9" fillId="0" borderId="12">
      <alignment horizontal="center" vertical="top" shrinkToFit="1"/>
    </xf>
  </cellStyleXfs>
  <cellXfs count="3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4" fontId="8" fillId="0" borderId="0" xfId="0" applyNumberFormat="1" applyFont="1" applyFill="1" applyBorder="1" applyAlignment="1">
      <alignment horizontal="right"/>
    </xf>
    <xf numFmtId="4" fontId="5" fillId="0" borderId="13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4" fontId="3" fillId="0" borderId="5" xfId="0" applyNumberFormat="1" applyFont="1" applyFill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Fill="1" applyBorder="1" applyAlignment="1">
      <alignment horizontal="center" wrapText="1"/>
    </xf>
    <xf numFmtId="4" fontId="3" fillId="0" borderId="8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wrapText="1"/>
    </xf>
    <xf numFmtId="4" fontId="5" fillId="0" borderId="8" xfId="0" applyNumberFormat="1" applyFont="1" applyFill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49" fontId="5" fillId="0" borderId="8" xfId="0" applyNumberFormat="1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4" fontId="5" fillId="0" borderId="10" xfId="0" applyNumberFormat="1" applyFont="1" applyFill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4" fontId="7" fillId="0" borderId="5" xfId="0" applyNumberFormat="1" applyFont="1" applyFill="1" applyBorder="1" applyAlignment="1" applyProtection="1">
      <alignment horizontal="center"/>
      <protection locked="0"/>
    </xf>
    <xf numFmtId="4" fontId="7" fillId="0" borderId="8" xfId="0" applyNumberFormat="1" applyFont="1" applyFill="1" applyBorder="1" applyAlignment="1" applyProtection="1">
      <alignment horizontal="center"/>
      <protection locked="0"/>
    </xf>
    <xf numFmtId="4" fontId="6" fillId="0" borderId="8" xfId="0" applyNumberFormat="1" applyFont="1" applyFill="1" applyBorder="1" applyAlignment="1" applyProtection="1">
      <alignment horizontal="center"/>
      <protection locked="0"/>
    </xf>
    <xf numFmtId="4" fontId="6" fillId="0" borderId="10" xfId="0" applyNumberFormat="1" applyFont="1" applyFill="1" applyBorder="1" applyAlignment="1" applyProtection="1">
      <alignment horizontal="center"/>
      <protection locked="0"/>
    </xf>
    <xf numFmtId="4" fontId="3" fillId="0" borderId="13" xfId="0" applyNumberFormat="1" applyFont="1" applyFill="1" applyBorder="1" applyAlignment="1">
      <alignment horizontal="center"/>
    </xf>
    <xf numFmtId="4" fontId="5" fillId="0" borderId="14" xfId="0" applyNumberFormat="1" applyFont="1" applyFill="1" applyBorder="1" applyAlignment="1">
      <alignment horizontal="center"/>
    </xf>
    <xf numFmtId="4" fontId="6" fillId="0" borderId="8" xfId="0" applyNumberFormat="1" applyFont="1" applyBorder="1" applyAlignment="1" applyProtection="1">
      <alignment horizontal="center"/>
      <protection locked="0"/>
    </xf>
    <xf numFmtId="0" fontId="5" fillId="0" borderId="0" xfId="0" applyFont="1" applyFill="1" applyBorder="1" applyAlignment="1">
      <alignment horizontal="justify" vertical="top" wrapText="1"/>
    </xf>
    <xf numFmtId="0" fontId="0" fillId="0" borderId="0" xfId="0" applyAlignment="1">
      <alignment horizontal="justify"/>
    </xf>
    <xf numFmtId="0" fontId="1" fillId="0" borderId="0" xfId="0" applyFont="1" applyBorder="1" applyAlignment="1">
      <alignment horizontal="center" vertical="center"/>
    </xf>
  </cellXfs>
  <cellStyles count="2">
    <cellStyle name="ex67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topLeftCell="A73" workbookViewId="0">
      <selection activeCell="H73" sqref="H1:I1048576"/>
    </sheetView>
  </sheetViews>
  <sheetFormatPr defaultRowHeight="15" x14ac:dyDescent="0.25"/>
  <cols>
    <col min="1" max="1" width="42.28515625" customWidth="1"/>
    <col min="2" max="2" width="12.5703125" customWidth="1"/>
    <col min="3" max="3" width="16.7109375" customWidth="1"/>
    <col min="4" max="4" width="20.140625" customWidth="1"/>
    <col min="5" max="5" width="14.85546875" customWidth="1"/>
    <col min="6" max="6" width="18.28515625" customWidth="1"/>
  </cols>
  <sheetData>
    <row r="1" spans="1:7" ht="5.25" customHeight="1" x14ac:dyDescent="0.25">
      <c r="A1" s="31"/>
      <c r="B1" s="31"/>
      <c r="C1" s="31"/>
      <c r="D1" s="31"/>
      <c r="E1" s="31"/>
      <c r="F1" s="31"/>
      <c r="G1" s="31"/>
    </row>
    <row r="3" spans="1:7" ht="18.75" x14ac:dyDescent="0.25">
      <c r="A3" s="32" t="s">
        <v>151</v>
      </c>
      <c r="B3" s="32"/>
      <c r="C3" s="32"/>
      <c r="D3" s="32"/>
      <c r="E3" s="32"/>
      <c r="F3" s="32"/>
    </row>
    <row r="4" spans="1:7" ht="18.75" x14ac:dyDescent="0.25">
      <c r="A4" s="32" t="s">
        <v>0</v>
      </c>
      <c r="B4" s="32"/>
      <c r="C4" s="32"/>
      <c r="D4" s="32"/>
      <c r="E4" s="32"/>
      <c r="F4" s="32"/>
    </row>
    <row r="5" spans="1:7" ht="18.75" x14ac:dyDescent="0.25">
      <c r="A5" s="32" t="s">
        <v>152</v>
      </c>
      <c r="B5" s="32"/>
      <c r="C5" s="32"/>
      <c r="D5" s="32"/>
      <c r="E5" s="32"/>
      <c r="F5" s="32"/>
    </row>
    <row r="6" spans="1:7" ht="15.75" thickBot="1" x14ac:dyDescent="0.3">
      <c r="A6" s="1"/>
      <c r="B6" s="1"/>
      <c r="C6" s="1"/>
      <c r="D6" s="1"/>
      <c r="E6" s="2" t="s">
        <v>1</v>
      </c>
      <c r="F6" s="1"/>
    </row>
    <row r="7" spans="1:7" ht="32.25" thickBot="1" x14ac:dyDescent="0.3">
      <c r="A7" s="3" t="s">
        <v>2</v>
      </c>
      <c r="B7" s="4" t="s">
        <v>3</v>
      </c>
      <c r="C7" s="4" t="s">
        <v>4</v>
      </c>
      <c r="D7" s="4" t="s">
        <v>153</v>
      </c>
      <c r="E7" s="4" t="s">
        <v>5</v>
      </c>
      <c r="F7" s="5" t="s">
        <v>6</v>
      </c>
    </row>
    <row r="8" spans="1:7" ht="15.75" x14ac:dyDescent="0.25">
      <c r="A8" s="6" t="s">
        <v>7</v>
      </c>
      <c r="B8" s="11" t="s">
        <v>8</v>
      </c>
      <c r="C8" s="27">
        <v>42719316.867989995</v>
      </c>
      <c r="D8" s="23">
        <f>D9+D18+D21+D25+D36+D40+D44+D52+D55+D62+D68+D73+D75+D77</f>
        <v>21221507.596070003</v>
      </c>
      <c r="E8" s="12">
        <v>20520559.239999998</v>
      </c>
      <c r="F8" s="13">
        <f>E8/D8*100</f>
        <v>96.696990763277284</v>
      </c>
    </row>
    <row r="9" spans="1:7" ht="31.5" x14ac:dyDescent="0.25">
      <c r="A9" s="7" t="s">
        <v>9</v>
      </c>
      <c r="B9" s="14" t="s">
        <v>10</v>
      </c>
      <c r="C9" s="27">
        <v>2287753.8590000002</v>
      </c>
      <c r="D9" s="24">
        <f>SUM(D10:D17)</f>
        <v>965688.60683000018</v>
      </c>
      <c r="E9" s="15">
        <v>895896.84</v>
      </c>
      <c r="F9" s="13">
        <f t="shared" ref="F9:F72" si="0">E9/D9*100</f>
        <v>92.772849722323954</v>
      </c>
    </row>
    <row r="10" spans="1:7" ht="78.75" x14ac:dyDescent="0.25">
      <c r="A10" s="7" t="s">
        <v>11</v>
      </c>
      <c r="B10" s="16" t="s">
        <v>12</v>
      </c>
      <c r="C10" s="10">
        <v>158843.29999999999</v>
      </c>
      <c r="D10" s="25">
        <v>88197.468740000011</v>
      </c>
      <c r="E10" s="17">
        <v>72541.570000000007</v>
      </c>
      <c r="F10" s="18">
        <f t="shared" si="0"/>
        <v>82.249038477337137</v>
      </c>
    </row>
    <row r="11" spans="1:7" ht="94.5" x14ac:dyDescent="0.25">
      <c r="A11" s="7" t="s">
        <v>13</v>
      </c>
      <c r="B11" s="16" t="s">
        <v>14</v>
      </c>
      <c r="C11" s="10">
        <v>375243.70737000002</v>
      </c>
      <c r="D11" s="25">
        <v>180042.93700000001</v>
      </c>
      <c r="E11" s="17">
        <v>160728.48000000001</v>
      </c>
      <c r="F11" s="18">
        <f t="shared" si="0"/>
        <v>89.272305083536835</v>
      </c>
    </row>
    <row r="12" spans="1:7" ht="15.75" x14ac:dyDescent="0.25">
      <c r="A12" s="7" t="s">
        <v>15</v>
      </c>
      <c r="B12" s="16" t="s">
        <v>16</v>
      </c>
      <c r="C12" s="10">
        <v>80949.399999999994</v>
      </c>
      <c r="D12" s="25">
        <v>35115.844680000009</v>
      </c>
      <c r="E12" s="17">
        <v>35115.839999999997</v>
      </c>
      <c r="F12" s="18">
        <f t="shared" si="0"/>
        <v>99.99998667268278</v>
      </c>
    </row>
    <row r="13" spans="1:7" ht="63" x14ac:dyDescent="0.25">
      <c r="A13" s="7" t="s">
        <v>17</v>
      </c>
      <c r="B13" s="16" t="s">
        <v>18</v>
      </c>
      <c r="C13" s="10">
        <v>226303</v>
      </c>
      <c r="D13" s="25">
        <v>88898.217930000013</v>
      </c>
      <c r="E13" s="17">
        <v>86875.839999999997</v>
      </c>
      <c r="F13" s="18">
        <f t="shared" si="0"/>
        <v>97.725063587222323</v>
      </c>
    </row>
    <row r="14" spans="1:7" ht="31.5" x14ac:dyDescent="0.25">
      <c r="A14" s="7" t="s">
        <v>19</v>
      </c>
      <c r="B14" s="16" t="s">
        <v>20</v>
      </c>
      <c r="C14" s="10">
        <v>44460.6</v>
      </c>
      <c r="D14" s="25">
        <v>25607.446519999994</v>
      </c>
      <c r="E14" s="17">
        <v>24343.01</v>
      </c>
      <c r="F14" s="18">
        <f t="shared" si="0"/>
        <v>95.062231140412848</v>
      </c>
    </row>
    <row r="15" spans="1:7" ht="15.75" x14ac:dyDescent="0.25">
      <c r="A15" s="7" t="s">
        <v>21</v>
      </c>
      <c r="B15" s="16" t="s">
        <v>22</v>
      </c>
      <c r="C15" s="10">
        <v>91755.548819999996</v>
      </c>
      <c r="D15" s="25">
        <v>0</v>
      </c>
      <c r="E15" s="17">
        <v>0</v>
      </c>
      <c r="F15" s="18"/>
    </row>
    <row r="16" spans="1:7" ht="31.5" x14ac:dyDescent="0.25">
      <c r="A16" s="7" t="s">
        <v>23</v>
      </c>
      <c r="B16" s="16" t="s">
        <v>24</v>
      </c>
      <c r="C16" s="10">
        <v>45811.6</v>
      </c>
      <c r="D16" s="25">
        <v>21432.314999999999</v>
      </c>
      <c r="E16" s="17">
        <v>21432.32</v>
      </c>
      <c r="F16" s="18">
        <f t="shared" si="0"/>
        <v>100.00002332925773</v>
      </c>
    </row>
    <row r="17" spans="1:6" ht="15.75" x14ac:dyDescent="0.25">
      <c r="A17" s="7" t="s">
        <v>25</v>
      </c>
      <c r="B17" s="16" t="s">
        <v>26</v>
      </c>
      <c r="C17" s="10">
        <v>1264386.7028099999</v>
      </c>
      <c r="D17" s="25">
        <v>526394.37696000002</v>
      </c>
      <c r="E17" s="17">
        <v>494859.78</v>
      </c>
      <c r="F17" s="18">
        <f t="shared" si="0"/>
        <v>94.009321083155058</v>
      </c>
    </row>
    <row r="18" spans="1:6" ht="15.75" x14ac:dyDescent="0.25">
      <c r="A18" s="7" t="s">
        <v>27</v>
      </c>
      <c r="B18" s="14" t="s">
        <v>28</v>
      </c>
      <c r="C18" s="27">
        <v>24094.400000000001</v>
      </c>
      <c r="D18" s="24">
        <f>SUM(D19:D20)</f>
        <v>11398.107030000001</v>
      </c>
      <c r="E18" s="15">
        <v>11398.11</v>
      </c>
      <c r="F18" s="13">
        <f t="shared" si="0"/>
        <v>100.00002605695832</v>
      </c>
    </row>
    <row r="19" spans="1:6" ht="31.5" x14ac:dyDescent="0.25">
      <c r="A19" s="7" t="s">
        <v>29</v>
      </c>
      <c r="B19" s="16" t="s">
        <v>30</v>
      </c>
      <c r="C19" s="10">
        <v>23931.200000000001</v>
      </c>
      <c r="D19" s="29">
        <v>11330.107030000001</v>
      </c>
      <c r="E19" s="17">
        <v>11330.11</v>
      </c>
      <c r="F19" s="18">
        <f t="shared" si="0"/>
        <v>100.00002621334461</v>
      </c>
    </row>
    <row r="20" spans="1:6" ht="18.75" customHeight="1" x14ac:dyDescent="0.25">
      <c r="A20" s="7" t="s">
        <v>31</v>
      </c>
      <c r="B20" s="16" t="s">
        <v>32</v>
      </c>
      <c r="C20" s="10">
        <v>163.19999999999999</v>
      </c>
      <c r="D20" s="29">
        <v>68</v>
      </c>
      <c r="E20" s="17">
        <v>68</v>
      </c>
      <c r="F20" s="18">
        <f t="shared" si="0"/>
        <v>100</v>
      </c>
    </row>
    <row r="21" spans="1:6" ht="47.25" x14ac:dyDescent="0.25">
      <c r="A21" s="7" t="s">
        <v>33</v>
      </c>
      <c r="B21" s="14" t="s">
        <v>34</v>
      </c>
      <c r="C21" s="27">
        <v>512874.24773</v>
      </c>
      <c r="D21" s="24">
        <f>SUM(D22:D24)</f>
        <v>151598.27599999998</v>
      </c>
      <c r="E21" s="15">
        <v>151598.28</v>
      </c>
      <c r="F21" s="13">
        <f t="shared" si="0"/>
        <v>100.00000263855244</v>
      </c>
    </row>
    <row r="22" spans="1:6" ht="15.75" x14ac:dyDescent="0.25">
      <c r="A22" s="7" t="s">
        <v>35</v>
      </c>
      <c r="B22" s="16" t="s">
        <v>36</v>
      </c>
      <c r="C22" s="10">
        <v>3420.4</v>
      </c>
      <c r="D22" s="25">
        <v>1398.1014499999999</v>
      </c>
      <c r="E22" s="17">
        <v>1398.1</v>
      </c>
      <c r="F22" s="18">
        <f t="shared" si="0"/>
        <v>99.999896287926745</v>
      </c>
    </row>
    <row r="23" spans="1:6" ht="63" x14ac:dyDescent="0.25">
      <c r="A23" s="7" t="s">
        <v>37</v>
      </c>
      <c r="B23" s="16" t="s">
        <v>38</v>
      </c>
      <c r="C23" s="10">
        <v>505714.31338999997</v>
      </c>
      <c r="D23" s="25">
        <v>148756.46554999999</v>
      </c>
      <c r="E23" s="17">
        <v>148756.47</v>
      </c>
      <c r="F23" s="18">
        <f t="shared" si="0"/>
        <v>100.0000029914666</v>
      </c>
    </row>
    <row r="24" spans="1:6" ht="47.25" x14ac:dyDescent="0.25">
      <c r="A24" s="7" t="s">
        <v>39</v>
      </c>
      <c r="B24" s="16" t="s">
        <v>40</v>
      </c>
      <c r="C24" s="10">
        <v>3739.5343399999997</v>
      </c>
      <c r="D24" s="25">
        <v>1443.7090000000001</v>
      </c>
      <c r="E24" s="17">
        <v>1443.71</v>
      </c>
      <c r="F24" s="18">
        <f t="shared" si="0"/>
        <v>100.00006926603631</v>
      </c>
    </row>
    <row r="25" spans="1:6" ht="15.75" x14ac:dyDescent="0.25">
      <c r="A25" s="7" t="s">
        <v>41</v>
      </c>
      <c r="B25" s="14" t="s">
        <v>42</v>
      </c>
      <c r="C25" s="27">
        <v>9199479.6353399996</v>
      </c>
      <c r="D25" s="24">
        <f>SUM(D26:D35)</f>
        <v>4156990.1214199997</v>
      </c>
      <c r="E25" s="15">
        <v>3968030.45</v>
      </c>
      <c r="F25" s="13">
        <f t="shared" si="0"/>
        <v>95.454411343285756</v>
      </c>
    </row>
    <row r="26" spans="1:6" ht="15.75" x14ac:dyDescent="0.25">
      <c r="A26" s="7" t="s">
        <v>43</v>
      </c>
      <c r="B26" s="16" t="s">
        <v>44</v>
      </c>
      <c r="C26" s="10">
        <v>200605.11919</v>
      </c>
      <c r="D26" s="25">
        <v>40922.243990000003</v>
      </c>
      <c r="E26" s="17">
        <v>36970.82</v>
      </c>
      <c r="F26" s="18">
        <f t="shared" si="0"/>
        <v>90.344068152847143</v>
      </c>
    </row>
    <row r="27" spans="1:6" ht="15.75" x14ac:dyDescent="0.25">
      <c r="A27" s="7" t="s">
        <v>150</v>
      </c>
      <c r="B27" s="19" t="s">
        <v>149</v>
      </c>
      <c r="C27" s="10">
        <v>262016.08081000001</v>
      </c>
      <c r="D27" s="25">
        <v>261158.08081000001</v>
      </c>
      <c r="E27" s="17">
        <v>261158.08</v>
      </c>
      <c r="F27" s="18"/>
    </row>
    <row r="28" spans="1:6" ht="15.75" x14ac:dyDescent="0.25">
      <c r="A28" s="7" t="s">
        <v>45</v>
      </c>
      <c r="B28" s="16" t="s">
        <v>46</v>
      </c>
      <c r="C28" s="10">
        <v>1051050.3007</v>
      </c>
      <c r="D28" s="25">
        <v>436068.69464999984</v>
      </c>
      <c r="E28" s="17">
        <v>435352.23</v>
      </c>
      <c r="F28" s="18">
        <f t="shared" si="0"/>
        <v>99.835699132088592</v>
      </c>
    </row>
    <row r="29" spans="1:6" ht="15.75" x14ac:dyDescent="0.25">
      <c r="A29" s="7" t="s">
        <v>47</v>
      </c>
      <c r="B29" s="16" t="s">
        <v>48</v>
      </c>
      <c r="C29" s="10">
        <v>108115.54858</v>
      </c>
      <c r="D29" s="25">
        <v>47312.7</v>
      </c>
      <c r="E29" s="17">
        <v>1230</v>
      </c>
      <c r="F29" s="18">
        <f t="shared" si="0"/>
        <v>2.5997248096177135</v>
      </c>
    </row>
    <row r="30" spans="1:6" ht="15.75" x14ac:dyDescent="0.25">
      <c r="A30" s="7" t="s">
        <v>49</v>
      </c>
      <c r="B30" s="16" t="s">
        <v>50</v>
      </c>
      <c r="C30" s="10">
        <v>359069.79700000002</v>
      </c>
      <c r="D30" s="25">
        <v>216905.52854000003</v>
      </c>
      <c r="E30" s="17">
        <v>198705.33</v>
      </c>
      <c r="F30" s="18">
        <f t="shared" si="0"/>
        <v>91.609158760264748</v>
      </c>
    </row>
    <row r="31" spans="1:6" ht="15.75" x14ac:dyDescent="0.25">
      <c r="A31" s="7" t="s">
        <v>51</v>
      </c>
      <c r="B31" s="16" t="s">
        <v>52</v>
      </c>
      <c r="C31" s="10">
        <v>423575.91438999999</v>
      </c>
      <c r="D31" s="25">
        <v>37872.211990000003</v>
      </c>
      <c r="E31" s="17">
        <v>36985.17</v>
      </c>
      <c r="F31" s="18"/>
    </row>
    <row r="32" spans="1:6" ht="15.75" x14ac:dyDescent="0.25">
      <c r="A32" s="7" t="s">
        <v>53</v>
      </c>
      <c r="B32" s="16" t="s">
        <v>54</v>
      </c>
      <c r="C32" s="10">
        <v>5537374.7378400005</v>
      </c>
      <c r="D32" s="25">
        <v>2683956.51877</v>
      </c>
      <c r="E32" s="17">
        <v>2579424.84</v>
      </c>
      <c r="F32" s="18">
        <f t="shared" si="0"/>
        <v>96.105314000470287</v>
      </c>
    </row>
    <row r="33" spans="1:6" ht="15.75" x14ac:dyDescent="0.25">
      <c r="A33" s="7" t="s">
        <v>55</v>
      </c>
      <c r="B33" s="16" t="s">
        <v>56</v>
      </c>
      <c r="C33" s="10">
        <v>221365.1</v>
      </c>
      <c r="D33" s="25">
        <v>102851.47954999999</v>
      </c>
      <c r="E33" s="17">
        <v>102851.48</v>
      </c>
      <c r="F33" s="18">
        <f t="shared" si="0"/>
        <v>100.00000043752411</v>
      </c>
    </row>
    <row r="34" spans="1:6" ht="31.5" x14ac:dyDescent="0.25">
      <c r="A34" s="7" t="s">
        <v>57</v>
      </c>
      <c r="B34" s="16" t="s">
        <v>58</v>
      </c>
      <c r="C34" s="10">
        <v>40889.230000000003</v>
      </c>
      <c r="D34" s="25">
        <v>315</v>
      </c>
      <c r="E34" s="17">
        <v>315</v>
      </c>
      <c r="F34" s="18"/>
    </row>
    <row r="35" spans="1:6" ht="31.5" x14ac:dyDescent="0.25">
      <c r="A35" s="7" t="s">
        <v>59</v>
      </c>
      <c r="B35" s="16" t="s">
        <v>60</v>
      </c>
      <c r="C35" s="10">
        <v>995417.80683000002</v>
      </c>
      <c r="D35" s="25">
        <v>329627.66311999998</v>
      </c>
      <c r="E35" s="17">
        <v>315037.49</v>
      </c>
      <c r="F35" s="18">
        <f t="shared" si="0"/>
        <v>95.573741298924759</v>
      </c>
    </row>
    <row r="36" spans="1:6" ht="31.5" x14ac:dyDescent="0.25">
      <c r="A36" s="7" t="s">
        <v>61</v>
      </c>
      <c r="B36" s="14" t="s">
        <v>62</v>
      </c>
      <c r="C36" s="27">
        <v>1574245.7765799998</v>
      </c>
      <c r="D36" s="24">
        <f>SUM(D37:D39)</f>
        <v>476732.99908999994</v>
      </c>
      <c r="E36" s="15">
        <v>445480.9</v>
      </c>
      <c r="F36" s="13">
        <f t="shared" si="0"/>
        <v>93.444527828018053</v>
      </c>
    </row>
    <row r="37" spans="1:6" ht="15.75" x14ac:dyDescent="0.25">
      <c r="A37" s="7" t="s">
        <v>63</v>
      </c>
      <c r="B37" s="16" t="s">
        <v>64</v>
      </c>
      <c r="C37" s="10">
        <v>331776.63795999996</v>
      </c>
      <c r="D37" s="25">
        <v>99020.403200000001</v>
      </c>
      <c r="E37" s="17">
        <v>90468.08</v>
      </c>
      <c r="F37" s="18">
        <f t="shared" si="0"/>
        <v>91.363069707233834</v>
      </c>
    </row>
    <row r="38" spans="1:6" ht="15.75" x14ac:dyDescent="0.25">
      <c r="A38" s="7" t="s">
        <v>65</v>
      </c>
      <c r="B38" s="16" t="s">
        <v>66</v>
      </c>
      <c r="C38" s="10">
        <v>1124329.2581600002</v>
      </c>
      <c r="D38" s="25">
        <v>342219.97339999996</v>
      </c>
      <c r="E38" s="17">
        <v>320023.59000000003</v>
      </c>
      <c r="F38" s="18">
        <f t="shared" si="0"/>
        <v>93.514001190673952</v>
      </c>
    </row>
    <row r="39" spans="1:6" ht="15.75" x14ac:dyDescent="0.25">
      <c r="A39" s="7" t="s">
        <v>67</v>
      </c>
      <c r="B39" s="16" t="s">
        <v>68</v>
      </c>
      <c r="C39" s="10">
        <v>118139.88046</v>
      </c>
      <c r="D39" s="25">
        <v>35492.622490000002</v>
      </c>
      <c r="E39" s="17">
        <v>34989.230000000003</v>
      </c>
      <c r="F39" s="18">
        <f t="shared" si="0"/>
        <v>98.581698238438634</v>
      </c>
    </row>
    <row r="40" spans="1:6" ht="15.75" x14ac:dyDescent="0.25">
      <c r="A40" s="7" t="s">
        <v>69</v>
      </c>
      <c r="B40" s="14" t="s">
        <v>70</v>
      </c>
      <c r="C40" s="27">
        <v>102519.08362</v>
      </c>
      <c r="D40" s="24">
        <f>SUM(D41:D43)</f>
        <v>51367.276989999998</v>
      </c>
      <c r="E40" s="15">
        <v>34757.339999999997</v>
      </c>
      <c r="F40" s="13">
        <f t="shared" si="0"/>
        <v>67.664361509305692</v>
      </c>
    </row>
    <row r="41" spans="1:6" ht="31.5" x14ac:dyDescent="0.25">
      <c r="A41" s="7" t="s">
        <v>71</v>
      </c>
      <c r="B41" s="16" t="s">
        <v>72</v>
      </c>
      <c r="C41" s="10">
        <v>35974.688049999997</v>
      </c>
      <c r="D41" s="25">
        <v>23510.841130000001</v>
      </c>
      <c r="E41" s="17">
        <v>12165.58</v>
      </c>
      <c r="F41" s="18">
        <f t="shared" si="0"/>
        <v>51.744554491828168</v>
      </c>
    </row>
    <row r="42" spans="1:6" ht="15.75" x14ac:dyDescent="0.25">
      <c r="A42" s="7"/>
      <c r="B42" s="16"/>
      <c r="C42" s="10">
        <v>5986.6436800000001</v>
      </c>
      <c r="D42" s="25"/>
      <c r="E42" s="17"/>
      <c r="F42" s="18"/>
    </row>
    <row r="43" spans="1:6" ht="31.5" x14ac:dyDescent="0.25">
      <c r="A43" s="7" t="s">
        <v>73</v>
      </c>
      <c r="B43" s="16" t="s">
        <v>74</v>
      </c>
      <c r="C43" s="10">
        <v>60557.75189</v>
      </c>
      <c r="D43" s="25">
        <v>27856.435860000001</v>
      </c>
      <c r="E43" s="17">
        <v>22591.759999999998</v>
      </c>
      <c r="F43" s="18">
        <f t="shared" si="0"/>
        <v>81.100683926475568</v>
      </c>
    </row>
    <row r="44" spans="1:6" ht="15.75" x14ac:dyDescent="0.25">
      <c r="A44" s="7" t="s">
        <v>75</v>
      </c>
      <c r="B44" s="14" t="s">
        <v>76</v>
      </c>
      <c r="C44" s="27">
        <v>12645862.35902</v>
      </c>
      <c r="D44" s="24">
        <f>SUM(D45:D51)</f>
        <v>6234999.9909799993</v>
      </c>
      <c r="E44" s="15">
        <v>6157957.79</v>
      </c>
      <c r="F44" s="13">
        <f t="shared" si="0"/>
        <v>98.764359244724076</v>
      </c>
    </row>
    <row r="45" spans="1:6" ht="15.75" x14ac:dyDescent="0.25">
      <c r="A45" s="7" t="s">
        <v>77</v>
      </c>
      <c r="B45" s="16" t="s">
        <v>78</v>
      </c>
      <c r="C45" s="10">
        <v>2097539.53131</v>
      </c>
      <c r="D45" s="25">
        <v>1161908.6721100002</v>
      </c>
      <c r="E45" s="17">
        <v>1152807.6200000001</v>
      </c>
      <c r="F45" s="18">
        <f t="shared" si="0"/>
        <v>99.216715364257269</v>
      </c>
    </row>
    <row r="46" spans="1:6" ht="15.75" x14ac:dyDescent="0.25">
      <c r="A46" s="7" t="s">
        <v>79</v>
      </c>
      <c r="B46" s="16" t="s">
        <v>80</v>
      </c>
      <c r="C46" s="10">
        <v>9058713.0065599997</v>
      </c>
      <c r="D46" s="25">
        <v>4185182.9937300002</v>
      </c>
      <c r="E46" s="17">
        <v>4154004.49</v>
      </c>
      <c r="F46" s="18">
        <f t="shared" si="0"/>
        <v>99.255026511942006</v>
      </c>
    </row>
    <row r="47" spans="1:6" ht="15.75" x14ac:dyDescent="0.25">
      <c r="A47" s="7" t="s">
        <v>81</v>
      </c>
      <c r="B47" s="16" t="s">
        <v>82</v>
      </c>
      <c r="C47" s="10">
        <v>243303.41977000001</v>
      </c>
      <c r="D47" s="25">
        <v>140338.03969000001</v>
      </c>
      <c r="E47" s="17">
        <v>140338.04</v>
      </c>
      <c r="F47" s="18">
        <f t="shared" si="0"/>
        <v>100.00000022089522</v>
      </c>
    </row>
    <row r="48" spans="1:6" ht="15.75" x14ac:dyDescent="0.25">
      <c r="A48" s="7" t="s">
        <v>83</v>
      </c>
      <c r="B48" s="16" t="s">
        <v>84</v>
      </c>
      <c r="C48" s="10">
        <v>874224.49369999999</v>
      </c>
      <c r="D48" s="25">
        <v>509452.38624999998</v>
      </c>
      <c r="E48" s="17">
        <v>509452.39</v>
      </c>
      <c r="F48" s="18">
        <f t="shared" si="0"/>
        <v>100.0000007360845</v>
      </c>
    </row>
    <row r="49" spans="1:6" ht="47.25" x14ac:dyDescent="0.25">
      <c r="A49" s="7" t="s">
        <v>85</v>
      </c>
      <c r="B49" s="16" t="s">
        <v>86</v>
      </c>
      <c r="C49" s="10">
        <v>36563.1</v>
      </c>
      <c r="D49" s="25">
        <v>21590.300999999999</v>
      </c>
      <c r="E49" s="17">
        <v>20124.03</v>
      </c>
      <c r="F49" s="18">
        <f t="shared" si="0"/>
        <v>93.20865883250076</v>
      </c>
    </row>
    <row r="50" spans="1:6" ht="15.75" x14ac:dyDescent="0.25">
      <c r="A50" s="7" t="s">
        <v>87</v>
      </c>
      <c r="B50" s="16" t="s">
        <v>88</v>
      </c>
      <c r="C50" s="10">
        <v>44695.507680000002</v>
      </c>
      <c r="D50" s="25">
        <v>24824.95768</v>
      </c>
      <c r="E50" s="17">
        <v>21643.46</v>
      </c>
      <c r="F50" s="18">
        <f t="shared" si="0"/>
        <v>87.184277528242689</v>
      </c>
    </row>
    <row r="51" spans="1:6" ht="15.75" x14ac:dyDescent="0.25">
      <c r="A51" s="7" t="s">
        <v>89</v>
      </c>
      <c r="B51" s="16" t="s">
        <v>90</v>
      </c>
      <c r="C51" s="10">
        <v>290823.3</v>
      </c>
      <c r="D51" s="25">
        <v>191702.64051999999</v>
      </c>
      <c r="E51" s="17">
        <v>159587.76</v>
      </c>
      <c r="F51" s="18">
        <f t="shared" si="0"/>
        <v>83.247554424452758</v>
      </c>
    </row>
    <row r="52" spans="1:6" ht="15.75" x14ac:dyDescent="0.25">
      <c r="A52" s="7" t="s">
        <v>91</v>
      </c>
      <c r="B52" s="14" t="s">
        <v>92</v>
      </c>
      <c r="C52" s="27">
        <v>1047946.7385099999</v>
      </c>
      <c r="D52" s="24">
        <f>SUM(D53:D54)</f>
        <v>471012.56245999999</v>
      </c>
      <c r="E52" s="15">
        <v>415243.89</v>
      </c>
      <c r="F52" s="13">
        <f t="shared" si="0"/>
        <v>88.159833324034537</v>
      </c>
    </row>
    <row r="53" spans="1:6" ht="15.75" x14ac:dyDescent="0.25">
      <c r="A53" s="7" t="s">
        <v>93</v>
      </c>
      <c r="B53" s="16" t="s">
        <v>94</v>
      </c>
      <c r="C53" s="10">
        <v>985868.31836000003</v>
      </c>
      <c r="D53" s="25">
        <v>439855.37315</v>
      </c>
      <c r="E53" s="17">
        <v>384086.7</v>
      </c>
      <c r="F53" s="18">
        <f t="shared" si="0"/>
        <v>87.32113404671729</v>
      </c>
    </row>
    <row r="54" spans="1:6" ht="31.5" x14ac:dyDescent="0.25">
      <c r="A54" s="7" t="s">
        <v>95</v>
      </c>
      <c r="B54" s="16" t="s">
        <v>96</v>
      </c>
      <c r="C54" s="10">
        <v>62078.420149999998</v>
      </c>
      <c r="D54" s="25">
        <v>31157.189309999998</v>
      </c>
      <c r="E54" s="17">
        <v>31157.19</v>
      </c>
      <c r="F54" s="18">
        <f t="shared" si="0"/>
        <v>100.00000221457717</v>
      </c>
    </row>
    <row r="55" spans="1:6" ht="15.75" x14ac:dyDescent="0.25">
      <c r="A55" s="7" t="s">
        <v>97</v>
      </c>
      <c r="B55" s="14" t="s">
        <v>98</v>
      </c>
      <c r="C55" s="27">
        <v>3081817.6961300001</v>
      </c>
      <c r="D55" s="24">
        <f>SUM(D56:D61)</f>
        <v>1930455.21269</v>
      </c>
      <c r="E55" s="15">
        <v>1930455.21</v>
      </c>
      <c r="F55" s="13">
        <f t="shared" si="0"/>
        <v>99.999999860654626</v>
      </c>
    </row>
    <row r="56" spans="1:6" ht="15.75" x14ac:dyDescent="0.25">
      <c r="A56" s="7" t="s">
        <v>99</v>
      </c>
      <c r="B56" s="16" t="s">
        <v>100</v>
      </c>
      <c r="C56" s="10">
        <v>445350.03073</v>
      </c>
      <c r="D56" s="25">
        <v>214728.30814999994</v>
      </c>
      <c r="E56" s="17">
        <v>214650.85</v>
      </c>
      <c r="F56" s="18">
        <f t="shared" si="0"/>
        <v>99.963927369117158</v>
      </c>
    </row>
    <row r="57" spans="1:6" ht="15.75" x14ac:dyDescent="0.25">
      <c r="A57" s="7" t="s">
        <v>101</v>
      </c>
      <c r="B57" s="16" t="s">
        <v>102</v>
      </c>
      <c r="C57" s="10">
        <v>943171.20877999999</v>
      </c>
      <c r="D57" s="25">
        <v>610515.70109999995</v>
      </c>
      <c r="E57" s="17">
        <v>610593.16</v>
      </c>
      <c r="F57" s="18">
        <f t="shared" si="0"/>
        <v>100.01268745420641</v>
      </c>
    </row>
    <row r="58" spans="1:6" ht="31.5" x14ac:dyDescent="0.25">
      <c r="A58" s="7" t="s">
        <v>103</v>
      </c>
      <c r="B58" s="16" t="s">
        <v>104</v>
      </c>
      <c r="C58" s="10">
        <v>10078</v>
      </c>
      <c r="D58" s="25">
        <v>3877.8652200000001</v>
      </c>
      <c r="E58" s="17">
        <v>3877.87</v>
      </c>
      <c r="F58" s="18">
        <f t="shared" si="0"/>
        <v>100.0001232636961</v>
      </c>
    </row>
    <row r="59" spans="1:6" ht="15.75" x14ac:dyDescent="0.25">
      <c r="A59" s="7" t="s">
        <v>105</v>
      </c>
      <c r="B59" s="16" t="s">
        <v>106</v>
      </c>
      <c r="C59" s="10">
        <v>153095.56667</v>
      </c>
      <c r="D59" s="25">
        <v>91726.872279999996</v>
      </c>
      <c r="E59" s="17">
        <v>91726.87</v>
      </c>
      <c r="F59" s="18">
        <f t="shared" si="0"/>
        <v>99.999997514359819</v>
      </c>
    </row>
    <row r="60" spans="1:6" ht="47.25" x14ac:dyDescent="0.25">
      <c r="A60" s="7" t="s">
        <v>107</v>
      </c>
      <c r="B60" s="16" t="s">
        <v>108</v>
      </c>
      <c r="C60" s="10">
        <v>51478.600880000005</v>
      </c>
      <c r="D60" s="25">
        <v>22686.896359999999</v>
      </c>
      <c r="E60" s="17">
        <v>22686.9</v>
      </c>
      <c r="F60" s="18">
        <f t="shared" si="0"/>
        <v>100.00001604450404</v>
      </c>
    </row>
    <row r="61" spans="1:6" ht="31.5" x14ac:dyDescent="0.25">
      <c r="A61" s="7" t="s">
        <v>109</v>
      </c>
      <c r="B61" s="16" t="s">
        <v>110</v>
      </c>
      <c r="C61" s="10">
        <v>1478644.2890699999</v>
      </c>
      <c r="D61" s="25">
        <v>986919.56958000001</v>
      </c>
      <c r="E61" s="17">
        <v>986919.57</v>
      </c>
      <c r="F61" s="18">
        <f t="shared" si="0"/>
        <v>100.00000004255665</v>
      </c>
    </row>
    <row r="62" spans="1:6" ht="15.75" x14ac:dyDescent="0.25">
      <c r="A62" s="7" t="s">
        <v>111</v>
      </c>
      <c r="B62" s="14" t="s">
        <v>112</v>
      </c>
      <c r="C62" s="27">
        <v>7035277.6705400003</v>
      </c>
      <c r="D62" s="24">
        <f>SUM(D63:D67)</f>
        <v>4014615.3810400004</v>
      </c>
      <c r="E62" s="15">
        <v>3778829.6</v>
      </c>
      <c r="F62" s="13">
        <f t="shared" si="0"/>
        <v>94.12681518250649</v>
      </c>
    </row>
    <row r="63" spans="1:6" ht="15.75" x14ac:dyDescent="0.25">
      <c r="A63" s="7" t="s">
        <v>113</v>
      </c>
      <c r="B63" s="16" t="s">
        <v>114</v>
      </c>
      <c r="C63" s="10">
        <v>46726</v>
      </c>
      <c r="D63" s="25">
        <v>22451.75333</v>
      </c>
      <c r="E63" s="17">
        <v>22087.08</v>
      </c>
      <c r="F63" s="18">
        <f t="shared" si="0"/>
        <v>98.37574676400564</v>
      </c>
    </row>
    <row r="64" spans="1:6" ht="15.75" x14ac:dyDescent="0.25">
      <c r="A64" s="7" t="s">
        <v>115</v>
      </c>
      <c r="B64" s="16" t="s">
        <v>116</v>
      </c>
      <c r="C64" s="10">
        <v>1173676.48606</v>
      </c>
      <c r="D64" s="25">
        <v>621772.53736999992</v>
      </c>
      <c r="E64" s="17">
        <v>580271.02</v>
      </c>
      <c r="F64" s="18">
        <f t="shared" si="0"/>
        <v>93.325289414430429</v>
      </c>
    </row>
    <row r="65" spans="1:6" ht="15.75" x14ac:dyDescent="0.25">
      <c r="A65" s="7" t="s">
        <v>117</v>
      </c>
      <c r="B65" s="16" t="s">
        <v>118</v>
      </c>
      <c r="C65" s="10">
        <v>4759520.8478100002</v>
      </c>
      <c r="D65" s="25">
        <v>2801700.9422400002</v>
      </c>
      <c r="E65" s="17">
        <v>2745662.07</v>
      </c>
      <c r="F65" s="18">
        <f t="shared" si="0"/>
        <v>97.999826769690969</v>
      </c>
    </row>
    <row r="66" spans="1:6" ht="15.75" x14ac:dyDescent="0.25">
      <c r="A66" s="7" t="s">
        <v>119</v>
      </c>
      <c r="B66" s="16" t="s">
        <v>120</v>
      </c>
      <c r="C66" s="10">
        <v>886152.93666999997</v>
      </c>
      <c r="D66" s="25">
        <v>497540.14810000011</v>
      </c>
      <c r="E66" s="17">
        <v>373996.35</v>
      </c>
      <c r="F66" s="18">
        <f t="shared" si="0"/>
        <v>75.169079606582983</v>
      </c>
    </row>
    <row r="67" spans="1:6" ht="31.5" x14ac:dyDescent="0.25">
      <c r="A67" s="7" t="s">
        <v>121</v>
      </c>
      <c r="B67" s="16" t="s">
        <v>122</v>
      </c>
      <c r="C67" s="10">
        <v>169201.4</v>
      </c>
      <c r="D67" s="25">
        <v>71150</v>
      </c>
      <c r="E67" s="17">
        <v>56813.09</v>
      </c>
      <c r="F67" s="18">
        <f t="shared" si="0"/>
        <v>79.849739985945178</v>
      </c>
    </row>
    <row r="68" spans="1:6" ht="15.75" x14ac:dyDescent="0.25">
      <c r="A68" s="7" t="s">
        <v>123</v>
      </c>
      <c r="B68" s="14" t="s">
        <v>124</v>
      </c>
      <c r="C68" s="27">
        <v>868447.32913999993</v>
      </c>
      <c r="D68" s="24">
        <f>SUM(D69:D72)</f>
        <v>361585.51124000002</v>
      </c>
      <c r="E68" s="15">
        <v>320311.36</v>
      </c>
      <c r="F68" s="13">
        <f t="shared" si="0"/>
        <v>88.585230890901329</v>
      </c>
    </row>
    <row r="69" spans="1:6" ht="15.75" x14ac:dyDescent="0.25">
      <c r="A69" s="7" t="s">
        <v>125</v>
      </c>
      <c r="B69" s="16" t="s">
        <v>126</v>
      </c>
      <c r="C69" s="10">
        <v>100</v>
      </c>
      <c r="D69" s="25">
        <v>50</v>
      </c>
      <c r="E69" s="17"/>
      <c r="F69" s="18"/>
    </row>
    <row r="70" spans="1:6" ht="15.75" x14ac:dyDescent="0.25">
      <c r="A70" s="7" t="s">
        <v>127</v>
      </c>
      <c r="B70" s="16" t="s">
        <v>128</v>
      </c>
      <c r="C70" s="10">
        <v>541330.49540999997</v>
      </c>
      <c r="D70" s="25">
        <v>163215.93136000002</v>
      </c>
      <c r="E70" s="17">
        <v>129326.25</v>
      </c>
      <c r="F70" s="18">
        <f t="shared" si="0"/>
        <v>79.236290797342164</v>
      </c>
    </row>
    <row r="71" spans="1:6" ht="15.75" x14ac:dyDescent="0.25">
      <c r="A71" s="7" t="s">
        <v>129</v>
      </c>
      <c r="B71" s="16" t="s">
        <v>130</v>
      </c>
      <c r="C71" s="10">
        <v>276368.98687999998</v>
      </c>
      <c r="D71" s="25">
        <v>173635.04688000001</v>
      </c>
      <c r="E71" s="17">
        <v>169528.29</v>
      </c>
      <c r="F71" s="18">
        <f t="shared" si="0"/>
        <v>97.634834122607629</v>
      </c>
    </row>
    <row r="72" spans="1:6" ht="31.5" x14ac:dyDescent="0.25">
      <c r="A72" s="7" t="s">
        <v>131</v>
      </c>
      <c r="B72" s="16" t="s">
        <v>132</v>
      </c>
      <c r="C72" s="10">
        <v>50647.846850000002</v>
      </c>
      <c r="D72" s="25">
        <v>24684.532999999999</v>
      </c>
      <c r="E72" s="17">
        <v>21456.82</v>
      </c>
      <c r="F72" s="18">
        <f t="shared" si="0"/>
        <v>86.924148007985409</v>
      </c>
    </row>
    <row r="73" spans="1:6" ht="31.5" x14ac:dyDescent="0.25">
      <c r="A73" s="7" t="s">
        <v>133</v>
      </c>
      <c r="B73" s="14" t="s">
        <v>134</v>
      </c>
      <c r="C73" s="27">
        <v>54876.322380000005</v>
      </c>
      <c r="D73" s="24">
        <v>13775.000300000002</v>
      </c>
      <c r="E73" s="15">
        <v>29939.97</v>
      </c>
      <c r="F73" s="13">
        <f t="shared" ref="F73:F80" si="1">E73/D73*100</f>
        <v>217.35004971288458</v>
      </c>
    </row>
    <row r="74" spans="1:6" ht="15.75" x14ac:dyDescent="0.25">
      <c r="A74" s="7" t="s">
        <v>135</v>
      </c>
      <c r="B74" s="16" t="s">
        <v>136</v>
      </c>
      <c r="C74" s="10">
        <v>54876.322380000005</v>
      </c>
      <c r="D74" s="25">
        <v>29939.972300000001</v>
      </c>
      <c r="E74" s="17">
        <v>29939.97</v>
      </c>
      <c r="F74" s="18">
        <f t="shared" si="1"/>
        <v>99.999992317962167</v>
      </c>
    </row>
    <row r="75" spans="1:6" ht="47.25" x14ac:dyDescent="0.25">
      <c r="A75" s="7" t="s">
        <v>137</v>
      </c>
      <c r="B75" s="14" t="s">
        <v>138</v>
      </c>
      <c r="C75" s="27">
        <v>47874.6</v>
      </c>
      <c r="D75" s="24">
        <v>0</v>
      </c>
      <c r="E75" s="15">
        <v>0</v>
      </c>
      <c r="F75" s="13"/>
    </row>
    <row r="76" spans="1:6" ht="31.5" x14ac:dyDescent="0.25">
      <c r="A76" s="7" t="s">
        <v>139</v>
      </c>
      <c r="B76" s="16" t="s">
        <v>140</v>
      </c>
      <c r="C76" s="10">
        <v>47874.6</v>
      </c>
      <c r="D76" s="25">
        <v>0</v>
      </c>
      <c r="E76" s="17">
        <v>0</v>
      </c>
      <c r="F76" s="18"/>
    </row>
    <row r="77" spans="1:6" ht="63" x14ac:dyDescent="0.25">
      <c r="A77" s="7" t="s">
        <v>141</v>
      </c>
      <c r="B77" s="14" t="s">
        <v>142</v>
      </c>
      <c r="C77" s="27">
        <v>4236247.1500000004</v>
      </c>
      <c r="D77" s="24">
        <f>SUM(D78:D80)</f>
        <v>2381288.5499999998</v>
      </c>
      <c r="E77" s="15">
        <v>2380659.5099999998</v>
      </c>
      <c r="F77" s="13">
        <f t="shared" si="1"/>
        <v>99.973584049694438</v>
      </c>
    </row>
    <row r="78" spans="1:6" ht="63" x14ac:dyDescent="0.25">
      <c r="A78" s="7" t="s">
        <v>143</v>
      </c>
      <c r="B78" s="16" t="s">
        <v>144</v>
      </c>
      <c r="C78" s="10">
        <v>2011999.1</v>
      </c>
      <c r="D78" s="25">
        <v>1065443.7</v>
      </c>
      <c r="E78" s="17">
        <v>1065443.7</v>
      </c>
      <c r="F78" s="18">
        <f t="shared" si="1"/>
        <v>100</v>
      </c>
    </row>
    <row r="79" spans="1:6" ht="15.75" x14ac:dyDescent="0.25">
      <c r="A79" s="7" t="s">
        <v>145</v>
      </c>
      <c r="B79" s="16" t="s">
        <v>146</v>
      </c>
      <c r="C79" s="10">
        <v>601212.35</v>
      </c>
      <c r="D79" s="25">
        <v>376552.65</v>
      </c>
      <c r="E79" s="17">
        <v>376552.65</v>
      </c>
      <c r="F79" s="18">
        <f t="shared" si="1"/>
        <v>100</v>
      </c>
    </row>
    <row r="80" spans="1:6" ht="32.25" thickBot="1" x14ac:dyDescent="0.3">
      <c r="A80" s="8" t="s">
        <v>147</v>
      </c>
      <c r="B80" s="20" t="s">
        <v>148</v>
      </c>
      <c r="C80" s="28">
        <v>1623035.7</v>
      </c>
      <c r="D80" s="26">
        <v>939292.2</v>
      </c>
      <c r="E80" s="21">
        <v>938663.16</v>
      </c>
      <c r="F80" s="22">
        <f t="shared" si="1"/>
        <v>99.933030424398297</v>
      </c>
    </row>
    <row r="81" spans="1:6" ht="51.75" customHeight="1" x14ac:dyDescent="0.25">
      <c r="E81" s="9"/>
    </row>
    <row r="82" spans="1:6" ht="46.5" customHeight="1" x14ac:dyDescent="0.25">
      <c r="A82" s="30" t="s">
        <v>154</v>
      </c>
      <c r="B82" s="30"/>
      <c r="C82" s="30"/>
      <c r="D82" s="30"/>
      <c r="E82" s="30"/>
      <c r="F82" s="30"/>
    </row>
    <row r="83" spans="1:6" ht="23.25" customHeight="1" x14ac:dyDescent="0.25">
      <c r="A83" s="30" t="s">
        <v>155</v>
      </c>
      <c r="B83" s="30"/>
      <c r="C83" s="30"/>
      <c r="D83" s="30"/>
      <c r="E83" s="30"/>
    </row>
  </sheetData>
  <mergeCells count="6">
    <mergeCell ref="A83:E83"/>
    <mergeCell ref="A1:G1"/>
    <mergeCell ref="A3:F3"/>
    <mergeCell ref="A4:F4"/>
    <mergeCell ref="A5:F5"/>
    <mergeCell ref="A82:F82"/>
  </mergeCells>
  <pageMargins left="0.7" right="0.7" top="0.75" bottom="0.75" header="0.3" footer="0.3"/>
  <pageSetup paperSize="9" scale="65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3,3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2024-04-23T05:06:55Z</cp:lastPrinted>
  <dcterms:created xsi:type="dcterms:W3CDTF">2023-04-21T08:35:40Z</dcterms:created>
  <dcterms:modified xsi:type="dcterms:W3CDTF">2025-07-23T04:19:08Z</dcterms:modified>
</cp:coreProperties>
</file>