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5\3 квартал\"/>
    </mc:Choice>
  </mc:AlternateContent>
  <bookViews>
    <workbookView xWindow="0" yWindow="0" windowWidth="28800" windowHeight="9345"/>
  </bookViews>
  <sheets>
    <sheet name="3,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F30" i="1"/>
  <c r="F29" i="1"/>
  <c r="F28" i="1"/>
  <c r="F27" i="1"/>
  <c r="F34" i="1"/>
  <c r="F69" i="1"/>
  <c r="D73" i="1"/>
  <c r="F42" i="1"/>
  <c r="D9" i="1"/>
  <c r="D18" i="1" l="1"/>
  <c r="D21" i="1"/>
  <c r="D25" i="1"/>
  <c r="D40" i="1"/>
  <c r="D36" i="1"/>
  <c r="D55" i="1"/>
  <c r="D77" i="1"/>
  <c r="D68" i="1"/>
  <c r="D62" i="1"/>
  <c r="F79" i="1"/>
  <c r="D52" i="1"/>
  <c r="D44" i="1"/>
  <c r="D8" i="1" l="1"/>
  <c r="F80" i="1" l="1"/>
  <c r="F78" i="1"/>
  <c r="F77" i="1"/>
  <c r="F74" i="1"/>
  <c r="F73" i="1"/>
  <c r="F72" i="1"/>
  <c r="F71" i="1"/>
  <c r="F70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1" i="1"/>
  <c r="F39" i="1"/>
  <c r="F38" i="1"/>
  <c r="F37" i="1"/>
  <c r="F35" i="1"/>
  <c r="F33" i="1"/>
  <c r="F32" i="1"/>
  <c r="F26" i="1"/>
  <c r="F25" i="1"/>
  <c r="F24" i="1"/>
  <c r="F23" i="1"/>
  <c r="F22" i="1"/>
  <c r="F21" i="1"/>
  <c r="F20" i="1"/>
  <c r="F19" i="1"/>
  <c r="F18" i="1"/>
  <c r="F17" i="1"/>
  <c r="F16" i="1"/>
  <c r="F14" i="1"/>
  <c r="F13" i="1"/>
  <c r="F12" i="1"/>
  <c r="F11" i="1"/>
  <c r="F10" i="1"/>
  <c r="F9" i="1"/>
  <c r="F8" i="1" l="1"/>
  <c r="F40" i="1"/>
  <c r="F36" i="1"/>
</calcChain>
</file>

<file path=xl/sharedStrings.xml><?xml version="1.0" encoding="utf-8"?>
<sst xmlns="http://schemas.openxmlformats.org/spreadsheetml/2006/main" count="158" uniqueCount="158">
  <si>
    <t xml:space="preserve">по расходам в разрезе разделов и подразделов классификации расходов в сравнении </t>
  </si>
  <si>
    <t>тыс.руб.</t>
  </si>
  <si>
    <t>Наименование показателя</t>
  </si>
  <si>
    <t>РзПр</t>
  </si>
  <si>
    <t>План на год*</t>
  </si>
  <si>
    <t>Исполнено</t>
  </si>
  <si>
    <t>Уровень исполнения, %</t>
  </si>
  <si>
    <t>РАСХОДЫ - всего</t>
  </si>
  <si>
    <t>9600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</si>
  <si>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</si>
  <si>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</si>
  <si>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</si>
  <si>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</si>
  <si>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</si>
  <si>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</si>
  <si>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</si>
  <si>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</si>
  <si>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</si>
  <si>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</si>
  <si>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</si>
  <si>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</si>
  <si>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</si>
  <si>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</si>
  <si>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</si>
  <si>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</si>
  <si>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</si>
  <si>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</si>
  <si>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</si>
  <si>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</si>
  <si>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</si>
  <si>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</si>
  <si>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</si>
  <si>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</si>
  <si>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</si>
  <si>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</si>
  <si>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</si>
  <si>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</si>
  <si>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</si>
  <si>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</si>
  <si>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</si>
  <si>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</si>
  <si>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</si>
  <si>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</si>
  <si>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</si>
  <si>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</si>
  <si>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</si>
  <si>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</si>
  <si>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</si>
  <si>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</si>
  <si>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</si>
  <si>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</si>
  <si>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</si>
  <si>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</si>
  <si>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</si>
  <si>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</si>
  <si>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</si>
  <si>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</si>
  <si>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</si>
  <si>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</si>
  <si>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</si>
  <si>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</si>
  <si>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</si>
  <si>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</si>
  <si>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</si>
  <si>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</si>
  <si>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</si>
  <si>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</si>
  <si>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</si>
  <si>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</si>
  <si>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</si>
  <si>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</si>
  <si>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</si>
  <si>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</si>
  <si>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</si>
  <si>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</si>
  <si>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</si>
  <si>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</si>
  <si>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</si>
  <si>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</si>
  <si>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</si>
  <si>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</si>
  <si>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</si>
  <si>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</si>
  <si>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</si>
  <si>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</si>
  <si>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</si>
  <si>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</si>
  <si>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</si>
  <si>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</si>
  <si>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</si>
  <si>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</si>
  <si>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</si>
  <si>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</si>
  <si>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</si>
  <si>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</si>
  <si>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</si>
  <si>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</si>
  <si>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</si>
  <si>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</si>
  <si>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</si>
  <si>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</si>
  <si>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</si>
  <si>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</si>
  <si>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</si>
  <si>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</si>
  <si>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</si>
  <si>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</si>
  <si>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</si>
  <si>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</si>
  <si>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</si>
  <si>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</si>
  <si>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</si>
  <si>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</si>
  <si>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</si>
  <si>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</si>
  <si>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</si>
  <si>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</si>
  <si>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</si>
  <si>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</si>
  <si>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</si>
  <si>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</si>
  <si>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</si>
  <si>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</si>
  <si>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</si>
  <si>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</si>
  <si>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</si>
  <si>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</si>
  <si>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</si>
  <si>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</si>
  <si>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</si>
  <si>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</si>
  <si>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</si>
  <si>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</si>
  <si>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</si>
  <si>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</si>
  <si>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</si>
  <si>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</si>
  <si>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</si>
  <si>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</si>
  <si>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</si>
  <si>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</si>
  <si>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</si>
  <si>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</si>
  <si>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</si>
  <si>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</si>
  <si>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</si>
  <si>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</si>
  <si>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</si>
  <si>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</si>
  <si>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0402</t>
  </si>
  <si>
    <t>Топливно-энергетический комплекс</t>
  </si>
  <si>
    <t xml:space="preserve">Сведения об исполнении  республиканского бюджета Республики Алтай  за 9 месяцев  2025 года </t>
  </si>
  <si>
    <t>с запланированными значениями на 9 месяцев</t>
  </si>
  <si>
    <t>План  на 9 месяцев**</t>
  </si>
  <si>
    <t xml:space="preserve">**Кассовый план исполнения республиканского бюджета на 2025 год и на январь-сентябрь  2025 года
</t>
  </si>
  <si>
    <t>*Ежемесячная отчетность об исполнении консолидированного бюджета Республики Алтай на 01.10.2025г. (форма 0503317M Отчет об исполнении консолидированного бюджета субъекта Российской Федерации и бюджета территориального государственного внебюджетного фонда)</t>
  </si>
  <si>
    <t>0604</t>
  </si>
  <si>
    <t>Прикладные научные исследования в области охраны окружающей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</si>
</sst>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9" fontId="9" fillId="0" borderId="12">
      <alignment horizontal="center" vertical="top" shrinkToFit="1"/>
    </xf>
  </cellStyleXfs>
  <cellXfs count="3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4" fontId="8" fillId="0" borderId="0" xfId="0" applyNumberFormat="1" applyFont="1" applyFill="1" applyBorder="1" applyAlignment="1">
      <alignment horizontal="right"/>
    </xf>
    <xf numFmtId="4" fontId="5" fillId="0" borderId="13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4" fontId="3" fillId="0" borderId="5" xfId="0" applyNumberFormat="1" applyFont="1" applyFill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3" fillId="0" borderId="8" xfId="0" applyFont="1" applyFill="1" applyBorder="1" applyAlignment="1">
      <alignment horizontal="center" wrapText="1"/>
    </xf>
    <xf numFmtId="4" fontId="3" fillId="0" borderId="8" xfId="0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 wrapText="1"/>
    </xf>
    <xf numFmtId="4" fontId="5" fillId="0" borderId="8" xfId="0" applyNumberFormat="1" applyFont="1" applyFill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49" fontId="5" fillId="0" borderId="8" xfId="0" applyNumberFormat="1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wrapText="1"/>
    </xf>
    <xf numFmtId="4" fontId="5" fillId="0" borderId="10" xfId="0" applyNumberFormat="1" applyFont="1" applyFill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4" fontId="7" fillId="0" borderId="5" xfId="0" applyNumberFormat="1" applyFont="1" applyFill="1" applyBorder="1" applyAlignment="1" applyProtection="1">
      <alignment horizontal="center"/>
      <protection locked="0"/>
    </xf>
    <xf numFmtId="4" fontId="7" fillId="0" borderId="8" xfId="0" applyNumberFormat="1" applyFont="1" applyFill="1" applyBorder="1" applyAlignment="1" applyProtection="1">
      <alignment horizontal="center"/>
      <protection locked="0"/>
    </xf>
    <xf numFmtId="4" fontId="6" fillId="0" borderId="8" xfId="0" applyNumberFormat="1" applyFont="1" applyFill="1" applyBorder="1" applyAlignment="1" applyProtection="1">
      <alignment horizontal="center"/>
      <protection locked="0"/>
    </xf>
    <xf numFmtId="4" fontId="6" fillId="0" borderId="10" xfId="0" applyNumberFormat="1" applyFont="1" applyFill="1" applyBorder="1" applyAlignment="1" applyProtection="1">
      <alignment horizontal="center"/>
      <protection locked="0"/>
    </xf>
    <xf numFmtId="4" fontId="3" fillId="0" borderId="13" xfId="0" applyNumberFormat="1" applyFont="1" applyFill="1" applyBorder="1" applyAlignment="1">
      <alignment horizontal="center"/>
    </xf>
    <xf numFmtId="4" fontId="5" fillId="0" borderId="14" xfId="0" applyNumberFormat="1" applyFont="1" applyFill="1" applyBorder="1" applyAlignment="1">
      <alignment horizontal="center"/>
    </xf>
    <xf numFmtId="4" fontId="6" fillId="0" borderId="8" xfId="0" applyNumberFormat="1" applyFont="1" applyBorder="1" applyAlignment="1" applyProtection="1">
      <alignment horizontal="center"/>
      <protection locked="0"/>
    </xf>
    <xf numFmtId="0" fontId="5" fillId="0" borderId="0" xfId="0" applyFont="1" applyFill="1" applyBorder="1" applyAlignment="1">
      <alignment horizontal="justify" vertical="top" wrapText="1"/>
    </xf>
    <xf numFmtId="0" fontId="0" fillId="0" borderId="0" xfId="0" applyAlignment="1">
      <alignment horizontal="justify"/>
    </xf>
    <xf numFmtId="0" fontId="1" fillId="0" borderId="0" xfId="0" applyFont="1" applyBorder="1" applyAlignment="1">
      <alignment horizontal="center" vertical="center"/>
    </xf>
  </cellXfs>
  <cellStyles count="2">
    <cellStyle name="ex67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tabSelected="1" topLeftCell="A73" workbookViewId="0">
      <selection activeCell="I68" sqref="I68"/>
    </sheetView>
  </sheetViews>
  <sheetFormatPr defaultRowHeight="15" x14ac:dyDescent="0.25"/>
  <cols>
    <col min="1" max="1" width="42.28515625" customWidth="1"/>
    <col min="2" max="2" width="12.5703125" customWidth="1"/>
    <col min="3" max="3" width="16.7109375" customWidth="1"/>
    <col min="4" max="4" width="20.140625" customWidth="1"/>
    <col min="5" max="5" width="14.85546875" customWidth="1"/>
    <col min="6" max="6" width="18.28515625" customWidth="1"/>
  </cols>
  <sheetData>
    <row r="1" spans="1:7" ht="5.25" customHeight="1" x14ac:dyDescent="0.25">
      <c r="A1" s="31"/>
      <c r="B1" s="31"/>
      <c r="C1" s="31"/>
      <c r="D1" s="31"/>
      <c r="E1" s="31"/>
      <c r="F1" s="31"/>
      <c r="G1" s="31"/>
    </row>
    <row r="3" spans="1:7" ht="18.75" x14ac:dyDescent="0.25">
      <c r="A3" s="32" t="s">
        <v>151</v>
      </c>
      <c r="B3" s="32"/>
      <c r="C3" s="32"/>
      <c r="D3" s="32"/>
      <c r="E3" s="32"/>
      <c r="F3" s="32"/>
    </row>
    <row r="4" spans="1:7" ht="18.75" x14ac:dyDescent="0.25">
      <c r="A4" s="32" t="s">
        <v>0</v>
      </c>
      <c r="B4" s="32"/>
      <c r="C4" s="32"/>
      <c r="D4" s="32"/>
      <c r="E4" s="32"/>
      <c r="F4" s="32"/>
    </row>
    <row r="5" spans="1:7" ht="18.75" x14ac:dyDescent="0.25">
      <c r="A5" s="32" t="s">
        <v>152</v>
      </c>
      <c r="B5" s="32"/>
      <c r="C5" s="32"/>
      <c r="D5" s="32"/>
      <c r="E5" s="32"/>
      <c r="F5" s="32"/>
    </row>
    <row r="6" spans="1:7" ht="15.75" thickBot="1" x14ac:dyDescent="0.3">
      <c r="A6" s="1"/>
      <c r="B6" s="1"/>
      <c r="C6" s="1"/>
      <c r="D6" s="1"/>
      <c r="E6" s="2" t="s">
        <v>1</v>
      </c>
      <c r="F6" s="1"/>
    </row>
    <row r="7" spans="1:7" ht="32.25" thickBot="1" x14ac:dyDescent="0.3">
      <c r="A7" s="3" t="s">
        <v>2</v>
      </c>
      <c r="B7" s="4" t="s">
        <v>3</v>
      </c>
      <c r="C7" s="4" t="s">
        <v>4</v>
      </c>
      <c r="D7" s="4" t="s">
        <v>153</v>
      </c>
      <c r="E7" s="4" t="s">
        <v>5</v>
      </c>
      <c r="F7" s="5" t="s">
        <v>6</v>
      </c>
    </row>
    <row r="8" spans="1:7" ht="15.75" x14ac:dyDescent="0.25">
      <c r="A8" s="6" t="s">
        <v>7</v>
      </c>
      <c r="B8" s="11" t="s">
        <v>8</v>
      </c>
      <c r="C8" s="27">
        <v>44856620.669519998</v>
      </c>
      <c r="D8" s="23">
        <f>D9+D18+D21+D25+D36+D40+D44+D52+D55+D62+D68+D73+D75+D77</f>
        <v>30422808.670519993</v>
      </c>
      <c r="E8" s="12">
        <v>29735539.648639999</v>
      </c>
      <c r="F8" s="13">
        <f>E8/D8*100</f>
        <v>97.740941576686296</v>
      </c>
    </row>
    <row r="9" spans="1:7" ht="31.5" x14ac:dyDescent="0.25">
      <c r="A9" s="7" t="s">
        <v>9</v>
      </c>
      <c r="B9" s="14" t="s">
        <v>10</v>
      </c>
      <c r="C9" s="27">
        <v>2417252.6688299999</v>
      </c>
      <c r="D9" s="24">
        <f>SUM(D10:D17)</f>
        <v>1451455.8997299999</v>
      </c>
      <c r="E9" s="15">
        <v>1384648.7943699998</v>
      </c>
      <c r="F9" s="13">
        <f t="shared" ref="F9:F72" si="0">E9/D9*100</f>
        <v>95.397234916167434</v>
      </c>
    </row>
    <row r="10" spans="1:7" ht="78.75" x14ac:dyDescent="0.25">
      <c r="A10" s="7" t="s">
        <v>11</v>
      </c>
      <c r="B10" s="16" t="s">
        <v>12</v>
      </c>
      <c r="C10" s="10">
        <v>165328.9</v>
      </c>
      <c r="D10" s="25">
        <v>111601.42613000001</v>
      </c>
      <c r="E10" s="17">
        <v>107586.49098999999</v>
      </c>
      <c r="F10" s="18">
        <f t="shared" si="0"/>
        <v>96.40243384047514</v>
      </c>
    </row>
    <row r="11" spans="1:7" ht="94.5" x14ac:dyDescent="0.25">
      <c r="A11" s="7" t="s">
        <v>13</v>
      </c>
      <c r="B11" s="16" t="s">
        <v>14</v>
      </c>
      <c r="C11" s="10">
        <v>394475.15</v>
      </c>
      <c r="D11" s="25">
        <v>260021.26699999999</v>
      </c>
      <c r="E11" s="17">
        <v>259239.02319000001</v>
      </c>
      <c r="F11" s="18">
        <f t="shared" si="0"/>
        <v>99.699161603577608</v>
      </c>
    </row>
    <row r="12" spans="1:7" ht="15.75" x14ac:dyDescent="0.25">
      <c r="A12" s="7" t="s">
        <v>15</v>
      </c>
      <c r="B12" s="16" t="s">
        <v>16</v>
      </c>
      <c r="C12" s="10">
        <v>83109.898000000001</v>
      </c>
      <c r="D12" s="25">
        <v>53252.417179999997</v>
      </c>
      <c r="E12" s="17">
        <v>52466.186150000001</v>
      </c>
      <c r="F12" s="18">
        <f t="shared" si="0"/>
        <v>98.523576822170469</v>
      </c>
    </row>
    <row r="13" spans="1:7" ht="63" x14ac:dyDescent="0.25">
      <c r="A13" s="7" t="s">
        <v>17</v>
      </c>
      <c r="B13" s="16" t="s">
        <v>18</v>
      </c>
      <c r="C13" s="10">
        <v>229493.3</v>
      </c>
      <c r="D13" s="25">
        <v>150422.30541</v>
      </c>
      <c r="E13" s="17">
        <v>144370.40242</v>
      </c>
      <c r="F13" s="18">
        <f t="shared" si="0"/>
        <v>95.976725011955793</v>
      </c>
    </row>
    <row r="14" spans="1:7" ht="31.5" x14ac:dyDescent="0.25">
      <c r="A14" s="7" t="s">
        <v>19</v>
      </c>
      <c r="B14" s="16" t="s">
        <v>20</v>
      </c>
      <c r="C14" s="10">
        <v>46920.7</v>
      </c>
      <c r="D14" s="25">
        <v>36788.747170000002</v>
      </c>
      <c r="E14" s="17">
        <v>35941.538619999999</v>
      </c>
      <c r="F14" s="18">
        <f t="shared" si="0"/>
        <v>97.69709866420547</v>
      </c>
    </row>
    <row r="15" spans="1:7" ht="15.75" x14ac:dyDescent="0.25">
      <c r="A15" s="7" t="s">
        <v>21</v>
      </c>
      <c r="B15" s="16" t="s">
        <v>22</v>
      </c>
      <c r="C15" s="10">
        <v>76404.753230000002</v>
      </c>
      <c r="D15" s="25">
        <v>0</v>
      </c>
      <c r="E15" s="17">
        <v>0</v>
      </c>
      <c r="F15" s="18"/>
    </row>
    <row r="16" spans="1:7" ht="31.5" x14ac:dyDescent="0.25">
      <c r="A16" s="7" t="s">
        <v>23</v>
      </c>
      <c r="B16" s="16" t="s">
        <v>24</v>
      </c>
      <c r="C16" s="10">
        <v>45588.4</v>
      </c>
      <c r="D16" s="25">
        <v>34935.008999999998</v>
      </c>
      <c r="E16" s="17">
        <v>34929.309000000001</v>
      </c>
      <c r="F16" s="18">
        <f t="shared" si="0"/>
        <v>99.98368398874608</v>
      </c>
    </row>
    <row r="17" spans="1:6" ht="15.75" x14ac:dyDescent="0.25">
      <c r="A17" s="7" t="s">
        <v>25</v>
      </c>
      <c r="B17" s="16" t="s">
        <v>26</v>
      </c>
      <c r="C17" s="10">
        <v>1375931.5676</v>
      </c>
      <c r="D17" s="25">
        <v>804434.72783999995</v>
      </c>
      <c r="E17" s="17">
        <v>750115.84400000004</v>
      </c>
      <c r="F17" s="18">
        <f t="shared" si="0"/>
        <v>93.247571001086399</v>
      </c>
    </row>
    <row r="18" spans="1:6" ht="15.75" x14ac:dyDescent="0.25">
      <c r="A18" s="7" t="s">
        <v>27</v>
      </c>
      <c r="B18" s="14" t="s">
        <v>28</v>
      </c>
      <c r="C18" s="27">
        <v>24264.1</v>
      </c>
      <c r="D18" s="24">
        <f>SUM(D19:D20)</f>
        <v>17422.907030000002</v>
      </c>
      <c r="E18" s="15">
        <v>17050.046549999999</v>
      </c>
      <c r="F18" s="13">
        <f t="shared" si="0"/>
        <v>97.85994105714974</v>
      </c>
    </row>
    <row r="19" spans="1:6" ht="31.5" x14ac:dyDescent="0.25">
      <c r="A19" s="7" t="s">
        <v>29</v>
      </c>
      <c r="B19" s="16" t="s">
        <v>30</v>
      </c>
      <c r="C19" s="10">
        <v>24100.9</v>
      </c>
      <c r="D19" s="29">
        <v>17312.907030000002</v>
      </c>
      <c r="E19" s="17">
        <v>16941.24655</v>
      </c>
      <c r="F19" s="18">
        <f t="shared" si="0"/>
        <v>97.853275135388955</v>
      </c>
    </row>
    <row r="20" spans="1:6" ht="18.75" customHeight="1" x14ac:dyDescent="0.25">
      <c r="A20" s="7" t="s">
        <v>31</v>
      </c>
      <c r="B20" s="16" t="s">
        <v>32</v>
      </c>
      <c r="C20" s="10">
        <v>163.19999999999999</v>
      </c>
      <c r="D20" s="29">
        <v>110</v>
      </c>
      <c r="E20" s="17">
        <v>108.8</v>
      </c>
      <c r="F20" s="18">
        <f t="shared" si="0"/>
        <v>98.909090909090907</v>
      </c>
    </row>
    <row r="21" spans="1:6" ht="47.25" x14ac:dyDescent="0.25">
      <c r="A21" s="7" t="s">
        <v>33</v>
      </c>
      <c r="B21" s="14" t="s">
        <v>34</v>
      </c>
      <c r="C21" s="27">
        <v>530684.52258999995</v>
      </c>
      <c r="D21" s="24">
        <f>SUM(D22:D24)</f>
        <v>314783.20137999998</v>
      </c>
      <c r="E21" s="15">
        <v>266901.15324999997</v>
      </c>
      <c r="F21" s="13">
        <f t="shared" si="0"/>
        <v>84.788880753456169</v>
      </c>
    </row>
    <row r="22" spans="1:6" ht="15.75" x14ac:dyDescent="0.25">
      <c r="A22" s="7" t="s">
        <v>35</v>
      </c>
      <c r="B22" s="16" t="s">
        <v>36</v>
      </c>
      <c r="C22" s="10">
        <v>3443.7</v>
      </c>
      <c r="D22" s="25">
        <v>2439.1999999999998</v>
      </c>
      <c r="E22" s="17">
        <v>2312.2927400000003</v>
      </c>
      <c r="F22" s="18">
        <f t="shared" si="0"/>
        <v>94.797176943260112</v>
      </c>
    </row>
    <row r="23" spans="1:6" ht="63" x14ac:dyDescent="0.25">
      <c r="A23" s="7" t="s">
        <v>37</v>
      </c>
      <c r="B23" s="16" t="s">
        <v>38</v>
      </c>
      <c r="C23" s="10">
        <v>523501.28824999998</v>
      </c>
      <c r="D23" s="25">
        <v>310234.40138</v>
      </c>
      <c r="E23" s="17">
        <v>262869.17350999999</v>
      </c>
      <c r="F23" s="18">
        <f t="shared" si="0"/>
        <v>84.73243854991334</v>
      </c>
    </row>
    <row r="24" spans="1:6" ht="47.25" x14ac:dyDescent="0.25">
      <c r="A24" s="7" t="s">
        <v>39</v>
      </c>
      <c r="B24" s="16" t="s">
        <v>40</v>
      </c>
      <c r="C24" s="10">
        <v>3739.5343399999997</v>
      </c>
      <c r="D24" s="25">
        <v>2109.6</v>
      </c>
      <c r="E24" s="17">
        <v>1719.6869999999999</v>
      </c>
      <c r="F24" s="18">
        <f t="shared" si="0"/>
        <v>81.517207053469861</v>
      </c>
    </row>
    <row r="25" spans="1:6" ht="15.75" x14ac:dyDescent="0.25">
      <c r="A25" s="7" t="s">
        <v>41</v>
      </c>
      <c r="B25" s="14" t="s">
        <v>42</v>
      </c>
      <c r="C25" s="27">
        <v>9265384.9024199992</v>
      </c>
      <c r="D25" s="24">
        <f>SUM(D26:D35)</f>
        <v>6467905.0455399994</v>
      </c>
      <c r="E25" s="15">
        <v>6302792.5398599999</v>
      </c>
      <c r="F25" s="13">
        <f t="shared" si="0"/>
        <v>97.44720269519334</v>
      </c>
    </row>
    <row r="26" spans="1:6" ht="15.75" x14ac:dyDescent="0.25">
      <c r="A26" s="7" t="s">
        <v>43</v>
      </c>
      <c r="B26" s="16" t="s">
        <v>44</v>
      </c>
      <c r="C26" s="10">
        <v>106564.76918999999</v>
      </c>
      <c r="D26" s="25">
        <v>60737.594219999999</v>
      </c>
      <c r="E26" s="17">
        <v>57081.045380000003</v>
      </c>
      <c r="F26" s="18">
        <f t="shared" si="0"/>
        <v>93.979760168380281</v>
      </c>
    </row>
    <row r="27" spans="1:6" ht="15.75" x14ac:dyDescent="0.25">
      <c r="A27" s="7" t="s">
        <v>150</v>
      </c>
      <c r="B27" s="19" t="s">
        <v>149</v>
      </c>
      <c r="C27" s="10">
        <v>262016.08081000001</v>
      </c>
      <c r="D27" s="25">
        <v>261158.08081000001</v>
      </c>
      <c r="E27" s="17">
        <v>261158.08081000001</v>
      </c>
      <c r="F27" s="18">
        <f t="shared" si="0"/>
        <v>100</v>
      </c>
    </row>
    <row r="28" spans="1:6" ht="15.75" x14ac:dyDescent="0.25">
      <c r="A28" s="7" t="s">
        <v>45</v>
      </c>
      <c r="B28" s="16" t="s">
        <v>46</v>
      </c>
      <c r="C28" s="10">
        <v>1095273.5007</v>
      </c>
      <c r="D28" s="25">
        <v>709207.33458000002</v>
      </c>
      <c r="E28" s="17">
        <v>666856.5040800001</v>
      </c>
      <c r="F28" s="18">
        <f t="shared" si="0"/>
        <v>94.028427452025639</v>
      </c>
    </row>
    <row r="29" spans="1:6" ht="15.75" x14ac:dyDescent="0.25">
      <c r="A29" s="7" t="s">
        <v>47</v>
      </c>
      <c r="B29" s="16" t="s">
        <v>48</v>
      </c>
      <c r="C29" s="10">
        <v>108115.54858</v>
      </c>
      <c r="D29" s="25">
        <v>14312.7</v>
      </c>
      <c r="E29" s="17">
        <v>8631</v>
      </c>
      <c r="F29" s="18">
        <f t="shared" si="0"/>
        <v>60.303087467773373</v>
      </c>
    </row>
    <row r="30" spans="1:6" ht="15.75" x14ac:dyDescent="0.25">
      <c r="A30" s="7" t="s">
        <v>49</v>
      </c>
      <c r="B30" s="16" t="s">
        <v>50</v>
      </c>
      <c r="C30" s="10">
        <v>457036.99430000002</v>
      </c>
      <c r="D30" s="25">
        <v>292281.82968000002</v>
      </c>
      <c r="E30" s="17">
        <v>283565.74391000002</v>
      </c>
      <c r="F30" s="18">
        <f t="shared" si="0"/>
        <v>97.017917336995367</v>
      </c>
    </row>
    <row r="31" spans="1:6" ht="15.75" x14ac:dyDescent="0.25">
      <c r="A31" s="7" t="s">
        <v>51</v>
      </c>
      <c r="B31" s="16" t="s">
        <v>52</v>
      </c>
      <c r="C31" s="10">
        <v>489720.04067000002</v>
      </c>
      <c r="D31" s="25">
        <v>400889.87514999998</v>
      </c>
      <c r="E31" s="17">
        <v>373896.87514999998</v>
      </c>
      <c r="F31" s="18">
        <f t="shared" si="0"/>
        <v>93.266729425406396</v>
      </c>
    </row>
    <row r="32" spans="1:6" ht="15.75" x14ac:dyDescent="0.25">
      <c r="A32" s="7" t="s">
        <v>53</v>
      </c>
      <c r="B32" s="16" t="s">
        <v>54</v>
      </c>
      <c r="C32" s="10">
        <v>5537814.3288500002</v>
      </c>
      <c r="D32" s="25">
        <v>4049504.6118699997</v>
      </c>
      <c r="E32" s="17">
        <v>3988338.6701400001</v>
      </c>
      <c r="F32" s="18">
        <f t="shared" si="0"/>
        <v>98.489545077916233</v>
      </c>
    </row>
    <row r="33" spans="1:6" ht="15.75" x14ac:dyDescent="0.25">
      <c r="A33" s="7" t="s">
        <v>55</v>
      </c>
      <c r="B33" s="16" t="s">
        <v>56</v>
      </c>
      <c r="C33" s="10">
        <v>245213.31485</v>
      </c>
      <c r="D33" s="25">
        <v>174393.65855000002</v>
      </c>
      <c r="E33" s="17">
        <v>160123.04369999998</v>
      </c>
      <c r="F33" s="18">
        <f t="shared" si="0"/>
        <v>91.81701045287231</v>
      </c>
    </row>
    <row r="34" spans="1:6" ht="31.5" x14ac:dyDescent="0.25">
      <c r="A34" s="7" t="s">
        <v>57</v>
      </c>
      <c r="B34" s="16" t="s">
        <v>58</v>
      </c>
      <c r="C34" s="10">
        <v>1500</v>
      </c>
      <c r="D34" s="25">
        <v>315</v>
      </c>
      <c r="E34" s="17">
        <v>315</v>
      </c>
      <c r="F34" s="18">
        <f t="shared" si="0"/>
        <v>100</v>
      </c>
    </row>
    <row r="35" spans="1:6" ht="31.5" x14ac:dyDescent="0.25">
      <c r="A35" s="7" t="s">
        <v>59</v>
      </c>
      <c r="B35" s="16" t="s">
        <v>60</v>
      </c>
      <c r="C35" s="10">
        <v>962130.32446999999</v>
      </c>
      <c r="D35" s="25">
        <v>505104.36067999998</v>
      </c>
      <c r="E35" s="17">
        <v>502826.57669000002</v>
      </c>
      <c r="F35" s="18">
        <f t="shared" si="0"/>
        <v>99.54904685698348</v>
      </c>
    </row>
    <row r="36" spans="1:6" ht="31.5" x14ac:dyDescent="0.25">
      <c r="A36" s="7" t="s">
        <v>61</v>
      </c>
      <c r="B36" s="14" t="s">
        <v>62</v>
      </c>
      <c r="C36" s="27">
        <v>1735353.96847</v>
      </c>
      <c r="D36" s="24">
        <f>SUM(D37:D39)</f>
        <v>833335.42165999999</v>
      </c>
      <c r="E36" s="15">
        <v>777512.64708999998</v>
      </c>
      <c r="F36" s="13">
        <f t="shared" si="0"/>
        <v>93.301283838529116</v>
      </c>
    </row>
    <row r="37" spans="1:6" ht="15.75" x14ac:dyDescent="0.25">
      <c r="A37" s="7" t="s">
        <v>63</v>
      </c>
      <c r="B37" s="16" t="s">
        <v>64</v>
      </c>
      <c r="C37" s="10">
        <v>387759.22373999999</v>
      </c>
      <c r="D37" s="25">
        <v>300209.90788999997</v>
      </c>
      <c r="E37" s="17">
        <v>248326.29158000002</v>
      </c>
      <c r="F37" s="18">
        <f t="shared" si="0"/>
        <v>82.71755363616758</v>
      </c>
    </row>
    <row r="38" spans="1:6" ht="15.75" x14ac:dyDescent="0.25">
      <c r="A38" s="7" t="s">
        <v>65</v>
      </c>
      <c r="B38" s="16" t="s">
        <v>66</v>
      </c>
      <c r="C38" s="10">
        <v>1229454.86427</v>
      </c>
      <c r="D38" s="25">
        <v>434535.21518</v>
      </c>
      <c r="E38" s="17">
        <v>430596.05692</v>
      </c>
      <c r="F38" s="18">
        <f t="shared" si="0"/>
        <v>99.09347778444878</v>
      </c>
    </row>
    <row r="39" spans="1:6" ht="15.75" x14ac:dyDescent="0.25">
      <c r="A39" s="7" t="s">
        <v>67</v>
      </c>
      <c r="B39" s="16" t="s">
        <v>68</v>
      </c>
      <c r="C39" s="10">
        <v>118139.88046</v>
      </c>
      <c r="D39" s="25">
        <v>98590.298590000006</v>
      </c>
      <c r="E39" s="17">
        <v>98590.298590000006</v>
      </c>
      <c r="F39" s="18">
        <f t="shared" si="0"/>
        <v>100</v>
      </c>
    </row>
    <row r="40" spans="1:6" ht="15.75" x14ac:dyDescent="0.25">
      <c r="A40" s="7" t="s">
        <v>69</v>
      </c>
      <c r="B40" s="14" t="s">
        <v>70</v>
      </c>
      <c r="C40" s="27">
        <v>92795.273319999993</v>
      </c>
      <c r="D40" s="24">
        <f>SUM(D41:D43)</f>
        <v>63252.035889999999</v>
      </c>
      <c r="E40" s="15">
        <v>58153.902560000002</v>
      </c>
      <c r="F40" s="13">
        <f t="shared" si="0"/>
        <v>91.939969586329156</v>
      </c>
    </row>
    <row r="41" spans="1:6" ht="31.5" x14ac:dyDescent="0.25">
      <c r="A41" s="7" t="s">
        <v>71</v>
      </c>
      <c r="B41" s="16" t="s">
        <v>72</v>
      </c>
      <c r="C41" s="10">
        <v>26086.239430000001</v>
      </c>
      <c r="D41" s="25">
        <v>19579.592509999999</v>
      </c>
      <c r="E41" s="17">
        <v>18575.919420000002</v>
      </c>
      <c r="F41" s="18">
        <f t="shared" si="0"/>
        <v>94.873881621962326</v>
      </c>
    </row>
    <row r="42" spans="1:6" ht="31.5" x14ac:dyDescent="0.25">
      <c r="A42" s="7" t="s">
        <v>157</v>
      </c>
      <c r="B42" s="19" t="s">
        <v>156</v>
      </c>
      <c r="C42" s="10">
        <v>1495.6</v>
      </c>
      <c r="D42" s="25">
        <v>300</v>
      </c>
      <c r="E42" s="17">
        <v>300</v>
      </c>
      <c r="F42" s="18">
        <f t="shared" si="0"/>
        <v>100</v>
      </c>
    </row>
    <row r="43" spans="1:6" ht="31.5" x14ac:dyDescent="0.25">
      <c r="A43" s="7" t="s">
        <v>73</v>
      </c>
      <c r="B43" s="16" t="s">
        <v>74</v>
      </c>
      <c r="C43" s="10">
        <v>65213.43389</v>
      </c>
      <c r="D43" s="25">
        <v>43372.443380000004</v>
      </c>
      <c r="E43" s="17">
        <v>39277.983140000004</v>
      </c>
      <c r="F43" s="18">
        <f t="shared" si="0"/>
        <v>90.559765784631708</v>
      </c>
    </row>
    <row r="44" spans="1:6" ht="15.75" x14ac:dyDescent="0.25">
      <c r="A44" s="7" t="s">
        <v>75</v>
      </c>
      <c r="B44" s="14" t="s">
        <v>76</v>
      </c>
      <c r="C44" s="27">
        <v>13104901.712270001</v>
      </c>
      <c r="D44" s="24">
        <f>SUM(D45:D51)</f>
        <v>8499437.2452799994</v>
      </c>
      <c r="E44" s="15">
        <v>8393693.8533299994</v>
      </c>
      <c r="F44" s="13">
        <f t="shared" si="0"/>
        <v>98.755877725802108</v>
      </c>
    </row>
    <row r="45" spans="1:6" ht="15.75" x14ac:dyDescent="0.25">
      <c r="A45" s="7" t="s">
        <v>77</v>
      </c>
      <c r="B45" s="16" t="s">
        <v>78</v>
      </c>
      <c r="C45" s="10">
        <v>2219743.8451100001</v>
      </c>
      <c r="D45" s="25">
        <v>1489190.7019999998</v>
      </c>
      <c r="E45" s="17">
        <v>1460685.6566199998</v>
      </c>
      <c r="F45" s="18">
        <f t="shared" si="0"/>
        <v>98.085870040571876</v>
      </c>
    </row>
    <row r="46" spans="1:6" ht="15.75" x14ac:dyDescent="0.25">
      <c r="A46" s="7" t="s">
        <v>79</v>
      </c>
      <c r="B46" s="16" t="s">
        <v>80</v>
      </c>
      <c r="C46" s="10">
        <v>9366276.9410100002</v>
      </c>
      <c r="D46" s="25">
        <v>5848682.4848999996</v>
      </c>
      <c r="E46" s="17">
        <v>5789177.9048199998</v>
      </c>
      <c r="F46" s="18">
        <f t="shared" si="0"/>
        <v>98.982598555595601</v>
      </c>
    </row>
    <row r="47" spans="1:6" ht="15.75" x14ac:dyDescent="0.25">
      <c r="A47" s="7" t="s">
        <v>81</v>
      </c>
      <c r="B47" s="16" t="s">
        <v>82</v>
      </c>
      <c r="C47" s="10">
        <v>252378.42977000002</v>
      </c>
      <c r="D47" s="25">
        <v>193482.26069</v>
      </c>
      <c r="E47" s="17">
        <v>189059.56068999998</v>
      </c>
      <c r="F47" s="18">
        <f t="shared" si="0"/>
        <v>97.714157368108218</v>
      </c>
    </row>
    <row r="48" spans="1:6" ht="15.75" x14ac:dyDescent="0.25">
      <c r="A48" s="7" t="s">
        <v>83</v>
      </c>
      <c r="B48" s="16" t="s">
        <v>84</v>
      </c>
      <c r="C48" s="10">
        <v>887419.82351000002</v>
      </c>
      <c r="D48" s="25">
        <v>656260.90425999998</v>
      </c>
      <c r="E48" s="17">
        <v>653584.05825999996</v>
      </c>
      <c r="F48" s="18">
        <f t="shared" si="0"/>
        <v>99.592106434708555</v>
      </c>
    </row>
    <row r="49" spans="1:6" ht="47.25" x14ac:dyDescent="0.25">
      <c r="A49" s="7" t="s">
        <v>85</v>
      </c>
      <c r="B49" s="16" t="s">
        <v>86</v>
      </c>
      <c r="C49" s="10">
        <v>36232.580999999998</v>
      </c>
      <c r="D49" s="25">
        <v>26384.07301</v>
      </c>
      <c r="E49" s="17">
        <v>26114.548469999998</v>
      </c>
      <c r="F49" s="18">
        <f t="shared" si="0"/>
        <v>98.978457420513323</v>
      </c>
    </row>
    <row r="50" spans="1:6" ht="15.75" x14ac:dyDescent="0.25">
      <c r="A50" s="7" t="s">
        <v>87</v>
      </c>
      <c r="B50" s="16" t="s">
        <v>88</v>
      </c>
      <c r="C50" s="10">
        <v>43871.527679999999</v>
      </c>
      <c r="D50" s="25">
        <v>34803.402679999999</v>
      </c>
      <c r="E50" s="17">
        <v>34121.902679999999</v>
      </c>
      <c r="F50" s="18">
        <f t="shared" si="0"/>
        <v>98.041858130177516</v>
      </c>
    </row>
    <row r="51" spans="1:6" ht="15.75" x14ac:dyDescent="0.25">
      <c r="A51" s="7" t="s">
        <v>89</v>
      </c>
      <c r="B51" s="16" t="s">
        <v>90</v>
      </c>
      <c r="C51" s="10">
        <v>298978.56419</v>
      </c>
      <c r="D51" s="25">
        <v>250633.41774</v>
      </c>
      <c r="E51" s="17">
        <v>240950.22178999998</v>
      </c>
      <c r="F51" s="18">
        <f t="shared" si="0"/>
        <v>96.13651043132441</v>
      </c>
    </row>
    <row r="52" spans="1:6" ht="15.75" x14ac:dyDescent="0.25">
      <c r="A52" s="7" t="s">
        <v>91</v>
      </c>
      <c r="B52" s="14" t="s">
        <v>92</v>
      </c>
      <c r="C52" s="27">
        <v>1119576.4514500001</v>
      </c>
      <c r="D52" s="24">
        <f>SUM(D53:D54)</f>
        <v>614297.49425999995</v>
      </c>
      <c r="E52" s="15">
        <v>604391.86485999997</v>
      </c>
      <c r="F52" s="13">
        <f t="shared" si="0"/>
        <v>98.387486601759207</v>
      </c>
    </row>
    <row r="53" spans="1:6" ht="15.75" x14ac:dyDescent="0.25">
      <c r="A53" s="7" t="s">
        <v>93</v>
      </c>
      <c r="B53" s="16" t="s">
        <v>94</v>
      </c>
      <c r="C53" s="10">
        <v>1056136.2312999999</v>
      </c>
      <c r="D53" s="25">
        <v>564625.50796999992</v>
      </c>
      <c r="E53" s="17">
        <v>557484.15734999999</v>
      </c>
      <c r="F53" s="18">
        <f t="shared" si="0"/>
        <v>98.735205810011095</v>
      </c>
    </row>
    <row r="54" spans="1:6" ht="31.5" x14ac:dyDescent="0.25">
      <c r="A54" s="7" t="s">
        <v>95</v>
      </c>
      <c r="B54" s="16" t="s">
        <v>96</v>
      </c>
      <c r="C54" s="10">
        <v>63440.220150000001</v>
      </c>
      <c r="D54" s="25">
        <v>49671.986290000008</v>
      </c>
      <c r="E54" s="17">
        <v>46907.70751</v>
      </c>
      <c r="F54" s="18">
        <f t="shared" si="0"/>
        <v>94.434934081634438</v>
      </c>
    </row>
    <row r="55" spans="1:6" ht="15.75" x14ac:dyDescent="0.25">
      <c r="A55" s="7" t="s">
        <v>97</v>
      </c>
      <c r="B55" s="14" t="s">
        <v>98</v>
      </c>
      <c r="C55" s="27">
        <v>3293267.34895</v>
      </c>
      <c r="D55" s="24">
        <f>SUM(D56:D61)</f>
        <v>2525044.6849199999</v>
      </c>
      <c r="E55" s="15">
        <v>2400813.5977099999</v>
      </c>
      <c r="F55" s="13">
        <f t="shared" si="0"/>
        <v>95.080044010629621</v>
      </c>
    </row>
    <row r="56" spans="1:6" ht="15.75" x14ac:dyDescent="0.25">
      <c r="A56" s="7" t="s">
        <v>99</v>
      </c>
      <c r="B56" s="16" t="s">
        <v>100</v>
      </c>
      <c r="C56" s="10">
        <v>482233.33073000005</v>
      </c>
      <c r="D56" s="25">
        <v>307593.43251999997</v>
      </c>
      <c r="E56" s="17">
        <v>300651.14758999995</v>
      </c>
      <c r="F56" s="18">
        <f t="shared" si="0"/>
        <v>97.743032133968384</v>
      </c>
    </row>
    <row r="57" spans="1:6" ht="15.75" x14ac:dyDescent="0.25">
      <c r="A57" s="7" t="s">
        <v>101</v>
      </c>
      <c r="B57" s="16" t="s">
        <v>102</v>
      </c>
      <c r="C57" s="10">
        <v>1074500.0687799999</v>
      </c>
      <c r="D57" s="25">
        <v>798392.08042999997</v>
      </c>
      <c r="E57" s="17">
        <v>785721.98641999997</v>
      </c>
      <c r="F57" s="18">
        <f t="shared" si="0"/>
        <v>98.413048636056601</v>
      </c>
    </row>
    <row r="58" spans="1:6" ht="31.5" x14ac:dyDescent="0.25">
      <c r="A58" s="7" t="s">
        <v>103</v>
      </c>
      <c r="B58" s="16" t="s">
        <v>104</v>
      </c>
      <c r="C58" s="10">
        <v>10197</v>
      </c>
      <c r="D58" s="25">
        <v>7118.4099699999997</v>
      </c>
      <c r="E58" s="17">
        <v>7024.2316300000002</v>
      </c>
      <c r="F58" s="18">
        <f t="shared" si="0"/>
        <v>98.676975049246849</v>
      </c>
    </row>
    <row r="59" spans="1:6" ht="15.75" x14ac:dyDescent="0.25">
      <c r="A59" s="7" t="s">
        <v>105</v>
      </c>
      <c r="B59" s="16" t="s">
        <v>106</v>
      </c>
      <c r="C59" s="10">
        <v>169602.26666999998</v>
      </c>
      <c r="D59" s="25">
        <v>115832.42829</v>
      </c>
      <c r="E59" s="17">
        <v>115624.01719</v>
      </c>
      <c r="F59" s="18">
        <f t="shared" si="0"/>
        <v>99.820075342391846</v>
      </c>
    </row>
    <row r="60" spans="1:6" ht="47.25" x14ac:dyDescent="0.25">
      <c r="A60" s="7" t="s">
        <v>107</v>
      </c>
      <c r="B60" s="16" t="s">
        <v>108</v>
      </c>
      <c r="C60" s="10">
        <v>54186.200880000004</v>
      </c>
      <c r="D60" s="25">
        <v>35994.196859999996</v>
      </c>
      <c r="E60" s="17">
        <v>34139.026740000001</v>
      </c>
      <c r="F60" s="18">
        <f t="shared" si="0"/>
        <v>94.845918837373404</v>
      </c>
    </row>
    <row r="61" spans="1:6" ht="31.5" x14ac:dyDescent="0.25">
      <c r="A61" s="7" t="s">
        <v>109</v>
      </c>
      <c r="B61" s="16" t="s">
        <v>110</v>
      </c>
      <c r="C61" s="10">
        <v>1502548.4818900002</v>
      </c>
      <c r="D61" s="25">
        <v>1260114.1368499999</v>
      </c>
      <c r="E61" s="17">
        <v>1157653.1881400002</v>
      </c>
      <c r="F61" s="18">
        <f t="shared" si="0"/>
        <v>91.868915226510452</v>
      </c>
    </row>
    <row r="62" spans="1:6" ht="15.75" x14ac:dyDescent="0.25">
      <c r="A62" s="7" t="s">
        <v>111</v>
      </c>
      <c r="B62" s="14" t="s">
        <v>112</v>
      </c>
      <c r="C62" s="27">
        <v>7763780.5866400003</v>
      </c>
      <c r="D62" s="24">
        <f>SUM(D63:D67)</f>
        <v>5664725.9305199999</v>
      </c>
      <c r="E62" s="15">
        <v>5577105.6634499999</v>
      </c>
      <c r="F62" s="13">
        <f t="shared" si="0"/>
        <v>98.453230250771256</v>
      </c>
    </row>
    <row r="63" spans="1:6" ht="15.75" x14ac:dyDescent="0.25">
      <c r="A63" s="7" t="s">
        <v>113</v>
      </c>
      <c r="B63" s="16" t="s">
        <v>114</v>
      </c>
      <c r="C63" s="10">
        <v>48242</v>
      </c>
      <c r="D63" s="25">
        <v>35029.996350000001</v>
      </c>
      <c r="E63" s="17">
        <v>34480.32576</v>
      </c>
      <c r="F63" s="18">
        <f t="shared" si="0"/>
        <v>98.430857415718805</v>
      </c>
    </row>
    <row r="64" spans="1:6" ht="15.75" x14ac:dyDescent="0.25">
      <c r="A64" s="7" t="s">
        <v>115</v>
      </c>
      <c r="B64" s="16" t="s">
        <v>116</v>
      </c>
      <c r="C64" s="10">
        <v>1224954.24606</v>
      </c>
      <c r="D64" s="25">
        <v>875598.90592000005</v>
      </c>
      <c r="E64" s="17">
        <v>856437.64302999992</v>
      </c>
      <c r="F64" s="18">
        <f t="shared" si="0"/>
        <v>97.811639237960534</v>
      </c>
    </row>
    <row r="65" spans="1:6" ht="15.75" x14ac:dyDescent="0.25">
      <c r="A65" s="7" t="s">
        <v>117</v>
      </c>
      <c r="B65" s="16" t="s">
        <v>118</v>
      </c>
      <c r="C65" s="10">
        <v>5384626.0039099995</v>
      </c>
      <c r="D65" s="25">
        <v>4016383.31494</v>
      </c>
      <c r="E65" s="17">
        <v>3974380.4546500002</v>
      </c>
      <c r="F65" s="18">
        <f t="shared" si="0"/>
        <v>98.954211861856933</v>
      </c>
    </row>
    <row r="66" spans="1:6" ht="15.75" x14ac:dyDescent="0.25">
      <c r="A66" s="7" t="s">
        <v>119</v>
      </c>
      <c r="B66" s="16" t="s">
        <v>120</v>
      </c>
      <c r="C66" s="10">
        <v>935693.43666999997</v>
      </c>
      <c r="D66" s="25">
        <v>604048.41330999997</v>
      </c>
      <c r="E66" s="17">
        <v>582116.05388000002</v>
      </c>
      <c r="F66" s="18">
        <f t="shared" si="0"/>
        <v>96.36910569637665</v>
      </c>
    </row>
    <row r="67" spans="1:6" ht="31.5" x14ac:dyDescent="0.25">
      <c r="A67" s="7" t="s">
        <v>121</v>
      </c>
      <c r="B67" s="16" t="s">
        <v>122</v>
      </c>
      <c r="C67" s="10">
        <v>170264.9</v>
      </c>
      <c r="D67" s="25">
        <v>133665.29999999999</v>
      </c>
      <c r="E67" s="17">
        <v>129691.18613</v>
      </c>
      <c r="F67" s="18">
        <f t="shared" si="0"/>
        <v>97.02681707967588</v>
      </c>
    </row>
    <row r="68" spans="1:6" ht="15.75" x14ac:dyDescent="0.25">
      <c r="A68" s="7" t="s">
        <v>123</v>
      </c>
      <c r="B68" s="14" t="s">
        <v>124</v>
      </c>
      <c r="C68" s="27">
        <v>903513.05220000003</v>
      </c>
      <c r="D68" s="24">
        <f>SUM(D69:D72)</f>
        <v>475527.00701</v>
      </c>
      <c r="E68" s="15">
        <v>469185.76087</v>
      </c>
      <c r="F68" s="13">
        <f t="shared" si="0"/>
        <v>98.666480337284682</v>
      </c>
    </row>
    <row r="69" spans="1:6" ht="15.75" x14ac:dyDescent="0.25">
      <c r="A69" s="7" t="s">
        <v>125</v>
      </c>
      <c r="B69" s="16" t="s">
        <v>126</v>
      </c>
      <c r="C69" s="10">
        <v>100</v>
      </c>
      <c r="D69" s="25">
        <v>75</v>
      </c>
      <c r="E69" s="17">
        <v>75</v>
      </c>
      <c r="F69" s="18">
        <f t="shared" si="0"/>
        <v>100</v>
      </c>
    </row>
    <row r="70" spans="1:6" ht="15.75" x14ac:dyDescent="0.25">
      <c r="A70" s="7" t="s">
        <v>127</v>
      </c>
      <c r="B70" s="16" t="s">
        <v>128</v>
      </c>
      <c r="C70" s="10">
        <v>577771.13847000001</v>
      </c>
      <c r="D70" s="25">
        <v>220018.34612999999</v>
      </c>
      <c r="E70" s="17">
        <v>218098.42314</v>
      </c>
      <c r="F70" s="18">
        <f t="shared" si="0"/>
        <v>99.127380500867147</v>
      </c>
    </row>
    <row r="71" spans="1:6" ht="15.75" x14ac:dyDescent="0.25">
      <c r="A71" s="7" t="s">
        <v>129</v>
      </c>
      <c r="B71" s="16" t="s">
        <v>130</v>
      </c>
      <c r="C71" s="10">
        <v>273992.78687999997</v>
      </c>
      <c r="D71" s="25">
        <v>220212.87787999999</v>
      </c>
      <c r="E71" s="17">
        <v>217613.22078999999</v>
      </c>
      <c r="F71" s="18">
        <f t="shared" si="0"/>
        <v>98.819479989078289</v>
      </c>
    </row>
    <row r="72" spans="1:6" ht="31.5" x14ac:dyDescent="0.25">
      <c r="A72" s="7" t="s">
        <v>131</v>
      </c>
      <c r="B72" s="16" t="s">
        <v>132</v>
      </c>
      <c r="C72" s="10">
        <v>51649.126850000001</v>
      </c>
      <c r="D72" s="25">
        <v>35220.783000000003</v>
      </c>
      <c r="E72" s="17">
        <v>33399.11694</v>
      </c>
      <c r="F72" s="18">
        <f t="shared" si="0"/>
        <v>94.827866092585154</v>
      </c>
    </row>
    <row r="73" spans="1:6" ht="31.5" x14ac:dyDescent="0.25">
      <c r="A73" s="7" t="s">
        <v>133</v>
      </c>
      <c r="B73" s="14" t="s">
        <v>134</v>
      </c>
      <c r="C73" s="27">
        <v>55211.432380000006</v>
      </c>
      <c r="D73" s="24">
        <f>D74</f>
        <v>42636.522299999997</v>
      </c>
      <c r="E73" s="15">
        <v>42636.522299999997</v>
      </c>
      <c r="F73" s="13">
        <f t="shared" ref="F73:F80" si="1">E73/D73*100</f>
        <v>100</v>
      </c>
    </row>
    <row r="74" spans="1:6" ht="15.75" x14ac:dyDescent="0.25">
      <c r="A74" s="7" t="s">
        <v>135</v>
      </c>
      <c r="B74" s="16" t="s">
        <v>136</v>
      </c>
      <c r="C74" s="10">
        <v>55211.432380000006</v>
      </c>
      <c r="D74" s="25">
        <v>42636.522299999997</v>
      </c>
      <c r="E74" s="17">
        <v>42636.522299999997</v>
      </c>
      <c r="F74" s="18">
        <f t="shared" si="1"/>
        <v>100</v>
      </c>
    </row>
    <row r="75" spans="1:6" ht="47.25" x14ac:dyDescent="0.25">
      <c r="A75" s="7" t="s">
        <v>137</v>
      </c>
      <c r="B75" s="14" t="s">
        <v>138</v>
      </c>
      <c r="C75" s="27">
        <v>44532.9</v>
      </c>
      <c r="D75" s="24">
        <v>0</v>
      </c>
      <c r="E75" s="15">
        <v>0</v>
      </c>
      <c r="F75" s="13"/>
    </row>
    <row r="76" spans="1:6" ht="31.5" x14ac:dyDescent="0.25">
      <c r="A76" s="7" t="s">
        <v>139</v>
      </c>
      <c r="B76" s="16" t="s">
        <v>140</v>
      </c>
      <c r="C76" s="10">
        <v>44532.9</v>
      </c>
      <c r="D76" s="25">
        <v>0</v>
      </c>
      <c r="E76" s="17">
        <v>0</v>
      </c>
      <c r="F76" s="18"/>
    </row>
    <row r="77" spans="1:6" ht="63" x14ac:dyDescent="0.25">
      <c r="A77" s="7" t="s">
        <v>141</v>
      </c>
      <c r="B77" s="14" t="s">
        <v>142</v>
      </c>
      <c r="C77" s="27">
        <v>4506101.75</v>
      </c>
      <c r="D77" s="24">
        <f>SUM(D78:D80)</f>
        <v>3452985.2750000004</v>
      </c>
      <c r="E77" s="15">
        <v>3440653.3024400002</v>
      </c>
      <c r="F77" s="13">
        <f t="shared" si="1"/>
        <v>99.642860551729399</v>
      </c>
    </row>
    <row r="78" spans="1:6" ht="63" x14ac:dyDescent="0.25">
      <c r="A78" s="7" t="s">
        <v>143</v>
      </c>
      <c r="B78" s="16" t="s">
        <v>144</v>
      </c>
      <c r="C78" s="10">
        <v>2011999.1</v>
      </c>
      <c r="D78" s="25">
        <v>1574766.8</v>
      </c>
      <c r="E78" s="17">
        <v>1574766.8</v>
      </c>
      <c r="F78" s="18">
        <f t="shared" si="1"/>
        <v>100</v>
      </c>
    </row>
    <row r="79" spans="1:6" ht="15.75" x14ac:dyDescent="0.25">
      <c r="A79" s="7" t="s">
        <v>145</v>
      </c>
      <c r="B79" s="16" t="s">
        <v>146</v>
      </c>
      <c r="C79" s="10">
        <v>871066.95</v>
      </c>
      <c r="D79" s="25">
        <v>488233.65</v>
      </c>
      <c r="E79" s="17">
        <v>477233.65</v>
      </c>
      <c r="F79" s="18">
        <f t="shared" si="1"/>
        <v>97.746980364831472</v>
      </c>
    </row>
    <row r="80" spans="1:6" ht="32.25" thickBot="1" x14ac:dyDescent="0.3">
      <c r="A80" s="8" t="s">
        <v>147</v>
      </c>
      <c r="B80" s="20" t="s">
        <v>148</v>
      </c>
      <c r="C80" s="28">
        <v>1623035.7</v>
      </c>
      <c r="D80" s="26">
        <v>1389984.825</v>
      </c>
      <c r="E80" s="21">
        <v>1388652.85244</v>
      </c>
      <c r="F80" s="22">
        <f t="shared" si="1"/>
        <v>99.904173589808792</v>
      </c>
    </row>
    <row r="81" spans="1:6" ht="51.75" customHeight="1" x14ac:dyDescent="0.25">
      <c r="E81" s="9"/>
    </row>
    <row r="82" spans="1:6" ht="46.5" customHeight="1" x14ac:dyDescent="0.25">
      <c r="A82" s="30" t="s">
        <v>155</v>
      </c>
      <c r="B82" s="30"/>
      <c r="C82" s="30"/>
      <c r="D82" s="30"/>
      <c r="E82" s="30"/>
      <c r="F82" s="30"/>
    </row>
    <row r="83" spans="1:6" ht="23.25" customHeight="1" x14ac:dyDescent="0.25">
      <c r="A83" s="30" t="s">
        <v>154</v>
      </c>
      <c r="B83" s="30"/>
      <c r="C83" s="30"/>
      <c r="D83" s="30"/>
      <c r="E83" s="30"/>
    </row>
  </sheetData>
  <mergeCells count="6">
    <mergeCell ref="A83:E83"/>
    <mergeCell ref="A1:G1"/>
    <mergeCell ref="A3:F3"/>
    <mergeCell ref="A4:F4"/>
    <mergeCell ref="A5:F5"/>
    <mergeCell ref="A82:F82"/>
  </mergeCells>
  <pageMargins left="0.7" right="0.7" top="0.75" bottom="0.75" header="0.3" footer="0.3"/>
  <pageSetup paperSize="9" scale="65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cp:lastPrinted>2024-04-23T05:06:55Z</cp:lastPrinted>
  <dcterms:created xsi:type="dcterms:W3CDTF">2023-04-21T08:35:40Z</dcterms:created>
  <dcterms:modified xsi:type="dcterms:W3CDTF">2025-10-22T03:08:00Z</dcterms:modified>
</cp:coreProperties>
</file>