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2315"/>
  </bookViews>
  <sheets>
    <sheet name="1. Доходы" sheetId="5" r:id="rId1"/>
  </sheets>
  <calcPr calcId="162913" fullPrecision="0" concurrentCalc="0" concurrentManualCount="1"/>
</workbook>
</file>

<file path=xl/calcChain.xml><?xml version="1.0" encoding="utf-8"?>
<calcChain xmlns="http://schemas.openxmlformats.org/spreadsheetml/2006/main">
  <c r="D9" i="5" l="1"/>
  <c r="D12" i="5"/>
  <c r="D14" i="5"/>
  <c r="D17" i="5"/>
  <c r="D20" i="5"/>
  <c r="D22" i="5"/>
  <c r="D26" i="5"/>
  <c r="D32" i="5"/>
  <c r="D36" i="5"/>
  <c r="D39" i="5"/>
  <c r="D43" i="5"/>
  <c r="D45" i="5"/>
  <c r="D52" i="5"/>
  <c r="D57" i="5"/>
  <c r="D62" i="5"/>
  <c r="D56" i="5"/>
  <c r="D128" i="5"/>
  <c r="D145" i="5"/>
  <c r="D156" i="5"/>
  <c r="D155" i="5"/>
  <c r="D160" i="5"/>
  <c r="D159" i="5"/>
  <c r="D163" i="5"/>
  <c r="D162" i="5"/>
  <c r="D170" i="5"/>
  <c r="D169" i="5"/>
  <c r="D168" i="5"/>
  <c r="D212" i="5"/>
  <c r="D211" i="5"/>
  <c r="D25" i="5"/>
  <c r="D8" i="5"/>
  <c r="D55" i="5"/>
  <c r="D7" i="5"/>
  <c r="D254" i="5"/>
  <c r="D255" i="5"/>
</calcChain>
</file>

<file path=xl/sharedStrings.xml><?xml version="1.0" encoding="utf-8"?>
<sst xmlns="http://schemas.openxmlformats.org/spreadsheetml/2006/main" count="523" uniqueCount="448">
  <si>
    <t>(тыс.рублей)</t>
  </si>
  <si>
    <t>Исполнено</t>
  </si>
  <si>
    <t>Приложение 1</t>
  </si>
  <si>
    <t>Код дохода</t>
  </si>
  <si>
    <t>Наименование</t>
  </si>
  <si>
    <t>1 00 00000 00 0000 000</t>
  </si>
  <si>
    <t>НАЛОГОВЫЕ И НЕНАЛОГОВЫЕ ДОХОДЫ</t>
  </si>
  <si>
    <t>НАЛОГОВЫЕ ДОХОДЫ</t>
  </si>
  <si>
    <t>1 01 00000 00 0000 000</t>
  </si>
  <si>
    <t>НАЛОГИ НА ПРИБЫЛЬ, ДОХОДЫ</t>
  </si>
  <si>
    <t>1 01 01000 00 0000 110</t>
  </si>
  <si>
    <t>Налог на прибыль организаций</t>
  </si>
  <si>
    <t>1 01 02000 01 0000 110</t>
  </si>
  <si>
    <t>Налог на доходы физических лиц</t>
  </si>
  <si>
    <t>1 03 00000 00 0000 000</t>
  </si>
  <si>
    <t>НАЛОГИ НА ТОВАРЫ (РАБОТЫ, УСЛУГИ), РЕАЛИЗУЕМЫЕ НА ТЕРРИТОРИИ РОССИЙСКОЙ ФЕДЕРАЦИИ</t>
  </si>
  <si>
    <t>1 03 02000 01 0000 110</t>
  </si>
  <si>
    <t>Акцизы по подакцизным товарам (продукции), производимым на территории Российской Федерации</t>
  </si>
  <si>
    <t>1 05 00000 00 0000 000</t>
  </si>
  <si>
    <t>НАЛОГИ НА СОВОКУПНЫЙ ДОХОД</t>
  </si>
  <si>
    <t>1 05 06000 01 0000 110</t>
  </si>
  <si>
    <t>Налог на профессиональный доход</t>
  </si>
  <si>
    <t>1 06 00000 00 0000 000</t>
  </si>
  <si>
    <t>НАЛОГИ НА ИМУЩЕСТВО</t>
  </si>
  <si>
    <t>1 06 02000 02 0000 110</t>
  </si>
  <si>
    <t>Налог на имущество организаций</t>
  </si>
  <si>
    <t>1 06 04000 02 0000 110</t>
  </si>
  <si>
    <t>Транспортный налог</t>
  </si>
  <si>
    <t>1 07 00000 00 0000 000</t>
  </si>
  <si>
    <t>НАЛОГИ, СБОРЫ И РЕГУЛЯРНЫЕ ПЛАТЕЖИ ЗА ПОЛЬЗОВАНИЕ ПРИРОДНЫМИ РЕСУРСАМИ</t>
  </si>
  <si>
    <t>1 07 04000 01 0000 110</t>
  </si>
  <si>
    <t>Сборы за пользование объектами животного мира и за пользование объектами водных биологических ресурсов</t>
  </si>
  <si>
    <t>1 08 00000 00 0000 000</t>
  </si>
  <si>
    <t>ГОСУДАРСТВЕННАЯ ПОШЛИНА</t>
  </si>
  <si>
    <t>1 08 06000 01 0000 110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</si>
  <si>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</si>
  <si>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1 08 07000 01 0000 110</t>
  </si>
  <si>
    <t>Государственная   пошлина  за государственную  регистрацию,   а также за  совершение  прочих юридически значимых действий</t>
  </si>
  <si>
    <t>НЕНАЛОГОВЫЕ ДОХОДЫ</t>
  </si>
  <si>
    <t>1 11 00000 00 0000 000</t>
  </si>
  <si>
    <t>ДОХОДЫ ОТ ИСПОЛЬЗОВАНИЯ ИМУЩЕСТВА, НАХОДЯЩЕГОСЯ В ГОСУДАРСТВЕННОЙ И МУНИЦИПАЛЬНОЙ СОБСТВЕННОСТИ</t>
  </si>
  <si>
    <t>1 11 02000 00 0000 120</t>
  </si>
  <si>
    <t>Доходы   от   размещения   средств бюджетов</t>
  </si>
  <si>
    <t>1 11 03000 00 0000 120</t>
  </si>
  <si>
    <t>Проценты,  полученные  от предоставления  бюджетных кредитов внутри страны</t>
  </si>
  <si>
    <t>1 11 05000 00 0000 120</t>
  </si>
  <si>
    <t>1 11 07000 00 0000 120</t>
  </si>
  <si>
    <t>Платежи от государственных и муниципальных унитарных предприятий</t>
  </si>
  <si>
    <t>1 11 09000 00 0000 120</t>
  </si>
  <si>
    <t>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</si>
  <si>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1 12 00000 00 0000 000</t>
  </si>
  <si>
    <t>ПЛАТЕЖИ ПРИ ПОЛЬЗОВАНИИ ПРИРОДНЫМИ РЕСУРСАМИ</t>
  </si>
  <si>
    <t>1 12 01000 01 0000 120</t>
  </si>
  <si>
    <t>Плата  за  негативное  воздействие на окружающую среду</t>
  </si>
  <si>
    <t>1 12 02000 00 0000 120</t>
  </si>
  <si>
    <t>Платежи при пользовании недрами</t>
  </si>
  <si>
    <t>1 12 04000 00 0000 120</t>
  </si>
  <si>
    <t>Плата за использование лесов</t>
  </si>
  <si>
    <t>1 13 00000 00 0000 000</t>
  </si>
  <si>
    <t>ДОХОДЫ ОТ ОКАЗАНИЯ ПЛАТНЫХ УСЛУГ И КОМПЕНСАЦИИ ЗАТРАТ ГОСУДАРСТВА</t>
  </si>
  <si>
    <t>1 13 01000 00 0000 130</t>
  </si>
  <si>
    <t>Доходы от оказания платных услуг (работ)</t>
  </si>
  <si>
    <t>1 13 02000 00 0000 130</t>
  </si>
  <si>
    <t>Доходы   от   компенсации   затрат государства</t>
  </si>
  <si>
    <t>1 14 00000 00 0000 000</t>
  </si>
  <si>
    <t>ДОХОДЫ ОТ ПРОДАЖИ МАТЕРИАЛЬНЫХ И НЕМАТЕРИАЛЬНЫХ АКТИВОВ</t>
  </si>
  <si>
    <t>1 14 06000 00 0000 430</t>
  </si>
  <si>
    <t>Доходы от продажи земельных участков,  находящихся в государственной и муниципальной собственности</t>
  </si>
  <si>
    <t>1 14 13000 00 0000 000</t>
  </si>
  <si>
    <t>Доходы от приватизации имущества, находящегося в государственной и муниципальной собственности</t>
  </si>
  <si>
    <t>1 15 00000 00 0000 000</t>
  </si>
  <si>
    <t>АДМИНИСТРАТИВНЫЕ ПЛАТЕЖИ И СБОРЫ</t>
  </si>
  <si>
    <t>1 15 07000 01 0000 140</t>
  </si>
  <si>
    <t>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</si>
  <si>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1 16 00000 00 0000 000</t>
  </si>
  <si>
    <t>ШТРАФЫ, САНКЦИИ, ВОЗМЕЩЕНИЕ УЩЕРБА</t>
  </si>
  <si>
    <t>1 16 01000 01 0000 140</t>
  </si>
  <si>
    <t>Административные штрафы, установленные Кодексом Российской Федерации об административных правонарушениях</t>
  </si>
  <si>
    <t>1 16 02000 02 0000 140</t>
  </si>
  <si>
    <t>Административные  штрафы, установленные   законами субъектов  Российской  Федерации об  административных правонарушениях</t>
  </si>
  <si>
    <t>1 16 07000 00 0000 140</t>
  </si>
  <si>
    <t>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и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</si>
  <si>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1 16 10000 00 0000 140</t>
  </si>
  <si>
    <t>Платежи в  целях  возмещения причиненного ущерба (убытков)</t>
  </si>
  <si>
    <t>1 16 11000 01 0000 140</t>
  </si>
  <si>
    <t>Платежи,  уплачиваемые  в  целях возмещения вреда</t>
  </si>
  <si>
    <t>1 16 18000 02 0000 140</t>
  </si>
  <si>
    <t>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</si>
  <si>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1 17 00000 00 0000 000</t>
  </si>
  <si>
    <t>ПРОЧИЕ НЕНАЛОГОВЫЕ ДОХОДЫ</t>
  </si>
  <si>
    <t>1 17 05020 02 0000 180</t>
  </si>
  <si>
    <t>Прочие неналоговые доходы</t>
  </si>
  <si>
    <t>000</t>
  </si>
  <si>
    <t>2 00 00000 00 0000 000</t>
  </si>
  <si>
    <t>2 02 00000 00 0000 000</t>
  </si>
  <si>
    <t>2 02 10000 00 0000 150</t>
  </si>
  <si>
    <t>Дотации бюджетам бюджетной системы Российской Федерации</t>
  </si>
  <si>
    <t>2 02 15001 02 0000 150</t>
  </si>
  <si>
    <t>Дотации бюджетам субъектов Российской Федерации на выравнивание бюджетной обеспеченности</t>
  </si>
  <si>
    <t>2 02 15002 02 0000 150</t>
  </si>
  <si>
    <t>Дотации бюджетам субъектов Российской Федерации на поддержку мер по обеспечению сбалансированности бюджетов</t>
  </si>
  <si>
    <t>2 02 15009 02 0000 150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</si>
  <si>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</si>
  <si>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2 02 15549 02 0000 150</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</si>
  <si>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</si>
  <si>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2 02 20000 00 0000 150</t>
  </si>
  <si>
    <t>Субсидии бюджетам бюджетной системы Российской Федерации (межбюджетные субсидии)</t>
  </si>
  <si>
    <t>2 02 25081 02 0000 150</t>
  </si>
  <si>
    <t>Субсидии бюджетам субъектов Российской Федерации на государственную поддержку организаций, входящих в систему спортивной подготовки</t>
  </si>
  <si>
    <t>2 02 25082 02 0000 150</t>
  </si>
  <si>
    <t>2 02 25084 02 0000 150</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</si>
  <si>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</si>
  <si>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2 02 25086 02 0000 150</t>
  </si>
  <si>
    <t>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</si>
  <si>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2 02 25102 02 0000 150</t>
  </si>
  <si>
    <t>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</si>
  <si>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2 02 25138 02 0000 150</t>
  </si>
  <si>
    <t>2 02 25163 02 0000 150</t>
  </si>
  <si>
    <t>Субсидии бюджетам субъектов Российской Федерации на создание системы долговременного ухода за гражданами пожилого возраста и инвалидами</t>
  </si>
  <si>
    <t>2 02 25179 02 0000 150</t>
  </si>
  <si>
    <t>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</si>
  <si>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2 02 25201 02 0000 150</t>
  </si>
  <si>
    <t>Субсидии бюджетам субъектов Российской Федерации на развитие паллиативной медицинской помощи</t>
  </si>
  <si>
    <t>2 02 25202 02 0000 150</t>
  </si>
  <si>
    <t>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</si>
  <si>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2 02 25229 02 0000 150</t>
  </si>
  <si>
    <t>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</si>
  <si>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2 02 25304 02 0000 150</t>
  </si>
  <si>
    <t>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</si>
  <si>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2 02 25365 02 0000 150</t>
  </si>
  <si>
    <t>Субсидии бюджетам субъектов Российской Федерации на реализацию региональных проектов модернизации первичного звена здравоохранения</t>
  </si>
  <si>
    <t>2 02 25385 02 0000 150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</si>
  <si>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</si>
  <si>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2 02 25404 02 0000 150</t>
  </si>
  <si>
    <t>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</si>
  <si>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2 02 25462 02 0000 150</t>
  </si>
  <si>
    <t>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</si>
  <si>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2 02 25466 02 0000 150</t>
  </si>
  <si>
    <t>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</si>
  <si>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2 02 25467 02 0000 150</t>
  </si>
  <si>
    <t>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</si>
  <si>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2 02 25480 02 0000 150</t>
  </si>
  <si>
    <t>Субсидии бюджетам субъектов Российской Федерации на создание системы поддержки фермеров и развитие сельской кооперации</t>
  </si>
  <si>
    <t>2 02 25497 02 0000 150</t>
  </si>
  <si>
    <t>Субсидии бюджетам субъектов Российской Федерации на реализацию мероприятий по обеспечению жильем молодых семей</t>
  </si>
  <si>
    <t>2 02 25514 02 0000 150</t>
  </si>
  <si>
    <t>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</si>
  <si>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2 02 25518 02 0000 150</t>
  </si>
  <si>
    <t>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</si>
  <si>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2 02 25519 02 0000 150</t>
  </si>
  <si>
    <t>Субсидии бюджетам субъектов Российской Федерации на поддержку отрасли культуры</t>
  </si>
  <si>
    <t>2 02 25527 02 0000 150</t>
  </si>
  <si>
    <t>2 02 25554 02 0000 150</t>
  </si>
  <si>
    <t>Субсидии бюджетам субъектов Российской Федерации на обеспечение закупки авиационных работ в целях оказания медицинской помощи</t>
  </si>
  <si>
    <t>2 02 25555 02 0000 150</t>
  </si>
  <si>
    <t>Субсидии бюджетам субъектов Российской Федерации на реализацию программ формирования современной городской среды</t>
  </si>
  <si>
    <t>2 02 25576 02 0000 150</t>
  </si>
  <si>
    <t>Субсидии бюджетам субъектов Российской Федерации на обеспечение комплексного развития сельских территорий</t>
  </si>
  <si>
    <t>2 02 25586 02 0000 150</t>
  </si>
  <si>
    <t>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</si>
  <si>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2 02 25590 02 0000 150</t>
  </si>
  <si>
    <t>Субсидии бюджетам субъектов Российской Федерации на техническое оснащение региональных и муниципальных музеев</t>
  </si>
  <si>
    <t>2 02 25599 02 0000 150</t>
  </si>
  <si>
    <t>Субсидии бюджетам субъектов Российской Федерации на подготовку проектов межевания земельных участков и на проведение кадастровых работ</t>
  </si>
  <si>
    <t>2 02 25750 02 0000 150</t>
  </si>
  <si>
    <t>Субсидии бюджетам субъектов Российской Федерации на реализацию мероприятий по модернизации школьных систем образования</t>
  </si>
  <si>
    <t>2 02 25752 02 0000 150</t>
  </si>
  <si>
    <t>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</si>
  <si>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2 02 29999 02 0000 150</t>
  </si>
  <si>
    <t>Прочие субсидии бюджетам субъектов Российской Федерации</t>
  </si>
  <si>
    <t>2 02 30000 00 0000 150</t>
  </si>
  <si>
    <t>Субвенции бюджетам бюджетной системы Российской Федерации</t>
  </si>
  <si>
    <t>2 02 35118 02 0000 150</t>
  </si>
  <si>
    <t>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</si>
  <si>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2 02 35120 02 0000 150</t>
  </si>
  <si>
    <t>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</si>
  <si>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2 02 35129 02 0000 150</t>
  </si>
  <si>
    <t>Субвенции бюджетам субъектов Российской Федерации на осуществление отдельных полномочий в области лесных отношений</t>
  </si>
  <si>
    <t>2 02 35135 02 0000 150</t>
  </si>
  <si>
    <t>2 02 35176 02 0000 150</t>
  </si>
  <si>
    <t>2 02 35220 02 0000 150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</si>
  <si>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</si>
  <si>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2 02 35240 02 0000 150</t>
  </si>
  <si>
    <t>2 02 35250 02 0000 150</t>
  </si>
  <si>
    <t>Субвенции бюджетам субъектов Российской Федерации на оплату жилищно-коммунальных услуг отдельным категориям граждан</t>
  </si>
  <si>
    <t>2 02 35290 02 0000 150</t>
  </si>
  <si>
    <t>2 02 35345 02 0000 150</t>
  </si>
  <si>
    <t>Субвенции бюджетам субъектов Российской Федерации на осуществление мер пожарной безопасности и тушение лесных пожаров</t>
  </si>
  <si>
    <t>2 02 35429 02 0000 150</t>
  </si>
  <si>
    <t>2 02 35460 02 0000 150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</si>
  <si>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</si>
  <si>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2 02 35900 02 0000 150</t>
  </si>
  <si>
    <t>2 02 40000 00 0000 150</t>
  </si>
  <si>
    <t>Иные межбюджетные трансферты</t>
  </si>
  <si>
    <t>2 02 45141 02 0000 150</t>
  </si>
  <si>
    <t>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</si>
  <si>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2 02 45142 02 0000 150</t>
  </si>
  <si>
    <t>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</si>
  <si>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2 02 45161 02 0000 150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</si>
  <si>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</si>
  <si>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2 02 45303 02 0000 150</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</si>
  <si>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</si>
  <si>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2 02 45363 02 0000 150</t>
  </si>
  <si>
    <t>2 02 49001 02 0000 150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</si>
  <si>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</si>
  <si>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2 03 00000 00 0000 000</t>
  </si>
  <si>
    <t>2 03 02000 02 0000 150</t>
  </si>
  <si>
    <t>Безвозмездные поступления от государственных (муниципальных) организаций в бюджеты субъектов Российской Федерации</t>
  </si>
  <si>
    <t>2 03 02040 02 0000 150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</si>
  <si>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</si>
  <si>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2 03 02080 02 0000 150</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</si>
  <si>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модернизации систем коммунальной инфраструктуры</t>
  </si>
  <si>
    <t>2 04 00000 00 0000 000</t>
  </si>
  <si>
    <t>2 04 02000 02 0000 150</t>
  </si>
  <si>
    <t>Безвозмездные поступления от негосударственных организаций в бюджеты субъектов Российской Федерации</t>
  </si>
  <si>
    <t>2 04 02010 02 0000 150</t>
  </si>
  <si>
    <t>Предоставление негосударственными организациями грантов для получателей средств бюджетов субъектов Российской Федерации</t>
  </si>
  <si>
    <t>2 07 00000 00 0000 000</t>
  </si>
  <si>
    <t>2 07 02000 02 0000 150</t>
  </si>
  <si>
    <t>Прочие безвозмездные поступления в бюджеты субъектов Российской Федерации</t>
  </si>
  <si>
    <t>2 07 02030 02 0000 150</t>
  </si>
  <si>
    <t>2 18 00000 00 0000 000</t>
  </si>
  <si>
    <t>2 18 00000 00 0000 150</t>
  </si>
  <si>
    <t>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</si>
  <si>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2 18 00000 02 0000 150</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</si>
  <si>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</si>
  <si>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2 18 02010 02 0000 150</t>
  </si>
  <si>
    <t>Доходы бюджетов субъектов Российской Федерации от возврата бюджетными учреждениями остатков субсидий прошлых лет</t>
  </si>
  <si>
    <t>2 18 02020 02 0000 150</t>
  </si>
  <si>
    <t>Доходы бюджетов субъектов Российской Федерации от возврата автономными учреждениями остатков субсидий прошлых лет</t>
  </si>
  <si>
    <t>2 18 02030 02 0000 150</t>
  </si>
  <si>
    <t>Доходы бюджетов субъектов Российской Федерации от возврата иными организациями остатков субсидий прошлых лет</t>
  </si>
  <si>
    <t>2 18 25232 02 0000 150</t>
  </si>
  <si>
    <t>Доходы бюджетов субъектов Российской Федерации от возврата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</si>
  <si>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2 18 25304 02 0000 150</t>
  </si>
  <si>
    <t>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</si>
  <si>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2 18 25497 02 0000 150</t>
  </si>
  <si>
    <t>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</si>
  <si>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2 18 45303 02 0000 150</t>
  </si>
  <si>
    <t>2 18 45321 02 0000 150</t>
  </si>
  <si>
    <t>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</si>
  <si>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2 18 60010 02 0000 150</t>
  </si>
  <si>
    <t>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</si>
  <si>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2 19 00000 00 0000 000</t>
  </si>
  <si>
    <t>2 19 00000 02 0000 150</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</si>
  <si>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</si>
  <si>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2 19 25086 02 0000 150</t>
  </si>
  <si>
    <t>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</si>
  <si>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2 19 25138 02 0000 150</t>
  </si>
  <si>
    <t>2 19 25232 02 0000 150</t>
  </si>
  <si>
    <t>Возврат остатков субсидий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</si>
  <si>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2 19 25304 02 0000 150</t>
  </si>
  <si>
    <t>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</si>
  <si>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2 19 25404 02 0000 150</t>
  </si>
  <si>
    <t>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</si>
  <si>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2 19 25480 02 0000 150</t>
  </si>
  <si>
    <t>Возврат остатков субсидий на создание системы поддержки фермеров и развитие сельской кооперации из бюджетов субъектов Российской Федерации</t>
  </si>
  <si>
    <t>2 19 25497 02 0000 150</t>
  </si>
  <si>
    <t>Возврат остатков субсидий на реализацию мероприятий по обеспечению жильем молодых семей из бюджетов субъектов Российской Федерации</t>
  </si>
  <si>
    <t>2 19 25502 02 0000 150</t>
  </si>
  <si>
    <t>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</si>
  <si>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2 19 25508 02 0000 150</t>
  </si>
  <si>
    <t>Возврат остатков субсидий на поддержку сельскохозяйственного производства по отдельным подотраслям растениеводства и животноводства из бюджетов субъектов Российской Федерации</t>
  </si>
  <si>
    <t>2 19 25527 02 0000 150</t>
  </si>
  <si>
    <t>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</si>
  <si>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2 19 25554 02 0000 150</t>
  </si>
  <si>
    <t>Возврат остатков субсидий на обеспечение закупки авиационных работ в целях оказания медицинской помощи</t>
  </si>
  <si>
    <t>2 19 25576 02 0000 150</t>
  </si>
  <si>
    <t>Возврат остатков субсидий на обеспечение комплексного развития сельских территорий из бюджетов субъектов Российской Федерации</t>
  </si>
  <si>
    <t>2 19 25750 02 0000 150</t>
  </si>
  <si>
    <t>Возврат остатков субсидий на реализацию мероприятий по модернизации школьных систем образования из бюджетов субъектов Российской Федерации</t>
  </si>
  <si>
    <t>2 19 35250 02 0000 150</t>
  </si>
  <si>
    <t>Возврат остатков субвенций на оплату жилищно-коммунальных услуг отдельным категориям граждан из бюджетов субъектов Российской Федерации</t>
  </si>
  <si>
    <t>2 19 35290 02 0000 150</t>
  </si>
  <si>
    <t>2 19 45303 02 0000 150</t>
  </si>
  <si>
    <t>2 19 45321 02 0000 150</t>
  </si>
  <si>
    <t>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</si>
  <si>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2 19 45363 02 0000 150</t>
  </si>
  <si>
    <t>2 19 45694 02 0000 150</t>
  </si>
  <si>
    <t>2 19 90000 02 0000 150</t>
  </si>
  <si>
    <t>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</si>
  <si>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ВСЕГО ДОХОДОВ</t>
  </si>
  <si>
    <t>ДОХОДЫ без учета  безвозмездных поступлений</t>
  </si>
  <si>
    <t>1 05 01000 00 0000 000</t>
  </si>
  <si>
    <t>Налог, взимаемый в связи с применением упрощенной системы налогообложения</t>
  </si>
  <si>
    <t>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</si>
  <si>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2 02 25107 02 0000 150</t>
  </si>
  <si>
    <t>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</si>
  <si>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2 02 25256 02 0000 150</t>
  </si>
  <si>
    <t>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</si>
  <si>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2 02 25341 02 0000 150</t>
  </si>
  <si>
    <t>Субсидии бюджетам субъектов Российской Федерации на развитие сельского туризма</t>
  </si>
  <si>
    <t>2 02 25454 02 0000 150</t>
  </si>
  <si>
    <t>Субсидии бюджетам субъектов Российской Федерации на создание модельных муниципальных библиотек</t>
  </si>
  <si>
    <t>2 02 25501 02 0000 150</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</si>
  <si>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</si>
  <si>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2 02 25558 02 0000 150</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</si>
  <si>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</si>
  <si>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2 02 25753 02 0000 150</t>
  </si>
  <si>
    <t>Субсидии бюджетам субъектов Российской Федерации на софинансирование закупки и монтажа оборудования для создания «умных» спортивных площадок</t>
  </si>
  <si>
    <t>2 02 27110 02 0000 150</t>
  </si>
  <si>
    <t>Субсидии бюджетам субъектов Российской Федерации на софинансирование создания и (или) модернизации инфраструктуры в сфере культуры региональной (муниципальной) собственности</t>
  </si>
  <si>
    <t>2 02 27576 02 0000 150</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</si>
  <si>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</si>
  <si>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2 02 29001 02 0000 150</t>
  </si>
  <si>
    <t>Субсидии бюджетам субъектов Российской Федерации за счет средств резервного фонда Правительства Российской Федерации</t>
  </si>
  <si>
    <t>2 02 35127 02 0000 150</t>
  </si>
  <si>
    <t>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</si>
  <si>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</si>
  <si>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2 02 45050 02 0000 150</t>
  </si>
  <si>
    <t>2 18 25555 02 0000 150</t>
  </si>
  <si>
    <t>Доходы бюджетов субъектов Российской Федерации от возврата остатков субсидий на реализацию программ формирования современной городской среды из бюджетов муниципальных образований</t>
  </si>
  <si>
    <t>2 18 25750 02 0000 150</t>
  </si>
  <si>
    <t>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</si>
  <si>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2 18 27139 02 0000 150</t>
  </si>
  <si>
    <t>Доходы бюджетов субъектов Российской Федерации от возврата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муниципальных образований</t>
  </si>
  <si>
    <t>2 18 45179 02 0000 150</t>
  </si>
  <si>
    <t>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</si>
  <si>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</si>
  <si>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2 19 25179 02 0000 150</t>
  </si>
  <si>
    <t>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</si>
  <si>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2 19 25385 02 0000 150</t>
  </si>
  <si>
    <t>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</si>
  <si>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2 19 25555 02 0000 150</t>
  </si>
  <si>
    <t>Возврат остатков субсидий на реализацию программ формирования современной городской среды из бюджетов субъектов Российской Федерации</t>
  </si>
  <si>
    <t>2 19 27139 02 0000 150</t>
  </si>
  <si>
    <t>Возврат остатков субсидий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 из бюджетов субъектов Российской Федерации</t>
  </si>
  <si>
    <t>2 19 35129 02 0000 150</t>
  </si>
  <si>
    <t>Возврат остатков субвенций на осуществление отдельных полномочий в области лесных отношений из бюджетов субъектов Российской Федерации</t>
  </si>
  <si>
    <t>2 19 35345 02 0000 150</t>
  </si>
  <si>
    <t>Возврат остатков субвенций на осуществление мер пожарной безопасности и тушение лесных пожаров из бюджетов субъектов Российской Федерации</t>
  </si>
  <si>
    <t>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</si>
  <si>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r>
      <rPr>
        <sz val="11"/>
        <rFont val="PT Astra Serif"/>
        <family val="1"/>
        <charset val="204"/>
      </rPr>
      <t>Код
админист ратора</t>
    </r>
  </si>
  <si>
    <t>Доходы, получаемые в виде арендной либоиной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</si>
  <si>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1 14 02000 00 0000 000</t>
  </si>
  <si>
    <t>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</si>
  <si>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1 17 01020 02 0000 180</t>
  </si>
  <si>
    <t>Невыясненные поступления, зачисляемые в бюджеты субъектов Российской Федерации</t>
  </si>
  <si>
    <t>Безвозмездные поступления</t>
  </si>
  <si>
    <t>Безвозмездные поступления от других бюджетов бюджетной системы Российской Федерации</t>
  </si>
  <si>
    <t>2 02 25049 02 0000 150</t>
  </si>
  <si>
    <t>Субсидии бюджетам субъектов Российской Федерации на адресное строительство школ в отдельных населенных пунктах с объективно выявленной потребностью инфраструктуры (зданий) школ</t>
  </si>
  <si>
    <t>2 02 25052 02 0000 150</t>
  </si>
  <si>
    <t>Субсидии бюджетам субъектов Российской Федерации на преобразование учебных корпусов и общежитий колледжей как неотъемлемой части учебно-производственного комплекса</t>
  </si>
  <si>
    <t>2 02 25054 02 0000 150</t>
  </si>
  <si>
    <t>Субсидии бюджетам субъектов Российской Федерации на адресное строительство детских садов в отдельных населенных пунктах с объективно выявленной потребностью инфраструктуры (зданий)</t>
  </si>
  <si>
    <t>2 02 25065 02 0000 150</t>
  </si>
  <si>
    <t>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</si>
  <si>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Субсидии бюджетам субъектов Российской Федерации на обеспечение детей с сахарным диабетом 1 типа в возрасте от 2 до 17 лет включительно системами непрерывного мониторинга глюкозы</t>
  </si>
  <si>
    <t>2 02 25112 02 0000 150</t>
  </si>
  <si>
    <t>Субсидии бюджетам субъектов Российской Федерации на софинансирование реализации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</si>
  <si>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2 02 25152 02 0000 150</t>
  </si>
  <si>
    <t>Субсидии бюджетам субъектов Российской Федерации на обеспечение беременных женщин с сахарным диабетом системами непрерывного мониторинга глюкозы</t>
  </si>
  <si>
    <t>2 02 25154 02 0000 150</t>
  </si>
  <si>
    <t>Субсидии бюджетам субъектов Российской Федерации на реализацию мероприятий по модернизации коммунальной инфраструктуры</t>
  </si>
  <si>
    <t>2 02 25214 02 0000 150</t>
  </si>
  <si>
    <t>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C»</t>
  </si>
  <si>
    <t>2 02 25216 02 0000 150</t>
  </si>
  <si>
    <t>Субсидии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</si>
  <si>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2 02 25228 02 0000 150</t>
  </si>
  <si>
    <t>Субсидии бюджетам субъектов Российской Федерации на оснащение объектов спортивной инфраструктуры спортивно-технологическим оборудованием</t>
  </si>
  <si>
    <t>2 02 25314 02 0000 150</t>
  </si>
  <si>
    <t>Субсидии бюджетам субъектов Российской Федерации на 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</si>
  <si>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2 02 25315 02 0000 150</t>
  </si>
  <si>
    <t>Субсидии бюджетам субъектов Российской Федерации на осуществление капитального ремонта и оснащение образовательных организаций, осуществляющих образовательную деятельность по образовательным программам дошкольного образования</t>
  </si>
  <si>
    <t>2 02 25316 02 0000 150</t>
  </si>
  <si>
    <t>Субсидии бюджетам субъектов Российской Федерации на 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</si>
  <si>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2 02 25348 02 0000 150</t>
  </si>
  <si>
    <t>Субсидии бюджетам субъектов Российской Федерации на модернизацию региональных и муниципальных библиотек</t>
  </si>
  <si>
    <t>2 02 25447 02 0000 150</t>
  </si>
  <si>
    <t>Субсидии бюджетам субъектов Российской Федерации на 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t>
  </si>
  <si>
    <t>2 02 25468 02 0000 150</t>
  </si>
  <si>
    <t>Субсидии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</si>
  <si>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</si>
  <si>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2 02 25546 02 0000 150</t>
  </si>
  <si>
    <t>Субсидии бюджетам субъектов Российской Федерации на организацию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</si>
  <si>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2 02 25550 02 0000 150</t>
  </si>
  <si>
    <t>Субсидии бюджетам субъектов Российской Федерации на реализацию мероприятий индивидуальных программ социально-экономического развития субъектов Российской Федерации</t>
  </si>
  <si>
    <t>2 02 25553 02 0000 150</t>
  </si>
  <si>
    <t>Субсидии бюджетам субъектов Российской Федерации на поддержку работников отрасли культуры, прибывших (переехавших) в населенные пункты регионов Российской Федерации с числом жителей до 50 тысяч человек</t>
  </si>
  <si>
    <t>2 02 25559 02 0000 150</t>
  </si>
  <si>
    <t>Субсидии бюджетам субъектов Российской Федерации на оснащение предметных кабинетов общеобразовательных организаций средствами обучения и воспитания</t>
  </si>
  <si>
    <t>2 02 27111 02 0000 150</t>
  </si>
  <si>
    <t>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 (муниципальной собственности)</t>
  </si>
  <si>
    <t>2 02 35128 02 0000 150</t>
  </si>
  <si>
    <t>Субвенции бюджетам субъектов Российской Федерации на осуществление отдельных полномочий в области водных отношений</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</si>
  <si>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</si>
  <si>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</si>
  <si>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</si>
  <si>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Субвенции бюджетам субъектов Российской Федерации на 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</si>
  <si>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2 02 35431 02 0000 150</t>
  </si>
  <si>
    <t>Субвенции бюджетам субъектов Российской Федерации на формирование запаса лесных семян для лесовосстановления на всех участках вырубленных и погибших лесных насаждений</t>
  </si>
  <si>
    <t>Единая субвенция бюджетам субъектов Российской Федерации и бюджету города Байконура</t>
  </si>
  <si>
    <t>Межбюджетные трансферты, передаваемые бюджетам субъектов Российской Федерации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</si>
  <si>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2 02 45252 02 0000 150</t>
  </si>
  <si>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</si>
  <si>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города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</si>
  <si>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2 02 49900 02 0000 150</t>
  </si>
  <si>
    <t>Межбюджетные трансферты, передаваемые бюджетам субъектов Российской Федерации из бюджета другого субъекта Российской Федерации</t>
  </si>
  <si>
    <t>Безвозмездные поступления от государственных (муниципальных) организаций</t>
  </si>
  <si>
    <t>Безвозмездные поступления от негосударственных организаций</t>
  </si>
  <si>
    <t>Прочие безвозмездные поступления</t>
  </si>
  <si>
    <t>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</si>
  <si>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2 18 25021 02 0000 150</t>
  </si>
  <si>
    <t>Доходы бюджетов субъектов Российской Федерации от возврата остатков субсидий на стимулирование программ развития жилищного строительства субъектов Российской Федерации из бюджетов муниципальных образований</t>
  </si>
  <si>
    <t>2 18 25243 02 0000 150</t>
  </si>
  <si>
    <t>Доходы бюджетов субъектов Российской Федерации от возврата остатков субсидий на строительство и реконструкцию (модернизацию) объектов питьевого водоснабжения из бюджетов муниципальных образований</t>
  </si>
  <si>
    <t>2 18 33146 02 0000 150</t>
  </si>
  <si>
    <t>Доходы бюджетов субъектов Российской Федерации от возврата остатков субвенций на выплату ежемесячного пособия в связи с рождением и воспитанием ребенка из бюджета Фонда пенсионного и социального страхования Российской Федерации</t>
  </si>
  <si>
    <t>2 18 45050 02 0000 150</t>
  </si>
  <si>
    <t>Доходы бюджетов субъектов Российской Федерации от возврата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муниципальных образований</t>
  </si>
  <si>
    <t>Возврат остатков субсидий, субвенций и иных межбюджетных трансфертов, имеющих целевое назначение, прошлых лет</t>
  </si>
  <si>
    <t>2 19 25021 02 0000 150</t>
  </si>
  <si>
    <t>Возврат остатков субсидий на стимулирование программ развития жилищного строительства субъектов Российской Федерации из бюджетов субъектов Российской Федерации</t>
  </si>
  <si>
    <t>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</si>
  <si>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2 19 25163 02 0000 150</t>
  </si>
  <si>
    <t>Возврат остатков субсидий на создание системы долговременного ухода за гражданами пожилого возраста и инвалидами из бюджетов субъектов Российской Федерации</t>
  </si>
  <si>
    <t>2 19 25201 02 0000 150</t>
  </si>
  <si>
    <t>Возврат остатков субсидий в целях развития паллиативной медицинской помощи из бюджетов субъектов Российской Федерации</t>
  </si>
  <si>
    <t>2 19 25243 02 0000 150</t>
  </si>
  <si>
    <t>Возврат остатков субсидий на строительство и реконструкцию (модернизацию) объектов питьевого водоснабжения из бюджетов субъектов Российской Федерации</t>
  </si>
  <si>
    <t>2 19 25321 02 0000 150</t>
  </si>
  <si>
    <t>Возврат остатков субсидий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</si>
  <si>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2 19 25394 02 0000 150</t>
  </si>
  <si>
    <t>Возврат остатков субсидий на приведение в нормативное состояние автомобильных дорог и искусственных дорожных сооружений из бюджетов субъектов Российской Федерации</t>
  </si>
  <si>
    <t>2 19 25501 02 0000 150</t>
  </si>
  <si>
    <t>Возврат остатков субсидий на поддержку приоритетных направлений агропромышленного комплекса и развитие малых форм хозяйствования из бюджетов субъектов Российской Федерации</t>
  </si>
  <si>
    <t>2 19 25651 02 0000 150</t>
  </si>
  <si>
    <t>Возврат остатков субсидии бюджету Республики Алтай в целях софинансирования расходных обязательств, возникающих при реализации мероприятий по подготовке объектов коммунального комплекса к прохождению осенне-зимнего периода 2024 - 2025 годов, за счет средств резервного фонда Правительства Российской Федерации из бюджета субъекта Российской Федерации</t>
  </si>
  <si>
    <t>2 19 25776 02 0000 150</t>
  </si>
  <si>
    <t>Возврат остатков субсидий в целях софинансирования расходных обязательств субъектов Российской Федерации по проведению капитального ремонта и (или) оснащению медицинскими изделиями медицинских организаций из бюджетов субъектов Российской Федерации</t>
  </si>
  <si>
    <t>2 19 27576 02 0000 150</t>
  </si>
  <si>
    <t>Возврат остатков субсидий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из бюджетов субъектов Российской Федерации</t>
  </si>
  <si>
    <t>Возврат остатков субвенций на социальные выплаты безработным гражданам и иным категориям граждан в соответствии с законодательством о занятости населения из бюджетов субъектов Российской Федерации</t>
  </si>
  <si>
    <t>2 19 45050 02 0000 150</t>
  </si>
  <si>
    <t>Возврат остатков иных межбюджетных трансфертов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 из бюджетов субъектов Российской Федерации</t>
  </si>
  <si>
    <t>2 19 45136 02 0000 150</t>
  </si>
  <si>
    <t>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</si>
  <si>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</si>
  <si>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2 19 45593 02 0000 150</t>
  </si>
  <si>
    <t>Возврат остатков иных межбюджетных трансфертов в целях софинансирования расходных обязательств субъектов Российской Федерации, возникающих при реализации региональных программ развития промышленности, из бюджетов субъектов Российской Федерации</t>
  </si>
  <si>
    <t>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территории Украины, а также на территориях субъектов Российской Федерации, на которых введены максимальный и средний уровни реагирования,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</si>
  <si>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Поступление доходов в республиканский бюджет Республики Алтай в 2025 году</t>
  </si>
  <si>
    <t>1</t>
  </si>
  <si>
    <t>2</t>
  </si>
  <si>
    <t>3</t>
  </si>
  <si>
    <t>4</t>
  </si>
  <si>
    <t xml:space="preserve">
к Закону Республики Алтай
«Об исполнении республиканского бюджета
Республики Алтай за 2025 год»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</si>
</sst>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 _₽_-;\-* #,##0.00\ _₽_-;_-* &quot;-&quot;??\ _₽_-;_-@_-"/>
    <numFmt numFmtId="164" formatCode="#,##0.0"/>
    <numFmt numFmtId="165" formatCode="_-* #,##0.00_р_._-;\-* #,##0.00_р_._-;_-* &quot;-&quot;??_р_._-;_-@_-"/>
    <numFmt numFmtId="166" formatCode="000"/>
    <numFmt numFmtId="168" formatCode="_-* #,##0.0\ _₽_-;\-* #,##0.0\ _₽_-;_-* &quot;-&quot;??\ _₽_-;_-@_-"/>
  </numFmts>
  <fonts count="20" x14ac:knownFonts="1">
    <font>
      <sz val="10"/>
      <color rgb="FF000000"/>
      <name val="Times New Roman"/>
    </font>
    <font>
      <sz val="10"/>
      <name val="Arial Cyr"/>
      <charset val="204"/>
    </font>
    <font>
      <sz val="10"/>
      <color rgb="FF000000"/>
      <name val="Times New Roman"/>
      <family val="1"/>
      <charset val="204"/>
    </font>
    <font>
      <sz val="10"/>
      <name val="Times New Roman"/>
      <family val="1"/>
      <charset val="204"/>
    </font>
    <font>
      <b/>
      <sz val="8"/>
      <color rgb="FF000000"/>
      <name val="Cambria"/>
      <family val="1"/>
      <charset val="204"/>
    </font>
    <font>
      <sz val="6"/>
      <color rgb="FF000000"/>
      <name val="Cambria"/>
      <family val="1"/>
      <charset val="204"/>
    </font>
    <font>
      <b/>
      <sz val="10"/>
      <color rgb="FF000000"/>
      <name val="Cambria"/>
      <family val="1"/>
      <charset val="204"/>
    </font>
    <font>
      <sz val="8"/>
      <color rgb="FF000000"/>
      <name val="Cambria"/>
      <family val="1"/>
      <charset val="204"/>
    </font>
    <font>
      <b/>
      <sz val="11"/>
      <color rgb="FF000000"/>
      <name val="Arial Cyr"/>
    </font>
    <font>
      <u/>
      <sz val="10"/>
      <color theme="10"/>
      <name val="Times New Roman"/>
    </font>
    <font>
      <sz val="10"/>
      <color rgb="FF000000"/>
      <name val="Times New Roman"/>
    </font>
    <font>
      <sz val="11"/>
      <color rgb="FF000000"/>
      <name val="PT Astra Serif"/>
      <family val="1"/>
      <charset val="204"/>
    </font>
    <font>
      <sz val="11"/>
      <name val="PT Astra Serif"/>
      <family val="1"/>
      <charset val="204"/>
    </font>
    <font>
      <sz val="11"/>
      <color theme="1"/>
      <name val="PT Astra Serif"/>
      <family val="1"/>
      <charset val="204"/>
    </font>
    <font>
      <b/>
      <sz val="11"/>
      <color rgb="FF000000"/>
      <name val="PT Astra Serif"/>
      <family val="1"/>
      <charset val="204"/>
    </font>
    <font>
      <b/>
      <sz val="11"/>
      <name val="PT Astra Serif"/>
      <family val="1"/>
      <charset val="204"/>
    </font>
    <font>
      <b/>
      <sz val="11"/>
      <color theme="1"/>
      <name val="PT Astra Serif"/>
      <family val="1"/>
      <charset val="204"/>
    </font>
    <font>
      <b/>
      <sz val="12"/>
      <color rgb="FF000000"/>
      <name val="Times New Roman"/>
      <family val="1"/>
      <charset val="204"/>
    </font>
    <font>
      <b/>
      <sz val="9"/>
      <color theme="1"/>
      <name val="Times New Roman"/>
      <family val="1"/>
      <charset val="204"/>
    </font>
    <font>
      <i/>
      <sz val="11"/>
      <color rgb="FF000000"/>
      <name val="PT Astra Serif"/>
      <family val="1"/>
      <charset val="204"/>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right/>
      <top/>
      <bottom style="thin">
        <color rgb="FF000000"/>
      </bottom>
      <diagonal/>
    </border>
    <border>
      <left/>
      <right/>
      <top/>
      <bottom style="thin">
        <color indexed="64"/>
      </bottom>
      <diagonal/>
    </border>
  </borders>
  <cellStyleXfs count="11">
    <xf numFmtId="0" fontId="0" fillId="0" borderId="0">
      <alignment vertical="top" wrapText="1"/>
    </xf>
    <xf numFmtId="0" fontId="1" fillId="0" borderId="0"/>
    <xf numFmtId="165" fontId="1" fillId="0" borderId="0" applyFont="0" applyFill="0" applyBorder="0" applyAlignment="0" applyProtection="0"/>
    <xf numFmtId="0" fontId="4" fillId="0" borderId="0">
      <alignment horizontal="center" vertical="center"/>
    </xf>
    <xf numFmtId="0" fontId="5" fillId="0" borderId="0">
      <alignment horizontal="center" vertical="center" wrapText="1"/>
    </xf>
    <xf numFmtId="0" fontId="6" fillId="0" borderId="0">
      <alignment horizontal="center" vertical="center"/>
    </xf>
    <xf numFmtId="0" fontId="7" fillId="0" borderId="0">
      <alignment vertical="center"/>
    </xf>
    <xf numFmtId="0" fontId="8" fillId="0" borderId="3">
      <alignment horizontal="center"/>
    </xf>
    <xf numFmtId="0" fontId="9" fillId="0" borderId="0" applyNumberFormat="0" applyFill="0" applyBorder="0" applyAlignment="0" applyProtection="0">
      <alignment vertical="top" wrapText="1"/>
    </xf>
    <xf numFmtId="43" fontId="10" fillId="0" borderId="0" applyFont="0" applyFill="0" applyBorder="0" applyAlignment="0" applyProtection="0"/>
    <xf numFmtId="0" fontId="1" fillId="0" borderId="0"/>
  </cellStyleXfs>
  <cellXfs count="39">
    <xf numFmtId="0" fontId="0" fillId="0" borderId="0" xfId="0" applyFont="1" applyFill="1" applyAlignment="1">
      <alignment vertical="top" wrapText="1"/>
    </xf>
    <xf numFmtId="0" fontId="3" fillId="0" borderId="0" xfId="0" applyFont="1" applyFill="1" applyBorder="1" applyAlignment="1">
      <alignment wrapText="1"/>
    </xf>
    <xf numFmtId="0" fontId="2" fillId="0" borderId="0" xfId="0" applyFont="1" applyFill="1" applyBorder="1" applyAlignment="1">
      <alignment horizontal="left" vertical="top"/>
    </xf>
    <xf numFmtId="0" fontId="2" fillId="0" borderId="0" xfId="0" applyFont="1" applyFill="1" applyAlignment="1"/>
    <xf numFmtId="0" fontId="11"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168" fontId="13" fillId="0" borderId="2" xfId="9" applyNumberFormat="1" applyFont="1" applyFill="1" applyBorder="1" applyAlignment="1">
      <alignment horizontal="center" vertical="center" wrapText="1"/>
    </xf>
    <xf numFmtId="0" fontId="11" fillId="0" borderId="0" xfId="0" applyFont="1" applyFill="1" applyBorder="1" applyAlignment="1">
      <alignment horizontal="left" vertical="top"/>
    </xf>
    <xf numFmtId="166" fontId="14" fillId="0" borderId="2" xfId="0" applyNumberFormat="1" applyFont="1" applyFill="1" applyBorder="1" applyAlignment="1">
      <alignment horizontal="center" vertical="center" shrinkToFit="1"/>
    </xf>
    <xf numFmtId="0" fontId="15" fillId="0" borderId="2" xfId="0" applyFont="1" applyFill="1" applyBorder="1" applyAlignment="1">
      <alignment vertical="center" wrapText="1"/>
    </xf>
    <xf numFmtId="0" fontId="14" fillId="0" borderId="2" xfId="0" applyFont="1" applyFill="1" applyBorder="1" applyAlignment="1">
      <alignment horizontal="left" vertical="center" wrapText="1"/>
    </xf>
    <xf numFmtId="164" fontId="16" fillId="0" borderId="2" xfId="0" applyNumberFormat="1" applyFont="1" applyBorder="1" applyAlignment="1">
      <alignment horizontal="center" vertical="center" wrapText="1"/>
    </xf>
    <xf numFmtId="164" fontId="16" fillId="0" borderId="2" xfId="9" applyNumberFormat="1" applyFont="1" applyFill="1" applyBorder="1" applyAlignment="1">
      <alignment horizontal="center" vertical="center" wrapText="1"/>
    </xf>
    <xf numFmtId="0" fontId="11" fillId="0" borderId="2" xfId="0" applyFont="1" applyFill="1" applyBorder="1" applyAlignment="1">
      <alignment horizontal="left" vertical="center" wrapText="1"/>
    </xf>
    <xf numFmtId="0" fontId="11" fillId="0" borderId="2" xfId="0" applyFont="1" applyFill="1" applyBorder="1" applyAlignment="1">
      <alignment vertical="center" wrapText="1"/>
    </xf>
    <xf numFmtId="164" fontId="13" fillId="0" borderId="2" xfId="9" applyNumberFormat="1" applyFont="1" applyFill="1" applyBorder="1" applyAlignment="1">
      <alignment horizontal="center" vertical="center" wrapText="1"/>
    </xf>
    <xf numFmtId="1" fontId="11" fillId="0" borderId="2" xfId="0" applyNumberFormat="1" applyFont="1" applyFill="1" applyBorder="1" applyAlignment="1">
      <alignment horizontal="center" vertical="center" shrinkToFit="1"/>
    </xf>
    <xf numFmtId="0" fontId="12" fillId="0" borderId="2" xfId="0" applyFont="1" applyFill="1" applyBorder="1" applyAlignment="1">
      <alignment vertical="center" wrapText="1"/>
    </xf>
    <xf numFmtId="0" fontId="13" fillId="0" borderId="2" xfId="0" applyFont="1" applyFill="1" applyBorder="1" applyAlignment="1">
      <alignment horizontal="left" vertical="center" wrapText="1"/>
    </xf>
    <xf numFmtId="0" fontId="13" fillId="0" borderId="2" xfId="0" applyFont="1" applyFill="1" applyBorder="1" applyAlignment="1">
      <alignment horizontal="justify" vertical="center" wrapText="1"/>
    </xf>
    <xf numFmtId="166" fontId="11" fillId="0" borderId="2" xfId="0" applyNumberFormat="1" applyFont="1" applyFill="1" applyBorder="1" applyAlignment="1">
      <alignment horizontal="center" vertical="center" shrinkToFit="1"/>
    </xf>
    <xf numFmtId="0" fontId="11" fillId="0" borderId="2" xfId="0" applyFont="1" applyFill="1" applyBorder="1" applyAlignment="1">
      <alignment horizontal="left" vertical="justify" wrapText="1"/>
    </xf>
    <xf numFmtId="49" fontId="14" fillId="0" borderId="2" xfId="0" applyNumberFormat="1" applyFont="1" applyBorder="1" applyAlignment="1">
      <alignment horizontal="center" vertical="center" wrapText="1"/>
    </xf>
    <xf numFmtId="0" fontId="16" fillId="0" borderId="2" xfId="0" applyFont="1" applyBorder="1" applyAlignment="1">
      <alignment horizontal="center" vertical="center" wrapText="1"/>
    </xf>
    <xf numFmtId="0" fontId="16" fillId="0" borderId="2" xfId="0" applyFont="1" applyBorder="1" applyAlignment="1">
      <alignment horizontal="justify" vertical="center"/>
    </xf>
    <xf numFmtId="0" fontId="11" fillId="0" borderId="2" xfId="0" applyFont="1" applyBorder="1" applyAlignment="1">
      <alignment horizontal="center" vertical="center" wrapText="1"/>
    </xf>
    <xf numFmtId="0" fontId="11" fillId="0" borderId="2" xfId="0" applyFont="1" applyBorder="1" applyAlignment="1">
      <alignment horizontal="justify" vertical="center"/>
    </xf>
    <xf numFmtId="164" fontId="11" fillId="0" borderId="2" xfId="0" applyNumberFormat="1" applyFont="1" applyBorder="1" applyAlignment="1">
      <alignment horizontal="center" vertical="center" wrapText="1"/>
    </xf>
    <xf numFmtId="0" fontId="11" fillId="0" borderId="2" xfId="0" applyFont="1" applyFill="1" applyBorder="1" applyAlignment="1">
      <alignment horizontal="justify" vertical="center"/>
    </xf>
    <xf numFmtId="0" fontId="11" fillId="0" borderId="2" xfId="8" applyFont="1" applyBorder="1" applyAlignment="1">
      <alignment horizontal="justify" vertical="center"/>
    </xf>
    <xf numFmtId="0" fontId="17" fillId="0" borderId="2" xfId="0" applyFont="1" applyFill="1" applyBorder="1" applyAlignment="1">
      <alignment horizontal="left" vertical="top"/>
    </xf>
    <xf numFmtId="0" fontId="18" fillId="0" borderId="2" xfId="0" applyFont="1" applyFill="1" applyBorder="1" applyAlignment="1">
      <alignment horizontal="justify" vertical="center" wrapText="1"/>
    </xf>
    <xf numFmtId="164" fontId="17" fillId="0" borderId="2" xfId="9" applyNumberFormat="1" applyFont="1" applyFill="1" applyBorder="1" applyAlignment="1">
      <alignment horizontal="center" vertical="center"/>
    </xf>
    <xf numFmtId="0" fontId="2" fillId="0" borderId="4" xfId="0" applyFont="1" applyFill="1" applyBorder="1" applyAlignment="1">
      <alignment vertical="top" wrapText="1"/>
    </xf>
    <xf numFmtId="0" fontId="2" fillId="0" borderId="4" xfId="0" applyFont="1" applyFill="1" applyBorder="1" applyAlignment="1">
      <alignment horizontal="right" vertical="top" wrapText="1"/>
    </xf>
    <xf numFmtId="0" fontId="19" fillId="2" borderId="1" xfId="0" applyFont="1" applyFill="1" applyBorder="1" applyAlignment="1">
      <alignment horizontal="center" vertical="center" wrapText="1"/>
    </xf>
    <xf numFmtId="0" fontId="3" fillId="0" borderId="0" xfId="0" applyFont="1" applyFill="1" applyAlignment="1">
      <alignment horizontal="right"/>
    </xf>
    <xf numFmtId="0" fontId="3" fillId="0" borderId="0" xfId="0" applyFont="1" applyFill="1" applyAlignment="1">
      <alignment horizontal="center" vertical="center"/>
    </xf>
    <xf numFmtId="0" fontId="3" fillId="0" borderId="0" xfId="0" applyFont="1" applyFill="1" applyBorder="1" applyAlignment="1">
      <alignment horizontal="right" wrapText="1"/>
    </xf>
  </cellXfs>
  <cellStyles count="11">
    <cellStyle name="xl22 2" xfId="3"/>
    <cellStyle name="xl24 2" xfId="6"/>
    <cellStyle name="xl42 2" xfId="5"/>
    <cellStyle name="xl47 2" xfId="4"/>
    <cellStyle name="xl64" xfId="7"/>
    <cellStyle name="Гиперссылка" xfId="8" builtinId="8"/>
    <cellStyle name="Обычный" xfId="0" builtinId="0"/>
    <cellStyle name="Обычный 2" xfId="1"/>
    <cellStyle name="Обычный 2 2" xfId="10"/>
    <cellStyle name="Финансовый" xfId="9" builtinId="3"/>
    <cellStyle name="Финансовый 2" xfId="2"/>
  </cellStyles>
  <dxfs count="0"/>
  <tableStyles count="0" defaultTableStyle="TableStyleMedium9" defaultPivotStyle="PivotStyleLight16"/>
  <colors>
    <mruColors>
      <color rgb="FF0DF3AC"/>
      <color rgb="FF60F10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login.consultant.ru/link/?req=doc&amp;base=LAW&amp;n=523220" TargetMode="External"/><Relationship Id="rId2" Type="http://schemas.openxmlformats.org/officeDocument/2006/relationships/hyperlink" Target="https://login.consultant.ru/link/?req=doc&amp;base=LAW&amp;n=527083" TargetMode="External"/><Relationship Id="rId1" Type="http://schemas.openxmlformats.org/officeDocument/2006/relationships/hyperlink" Target="https://login.consultant.ru/link/?req=doc&amp;base=LAW&amp;n=453779" TargetMode="External"/><Relationship Id="rId5" Type="http://schemas.openxmlformats.org/officeDocument/2006/relationships/printerSettings" Target="../printerSettings/printerSettings1.bin"/><Relationship Id="rId4" Type="http://schemas.openxmlformats.org/officeDocument/2006/relationships/hyperlink" Target="https://login.consultant.ru/link/?req=doc&amp;base=LAW&amp;n=465517"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255"/>
  <sheetViews>
    <sheetView tabSelected="1" workbookViewId="0">
      <pane ySplit="5" topLeftCell="A249" activePane="bottomLeft" state="frozen"/>
      <selection pane="bottomLeft" activeCell="M249" sqref="M249"/>
    </sheetView>
  </sheetViews>
  <sheetFormatPr defaultRowHeight="12.75" x14ac:dyDescent="0.2"/>
  <cols>
    <col min="1" max="1" width="12.5" style="2" customWidth="1"/>
    <col min="2" max="2" width="29.5" style="2" customWidth="1"/>
    <col min="3" max="3" width="75.33203125" style="2" customWidth="1"/>
    <col min="4" max="4" width="27.33203125" style="2" customWidth="1"/>
    <col min="5" max="16384" width="9.33203125" style="2"/>
  </cols>
  <sheetData>
    <row r="1" spans="1:4" s="3" customFormat="1" ht="16.5" customHeight="1" x14ac:dyDescent="0.2">
      <c r="A1" s="36" t="s">
        <v>2</v>
      </c>
      <c r="B1" s="36"/>
      <c r="C1" s="36"/>
      <c r="D1" s="36"/>
    </row>
    <row r="2" spans="1:4" s="3" customFormat="1" ht="57" customHeight="1" x14ac:dyDescent="0.2">
      <c r="B2" s="1"/>
      <c r="C2" s="38" t="s">
        <v>447</v>
      </c>
      <c r="D2" s="38"/>
    </row>
    <row r="3" spans="1:4" s="3" customFormat="1" x14ac:dyDescent="0.2">
      <c r="A3" s="37" t="s">
        <v>442</v>
      </c>
      <c r="B3" s="37"/>
      <c r="C3" s="37"/>
      <c r="D3" s="37"/>
    </row>
    <row r="4" spans="1:4" ht="16.5" customHeight="1" x14ac:dyDescent="0.2">
      <c r="B4" s="33"/>
      <c r="C4" s="33"/>
      <c r="D4" s="34" t="s">
        <v>0</v>
      </c>
    </row>
    <row r="5" spans="1:4" s="7" customFormat="1" ht="45" x14ac:dyDescent="0.2">
      <c r="A5" s="4" t="s">
        <v>332</v>
      </c>
      <c r="B5" s="5" t="s">
        <v>3</v>
      </c>
      <c r="C5" s="5" t="s">
        <v>4</v>
      </c>
      <c r="D5" s="6" t="s">
        <v>1</v>
      </c>
    </row>
    <row r="6" spans="1:4" s="7" customFormat="1" ht="15" x14ac:dyDescent="0.2">
      <c r="A6" s="35" t="s">
        <v>443</v>
      </c>
      <c r="B6" s="35" t="s">
        <v>444</v>
      </c>
      <c r="C6" s="35" t="s">
        <v>445</v>
      </c>
      <c r="D6" s="35" t="s">
        <v>446</v>
      </c>
    </row>
    <row r="7" spans="1:4" s="7" customFormat="1" ht="15" x14ac:dyDescent="0.2">
      <c r="A7" s="8">
        <v>0</v>
      </c>
      <c r="B7" s="9" t="s">
        <v>5</v>
      </c>
      <c r="C7" s="10" t="s">
        <v>6</v>
      </c>
      <c r="D7" s="12">
        <f>D8+D25</f>
        <v>13657819.699999999</v>
      </c>
    </row>
    <row r="8" spans="1:4" s="7" customFormat="1" ht="15" x14ac:dyDescent="0.2">
      <c r="A8" s="13"/>
      <c r="B8" s="14"/>
      <c r="C8" s="13" t="s">
        <v>7</v>
      </c>
      <c r="D8" s="15">
        <f>D9+D14+D12+D17+D22+D20</f>
        <v>12006442.699999999</v>
      </c>
    </row>
    <row r="9" spans="1:4" s="7" customFormat="1" ht="15" x14ac:dyDescent="0.2">
      <c r="A9" s="16">
        <v>182</v>
      </c>
      <c r="B9" s="17" t="s">
        <v>8</v>
      </c>
      <c r="C9" s="13" t="s">
        <v>9</v>
      </c>
      <c r="D9" s="15">
        <f>D10+D11</f>
        <v>7697131.7999999998</v>
      </c>
    </row>
    <row r="10" spans="1:4" s="7" customFormat="1" ht="15" x14ac:dyDescent="0.2">
      <c r="A10" s="16">
        <v>182</v>
      </c>
      <c r="B10" s="17" t="s">
        <v>10</v>
      </c>
      <c r="C10" s="18" t="s">
        <v>11</v>
      </c>
      <c r="D10" s="15">
        <v>2639054.5</v>
      </c>
    </row>
    <row r="11" spans="1:4" s="7" customFormat="1" ht="15" x14ac:dyDescent="0.2">
      <c r="A11" s="16">
        <v>182</v>
      </c>
      <c r="B11" s="17" t="s">
        <v>12</v>
      </c>
      <c r="C11" s="18" t="s">
        <v>13</v>
      </c>
      <c r="D11" s="15">
        <v>5058077.3</v>
      </c>
    </row>
    <row r="12" spans="1:4" s="7" customFormat="1" ht="30" x14ac:dyDescent="0.2">
      <c r="A12" s="16">
        <v>182</v>
      </c>
      <c r="B12" s="17" t="s">
        <v>14</v>
      </c>
      <c r="C12" s="19" t="s">
        <v>15</v>
      </c>
      <c r="D12" s="15">
        <f t="shared" ref="D12" si="0">D13</f>
        <v>2298191.5</v>
      </c>
    </row>
    <row r="13" spans="1:4" s="7" customFormat="1" ht="30" x14ac:dyDescent="0.2">
      <c r="A13" s="16">
        <v>182</v>
      </c>
      <c r="B13" s="17" t="s">
        <v>16</v>
      </c>
      <c r="C13" s="19" t="s">
        <v>17</v>
      </c>
      <c r="D13" s="15">
        <v>2298191.5</v>
      </c>
    </row>
    <row r="14" spans="1:4" s="7" customFormat="1" ht="15" x14ac:dyDescent="0.2">
      <c r="A14" s="16">
        <v>182</v>
      </c>
      <c r="B14" s="17" t="s">
        <v>18</v>
      </c>
      <c r="C14" s="13" t="s">
        <v>19</v>
      </c>
      <c r="D14" s="15">
        <f>D15+D16</f>
        <v>1295931.7</v>
      </c>
    </row>
    <row r="15" spans="1:4" s="7" customFormat="1" ht="30" x14ac:dyDescent="0.2">
      <c r="A15" s="16">
        <v>182</v>
      </c>
      <c r="B15" s="17" t="s">
        <v>283</v>
      </c>
      <c r="C15" s="19" t="s">
        <v>284</v>
      </c>
      <c r="D15" s="15">
        <v>1200982.2</v>
      </c>
    </row>
    <row r="16" spans="1:4" s="7" customFormat="1" ht="15" x14ac:dyDescent="0.2">
      <c r="A16" s="16">
        <v>182</v>
      </c>
      <c r="B16" s="17" t="s">
        <v>20</v>
      </c>
      <c r="C16" s="13" t="s">
        <v>21</v>
      </c>
      <c r="D16" s="15">
        <v>94949.5</v>
      </c>
    </row>
    <row r="17" spans="1:4" s="7" customFormat="1" ht="15" x14ac:dyDescent="0.2">
      <c r="A17" s="16">
        <v>182</v>
      </c>
      <c r="B17" s="17" t="s">
        <v>22</v>
      </c>
      <c r="C17" s="13" t="s">
        <v>23</v>
      </c>
      <c r="D17" s="15">
        <f t="shared" ref="D17" si="1">D18+D19</f>
        <v>669300.5</v>
      </c>
    </row>
    <row r="18" spans="1:4" s="7" customFormat="1" ht="15" x14ac:dyDescent="0.2">
      <c r="A18" s="16">
        <v>182</v>
      </c>
      <c r="B18" s="17" t="s">
        <v>24</v>
      </c>
      <c r="C18" s="13" t="s">
        <v>25</v>
      </c>
      <c r="D18" s="15">
        <v>436863.4</v>
      </c>
    </row>
    <row r="19" spans="1:4" s="7" customFormat="1" ht="15" x14ac:dyDescent="0.2">
      <c r="A19" s="16">
        <v>182</v>
      </c>
      <c r="B19" s="17" t="s">
        <v>26</v>
      </c>
      <c r="C19" s="13" t="s">
        <v>27</v>
      </c>
      <c r="D19" s="15">
        <v>232437.1</v>
      </c>
    </row>
    <row r="20" spans="1:4" s="7" customFormat="1" ht="30" x14ac:dyDescent="0.2">
      <c r="A20" s="20">
        <v>0</v>
      </c>
      <c r="B20" s="17" t="s">
        <v>28</v>
      </c>
      <c r="C20" s="13" t="s">
        <v>29</v>
      </c>
      <c r="D20" s="15">
        <f>D21</f>
        <v>2.4</v>
      </c>
    </row>
    <row r="21" spans="1:4" s="7" customFormat="1" ht="30" x14ac:dyDescent="0.2">
      <c r="A21" s="16">
        <v>182</v>
      </c>
      <c r="B21" s="17" t="s">
        <v>30</v>
      </c>
      <c r="C21" s="13" t="s">
        <v>31</v>
      </c>
      <c r="D21" s="15">
        <v>2.4</v>
      </c>
    </row>
    <row r="22" spans="1:4" s="7" customFormat="1" ht="15" x14ac:dyDescent="0.2">
      <c r="A22" s="20">
        <v>0</v>
      </c>
      <c r="B22" s="17" t="s">
        <v>32</v>
      </c>
      <c r="C22" s="13" t="s">
        <v>33</v>
      </c>
      <c r="D22" s="15">
        <f>D23+D24</f>
        <v>45884.800000000003</v>
      </c>
    </row>
    <row r="23" spans="1:4" s="7" customFormat="1" ht="75" x14ac:dyDescent="0.2">
      <c r="A23" s="16">
        <v>188</v>
      </c>
      <c r="B23" s="17" t="s">
        <v>34</v>
      </c>
      <c r="C23" s="19" t="s">
        <v>35</v>
      </c>
      <c r="D23" s="15">
        <v>3380.8</v>
      </c>
    </row>
    <row r="24" spans="1:4" s="7" customFormat="1" ht="30" x14ac:dyDescent="0.2">
      <c r="A24" s="20">
        <v>0</v>
      </c>
      <c r="B24" s="17" t="s">
        <v>36</v>
      </c>
      <c r="C24" s="19" t="s">
        <v>37</v>
      </c>
      <c r="D24" s="15">
        <v>42504</v>
      </c>
    </row>
    <row r="25" spans="1:4" s="7" customFormat="1" ht="15" x14ac:dyDescent="0.2">
      <c r="A25" s="13"/>
      <c r="B25" s="17"/>
      <c r="C25" s="21" t="s">
        <v>38</v>
      </c>
      <c r="D25" s="15">
        <f>D26+D32+D36+D39+D43+D45+D52</f>
        <v>1651377</v>
      </c>
    </row>
    <row r="26" spans="1:4" s="7" customFormat="1" ht="45" x14ac:dyDescent="0.2">
      <c r="A26" s="20">
        <v>0</v>
      </c>
      <c r="B26" s="17" t="s">
        <v>39</v>
      </c>
      <c r="C26" s="13" t="s">
        <v>40</v>
      </c>
      <c r="D26" s="15">
        <f>D27+D28+D29+D30+D31</f>
        <v>756637.8</v>
      </c>
    </row>
    <row r="27" spans="1:4" s="7" customFormat="1" ht="15" x14ac:dyDescent="0.2">
      <c r="A27" s="16">
        <v>906</v>
      </c>
      <c r="B27" s="17" t="s">
        <v>41</v>
      </c>
      <c r="C27" s="19" t="s">
        <v>42</v>
      </c>
      <c r="D27" s="15">
        <v>740183</v>
      </c>
    </row>
    <row r="28" spans="1:4" s="7" customFormat="1" ht="30" x14ac:dyDescent="0.2">
      <c r="A28" s="20">
        <v>0</v>
      </c>
      <c r="B28" s="17" t="s">
        <v>43</v>
      </c>
      <c r="C28" s="19" t="s">
        <v>44</v>
      </c>
      <c r="D28" s="15">
        <v>419.3</v>
      </c>
    </row>
    <row r="29" spans="1:4" s="7" customFormat="1" ht="90" x14ac:dyDescent="0.2">
      <c r="A29" s="20">
        <v>0</v>
      </c>
      <c r="B29" s="17" t="s">
        <v>45</v>
      </c>
      <c r="C29" s="19" t="s">
        <v>333</v>
      </c>
      <c r="D29" s="15">
        <v>15179.1</v>
      </c>
    </row>
    <row r="30" spans="1:4" s="7" customFormat="1" ht="30" x14ac:dyDescent="0.2">
      <c r="A30" s="20">
        <v>0</v>
      </c>
      <c r="B30" s="17" t="s">
        <v>46</v>
      </c>
      <c r="C30" s="19" t="s">
        <v>47</v>
      </c>
      <c r="D30" s="15">
        <v>50</v>
      </c>
    </row>
    <row r="31" spans="1:4" s="7" customFormat="1" ht="90" x14ac:dyDescent="0.2">
      <c r="A31" s="20">
        <v>907</v>
      </c>
      <c r="B31" s="17" t="s">
        <v>48</v>
      </c>
      <c r="C31" s="19" t="s">
        <v>49</v>
      </c>
      <c r="D31" s="15">
        <v>806.4</v>
      </c>
    </row>
    <row r="32" spans="1:4" s="7" customFormat="1" ht="30" x14ac:dyDescent="0.2">
      <c r="A32" s="20">
        <v>0</v>
      </c>
      <c r="B32" s="17" t="s">
        <v>50</v>
      </c>
      <c r="C32" s="19" t="s">
        <v>51</v>
      </c>
      <c r="D32" s="15">
        <f t="shared" ref="D32" si="2">D33+D34+D35</f>
        <v>96681.4</v>
      </c>
    </row>
    <row r="33" spans="1:4" s="7" customFormat="1" ht="15" x14ac:dyDescent="0.2">
      <c r="A33" s="20">
        <v>48</v>
      </c>
      <c r="B33" s="17" t="s">
        <v>52</v>
      </c>
      <c r="C33" s="19" t="s">
        <v>53</v>
      </c>
      <c r="D33" s="15">
        <v>9176.7000000000007</v>
      </c>
    </row>
    <row r="34" spans="1:4" s="7" customFormat="1" ht="15" x14ac:dyDescent="0.2">
      <c r="A34" s="20">
        <v>0</v>
      </c>
      <c r="B34" s="17" t="s">
        <v>54</v>
      </c>
      <c r="C34" s="21" t="s">
        <v>55</v>
      </c>
      <c r="D34" s="15">
        <v>22617.9</v>
      </c>
    </row>
    <row r="35" spans="1:4" s="7" customFormat="1" ht="15" x14ac:dyDescent="0.2">
      <c r="A35" s="16">
        <v>919</v>
      </c>
      <c r="B35" s="17" t="s">
        <v>56</v>
      </c>
      <c r="C35" s="21" t="s">
        <v>57</v>
      </c>
      <c r="D35" s="15">
        <v>64886.8</v>
      </c>
    </row>
    <row r="36" spans="1:4" s="7" customFormat="1" ht="30" x14ac:dyDescent="0.2">
      <c r="A36" s="20">
        <v>0</v>
      </c>
      <c r="B36" s="17" t="s">
        <v>58</v>
      </c>
      <c r="C36" s="19" t="s">
        <v>59</v>
      </c>
      <c r="D36" s="15">
        <f t="shared" ref="D36" si="3">D37+D38</f>
        <v>142463.1</v>
      </c>
    </row>
    <row r="37" spans="1:4" s="7" customFormat="1" ht="15" x14ac:dyDescent="0.2">
      <c r="A37" s="20">
        <v>0</v>
      </c>
      <c r="B37" s="17" t="s">
        <v>60</v>
      </c>
      <c r="C37" s="13" t="s">
        <v>61</v>
      </c>
      <c r="D37" s="15">
        <v>88664.1</v>
      </c>
    </row>
    <row r="38" spans="1:4" s="7" customFormat="1" ht="15" x14ac:dyDescent="0.2">
      <c r="A38" s="20">
        <v>0</v>
      </c>
      <c r="B38" s="17" t="s">
        <v>62</v>
      </c>
      <c r="C38" s="13" t="s">
        <v>63</v>
      </c>
      <c r="D38" s="15">
        <v>53799</v>
      </c>
    </row>
    <row r="39" spans="1:4" s="7" customFormat="1" ht="30" x14ac:dyDescent="0.2">
      <c r="A39" s="20">
        <v>0</v>
      </c>
      <c r="B39" s="17" t="s">
        <v>64</v>
      </c>
      <c r="C39" s="19" t="s">
        <v>65</v>
      </c>
      <c r="D39" s="15">
        <f>D41+D42+D40</f>
        <v>266672.5</v>
      </c>
    </row>
    <row r="40" spans="1:4" s="7" customFormat="1" ht="75" x14ac:dyDescent="0.2">
      <c r="A40" s="20">
        <v>928</v>
      </c>
      <c r="B40" s="17" t="s">
        <v>334</v>
      </c>
      <c r="C40" s="19" t="s">
        <v>335</v>
      </c>
      <c r="D40" s="15">
        <v>617.70000000000005</v>
      </c>
    </row>
    <row r="41" spans="1:4" s="7" customFormat="1" ht="30" x14ac:dyDescent="0.2">
      <c r="A41" s="16">
        <v>928</v>
      </c>
      <c r="B41" s="17" t="s">
        <v>66</v>
      </c>
      <c r="C41" s="19" t="s">
        <v>67</v>
      </c>
      <c r="D41" s="15">
        <v>-4239.7</v>
      </c>
    </row>
    <row r="42" spans="1:4" s="7" customFormat="1" ht="30" x14ac:dyDescent="0.2">
      <c r="A42" s="16">
        <v>928</v>
      </c>
      <c r="B42" s="17" t="s">
        <v>68</v>
      </c>
      <c r="C42" s="19" t="s">
        <v>69</v>
      </c>
      <c r="D42" s="15">
        <v>270294.5</v>
      </c>
    </row>
    <row r="43" spans="1:4" s="7" customFormat="1" ht="15" x14ac:dyDescent="0.2">
      <c r="A43" s="20">
        <v>0</v>
      </c>
      <c r="B43" s="17" t="s">
        <v>70</v>
      </c>
      <c r="C43" s="19" t="s">
        <v>71</v>
      </c>
      <c r="D43" s="15">
        <f>D44</f>
        <v>0</v>
      </c>
    </row>
    <row r="44" spans="1:4" s="7" customFormat="1" ht="60" x14ac:dyDescent="0.2">
      <c r="A44" s="16">
        <v>919</v>
      </c>
      <c r="B44" s="17" t="s">
        <v>72</v>
      </c>
      <c r="C44" s="19" t="s">
        <v>73</v>
      </c>
      <c r="D44" s="15">
        <v>0</v>
      </c>
    </row>
    <row r="45" spans="1:4" s="7" customFormat="1" ht="15" x14ac:dyDescent="0.2">
      <c r="A45" s="20">
        <v>0</v>
      </c>
      <c r="B45" s="17" t="s">
        <v>74</v>
      </c>
      <c r="C45" s="19" t="s">
        <v>75</v>
      </c>
      <c r="D45" s="15">
        <f>D46+D47+D48+D49+D50+D51</f>
        <v>389021</v>
      </c>
    </row>
    <row r="46" spans="1:4" s="7" customFormat="1" ht="30" x14ac:dyDescent="0.2">
      <c r="A46" s="20">
        <v>0</v>
      </c>
      <c r="B46" s="17" t="s">
        <v>76</v>
      </c>
      <c r="C46" s="19" t="s">
        <v>77</v>
      </c>
      <c r="D46" s="15">
        <v>242748.5</v>
      </c>
    </row>
    <row r="47" spans="1:4" s="7" customFormat="1" ht="45" x14ac:dyDescent="0.2">
      <c r="A47" s="20">
        <v>911</v>
      </c>
      <c r="B47" s="17" t="s">
        <v>78</v>
      </c>
      <c r="C47" s="19" t="s">
        <v>79</v>
      </c>
      <c r="D47" s="15">
        <v>8.5</v>
      </c>
    </row>
    <row r="48" spans="1:4" s="7" customFormat="1" ht="120" x14ac:dyDescent="0.2">
      <c r="A48" s="20">
        <v>0</v>
      </c>
      <c r="B48" s="17" t="s">
        <v>80</v>
      </c>
      <c r="C48" s="19" t="s">
        <v>81</v>
      </c>
      <c r="D48" s="15">
        <v>14705.1</v>
      </c>
    </row>
    <row r="49" spans="1:4" s="7" customFormat="1" ht="15" x14ac:dyDescent="0.2">
      <c r="A49" s="20">
        <v>0</v>
      </c>
      <c r="B49" s="17" t="s">
        <v>82</v>
      </c>
      <c r="C49" s="19" t="s">
        <v>83</v>
      </c>
      <c r="D49" s="15">
        <v>3896.9</v>
      </c>
    </row>
    <row r="50" spans="1:4" s="7" customFormat="1" ht="15" x14ac:dyDescent="0.2">
      <c r="A50" s="16">
        <v>923</v>
      </c>
      <c r="B50" s="17" t="s">
        <v>84</v>
      </c>
      <c r="C50" s="19" t="s">
        <v>85</v>
      </c>
      <c r="D50" s="15">
        <v>118.8</v>
      </c>
    </row>
    <row r="51" spans="1:4" s="7" customFormat="1" ht="120" x14ac:dyDescent="0.2">
      <c r="A51" s="16">
        <v>182</v>
      </c>
      <c r="B51" s="17" t="s">
        <v>86</v>
      </c>
      <c r="C51" s="19" t="s">
        <v>87</v>
      </c>
      <c r="D51" s="15">
        <v>127543.2</v>
      </c>
    </row>
    <row r="52" spans="1:4" s="7" customFormat="1" ht="15" x14ac:dyDescent="0.2">
      <c r="A52" s="20">
        <v>0</v>
      </c>
      <c r="B52" s="17" t="s">
        <v>88</v>
      </c>
      <c r="C52" s="19" t="s">
        <v>89</v>
      </c>
      <c r="D52" s="15">
        <f>D54+D53</f>
        <v>-98.8</v>
      </c>
    </row>
    <row r="53" spans="1:4" s="7" customFormat="1" ht="30" x14ac:dyDescent="0.2">
      <c r="A53" s="20">
        <v>0</v>
      </c>
      <c r="B53" s="17" t="s">
        <v>336</v>
      </c>
      <c r="C53" s="19" t="s">
        <v>337</v>
      </c>
      <c r="D53" s="15">
        <v>-264.3</v>
      </c>
    </row>
    <row r="54" spans="1:4" s="7" customFormat="1" ht="15" x14ac:dyDescent="0.2">
      <c r="A54" s="20">
        <v>0</v>
      </c>
      <c r="B54" s="17" t="s">
        <v>90</v>
      </c>
      <c r="C54" s="19" t="s">
        <v>91</v>
      </c>
      <c r="D54" s="15">
        <v>165.5</v>
      </c>
    </row>
    <row r="55" spans="1:4" s="7" customFormat="1" ht="15" x14ac:dyDescent="0.2">
      <c r="A55" s="22" t="s">
        <v>92</v>
      </c>
      <c r="B55" s="23" t="s">
        <v>93</v>
      </c>
      <c r="C55" s="24" t="s">
        <v>338</v>
      </c>
      <c r="D55" s="11">
        <f>D56+D155+D159+D162+D168+D211</f>
        <v>29139897.199999999</v>
      </c>
    </row>
    <row r="56" spans="1:4" s="7" customFormat="1" ht="28.5" x14ac:dyDescent="0.2">
      <c r="A56" s="22" t="s">
        <v>92</v>
      </c>
      <c r="B56" s="23" t="s">
        <v>94</v>
      </c>
      <c r="C56" s="24" t="s">
        <v>339</v>
      </c>
      <c r="D56" s="11">
        <f>D57+D62+D128+D145</f>
        <v>28744450.800000001</v>
      </c>
    </row>
    <row r="57" spans="1:4" s="7" customFormat="1" ht="28.5" x14ac:dyDescent="0.2">
      <c r="A57" s="22" t="s">
        <v>92</v>
      </c>
      <c r="B57" s="23" t="s">
        <v>95</v>
      </c>
      <c r="C57" s="24" t="s">
        <v>96</v>
      </c>
      <c r="D57" s="11">
        <f>SUM(D58:D61)</f>
        <v>16606628.300000001</v>
      </c>
    </row>
    <row r="58" spans="1:4" s="7" customFormat="1" ht="30" x14ac:dyDescent="0.2">
      <c r="A58" s="25">
        <v>906</v>
      </c>
      <c r="B58" s="25" t="s">
        <v>97</v>
      </c>
      <c r="C58" s="26" t="s">
        <v>98</v>
      </c>
      <c r="D58" s="27">
        <v>14035008.1</v>
      </c>
    </row>
    <row r="59" spans="1:4" s="7" customFormat="1" ht="30" x14ac:dyDescent="0.2">
      <c r="A59" s="25">
        <v>906</v>
      </c>
      <c r="B59" s="25" t="s">
        <v>99</v>
      </c>
      <c r="C59" s="26" t="s">
        <v>100</v>
      </c>
      <c r="D59" s="27">
        <v>1000000</v>
      </c>
    </row>
    <row r="60" spans="1:4" s="7" customFormat="1" ht="60" x14ac:dyDescent="0.2">
      <c r="A60" s="25">
        <v>906</v>
      </c>
      <c r="B60" s="25" t="s">
        <v>101</v>
      </c>
      <c r="C60" s="26" t="s">
        <v>102</v>
      </c>
      <c r="D60" s="27">
        <v>1443165</v>
      </c>
    </row>
    <row r="61" spans="1:4" s="7" customFormat="1" ht="45" x14ac:dyDescent="0.2">
      <c r="A61" s="25">
        <v>906</v>
      </c>
      <c r="B61" s="25" t="s">
        <v>103</v>
      </c>
      <c r="C61" s="26" t="s">
        <v>104</v>
      </c>
      <c r="D61" s="27">
        <v>128455.2</v>
      </c>
    </row>
    <row r="62" spans="1:4" s="7" customFormat="1" ht="28.5" x14ac:dyDescent="0.2">
      <c r="A62" s="22" t="s">
        <v>92</v>
      </c>
      <c r="B62" s="23" t="s">
        <v>105</v>
      </c>
      <c r="C62" s="24" t="s">
        <v>106</v>
      </c>
      <c r="D62" s="11">
        <f>SUM(D63:D127)</f>
        <v>9496143.3000000007</v>
      </c>
    </row>
    <row r="63" spans="1:4" s="7" customFormat="1" ht="60" x14ac:dyDescent="0.2">
      <c r="A63" s="25">
        <v>907</v>
      </c>
      <c r="B63" s="25" t="s">
        <v>340</v>
      </c>
      <c r="C63" s="26" t="s">
        <v>341</v>
      </c>
      <c r="D63" s="27">
        <v>109913.8</v>
      </c>
    </row>
    <row r="64" spans="1:4" s="7" customFormat="1" ht="45" x14ac:dyDescent="0.2">
      <c r="A64" s="25">
        <v>903</v>
      </c>
      <c r="B64" s="25" t="s">
        <v>342</v>
      </c>
      <c r="C64" s="26" t="s">
        <v>343</v>
      </c>
      <c r="D64" s="27">
        <v>61875</v>
      </c>
    </row>
    <row r="65" spans="1:4" s="7" customFormat="1" ht="60" x14ac:dyDescent="0.2">
      <c r="A65" s="25">
        <v>907</v>
      </c>
      <c r="B65" s="25" t="s">
        <v>344</v>
      </c>
      <c r="C65" s="26" t="s">
        <v>345</v>
      </c>
      <c r="D65" s="27">
        <v>34020.9</v>
      </c>
    </row>
    <row r="66" spans="1:4" s="7" customFormat="1" ht="45" x14ac:dyDescent="0.2">
      <c r="A66" s="25">
        <v>919</v>
      </c>
      <c r="B66" s="25" t="s">
        <v>346</v>
      </c>
      <c r="C66" s="26" t="s">
        <v>347</v>
      </c>
      <c r="D66" s="27">
        <v>37635.599999999999</v>
      </c>
    </row>
    <row r="67" spans="1:4" s="7" customFormat="1" ht="45" x14ac:dyDescent="0.2">
      <c r="A67" s="25">
        <v>913</v>
      </c>
      <c r="B67" s="25" t="s">
        <v>107</v>
      </c>
      <c r="C67" s="26" t="s">
        <v>108</v>
      </c>
      <c r="D67" s="27">
        <v>1369.3</v>
      </c>
    </row>
    <row r="68" spans="1:4" s="7" customFormat="1" ht="60" x14ac:dyDescent="0.2">
      <c r="A68" s="25">
        <v>910</v>
      </c>
      <c r="B68" s="25" t="s">
        <v>109</v>
      </c>
      <c r="C68" s="26" t="s">
        <v>285</v>
      </c>
      <c r="D68" s="27">
        <v>122187.5</v>
      </c>
    </row>
    <row r="69" spans="1:4" s="7" customFormat="1" ht="60" x14ac:dyDescent="0.2">
      <c r="A69" s="25">
        <v>910</v>
      </c>
      <c r="B69" s="25" t="s">
        <v>110</v>
      </c>
      <c r="C69" s="26" t="s">
        <v>111</v>
      </c>
      <c r="D69" s="27">
        <v>22197.599999999999</v>
      </c>
    </row>
    <row r="70" spans="1:4" s="7" customFormat="1" ht="90" x14ac:dyDescent="0.2">
      <c r="A70" s="25">
        <v>910</v>
      </c>
      <c r="B70" s="25" t="s">
        <v>112</v>
      </c>
      <c r="C70" s="26" t="s">
        <v>113</v>
      </c>
      <c r="D70" s="27">
        <v>69.3</v>
      </c>
    </row>
    <row r="71" spans="1:4" s="7" customFormat="1" ht="105" x14ac:dyDescent="0.2">
      <c r="A71" s="25">
        <v>907</v>
      </c>
      <c r="B71" s="25" t="s">
        <v>114</v>
      </c>
      <c r="C71" s="26" t="s">
        <v>115</v>
      </c>
      <c r="D71" s="27">
        <v>258546.5</v>
      </c>
    </row>
    <row r="72" spans="1:4" s="7" customFormat="1" ht="60" x14ac:dyDescent="0.2">
      <c r="A72" s="25">
        <v>901</v>
      </c>
      <c r="B72" s="25" t="s">
        <v>286</v>
      </c>
      <c r="C72" s="26" t="s">
        <v>348</v>
      </c>
      <c r="D72" s="27">
        <v>9932.1</v>
      </c>
    </row>
    <row r="73" spans="1:4" s="7" customFormat="1" ht="120" x14ac:dyDescent="0.2">
      <c r="A73" s="25">
        <v>907</v>
      </c>
      <c r="B73" s="25" t="s">
        <v>349</v>
      </c>
      <c r="C73" s="26" t="s">
        <v>350</v>
      </c>
      <c r="D73" s="27">
        <v>800000</v>
      </c>
    </row>
    <row r="74" spans="1:4" s="7" customFormat="1" ht="135" x14ac:dyDescent="0.2">
      <c r="A74" s="25">
        <v>901</v>
      </c>
      <c r="B74" s="25" t="s">
        <v>116</v>
      </c>
      <c r="C74" s="26" t="s">
        <v>287</v>
      </c>
      <c r="D74" s="27">
        <v>56182.5</v>
      </c>
    </row>
    <row r="75" spans="1:4" s="7" customFormat="1" ht="45" x14ac:dyDescent="0.2">
      <c r="A75" s="25">
        <v>901</v>
      </c>
      <c r="B75" s="25" t="s">
        <v>351</v>
      </c>
      <c r="C75" s="26" t="s">
        <v>352</v>
      </c>
      <c r="D75" s="27">
        <v>4593.3999999999996</v>
      </c>
    </row>
    <row r="76" spans="1:4" s="7" customFormat="1" ht="45" x14ac:dyDescent="0.2">
      <c r="A76" s="25">
        <v>907</v>
      </c>
      <c r="B76" s="25" t="s">
        <v>353</v>
      </c>
      <c r="C76" s="26" t="s">
        <v>354</v>
      </c>
      <c r="D76" s="27">
        <v>136474.9</v>
      </c>
    </row>
    <row r="77" spans="1:4" s="7" customFormat="1" ht="45" x14ac:dyDescent="0.2">
      <c r="A77" s="25">
        <v>910</v>
      </c>
      <c r="B77" s="25" t="s">
        <v>117</v>
      </c>
      <c r="C77" s="26" t="s">
        <v>118</v>
      </c>
      <c r="D77" s="27">
        <v>145004.6</v>
      </c>
    </row>
    <row r="78" spans="1:4" s="7" customFormat="1" ht="75" x14ac:dyDescent="0.2">
      <c r="A78" s="25">
        <v>903</v>
      </c>
      <c r="B78" s="25" t="s">
        <v>119</v>
      </c>
      <c r="C78" s="26" t="s">
        <v>120</v>
      </c>
      <c r="D78" s="27">
        <v>29371</v>
      </c>
    </row>
    <row r="79" spans="1:4" s="7" customFormat="1" ht="30" x14ac:dyDescent="0.2">
      <c r="A79" s="25">
        <v>901</v>
      </c>
      <c r="B79" s="25" t="s">
        <v>121</v>
      </c>
      <c r="C79" s="26" t="s">
        <v>122</v>
      </c>
      <c r="D79" s="27">
        <v>5406.5</v>
      </c>
    </row>
    <row r="80" spans="1:4" s="7" customFormat="1" ht="45" x14ac:dyDescent="0.2">
      <c r="A80" s="25">
        <v>901</v>
      </c>
      <c r="B80" s="25" t="s">
        <v>123</v>
      </c>
      <c r="C80" s="26" t="s">
        <v>124</v>
      </c>
      <c r="D80" s="27">
        <v>4048.1</v>
      </c>
    </row>
    <row r="81" spans="1:4" s="7" customFormat="1" ht="105" x14ac:dyDescent="0.2">
      <c r="A81" s="25">
        <v>901</v>
      </c>
      <c r="B81" s="25" t="s">
        <v>355</v>
      </c>
      <c r="C81" s="26" t="s">
        <v>356</v>
      </c>
      <c r="D81" s="27">
        <v>4100.7</v>
      </c>
    </row>
    <row r="82" spans="1:4" s="7" customFormat="1" ht="195" x14ac:dyDescent="0.2">
      <c r="A82" s="25">
        <v>901</v>
      </c>
      <c r="B82" s="25" t="s">
        <v>357</v>
      </c>
      <c r="C82" s="26" t="s">
        <v>358</v>
      </c>
      <c r="D82" s="27">
        <v>394.6</v>
      </c>
    </row>
    <row r="83" spans="1:4" s="7" customFormat="1" ht="45" x14ac:dyDescent="0.2">
      <c r="A83" s="25">
        <v>913</v>
      </c>
      <c r="B83" s="25" t="s">
        <v>359</v>
      </c>
      <c r="C83" s="26" t="s">
        <v>360</v>
      </c>
      <c r="D83" s="27">
        <v>5862.7</v>
      </c>
    </row>
    <row r="84" spans="1:4" s="7" customFormat="1" ht="105" x14ac:dyDescent="0.2">
      <c r="A84" s="25">
        <v>913</v>
      </c>
      <c r="B84" s="25" t="s">
        <v>125</v>
      </c>
      <c r="C84" s="26" t="s">
        <v>126</v>
      </c>
      <c r="D84" s="27">
        <v>926.2</v>
      </c>
    </row>
    <row r="85" spans="1:4" s="7" customFormat="1" ht="90" x14ac:dyDescent="0.2">
      <c r="A85" s="25">
        <v>903</v>
      </c>
      <c r="B85" s="25" t="s">
        <v>288</v>
      </c>
      <c r="C85" s="26" t="s">
        <v>289</v>
      </c>
      <c r="D85" s="27">
        <v>6930</v>
      </c>
    </row>
    <row r="86" spans="1:4" s="7" customFormat="1" ht="60" x14ac:dyDescent="0.2">
      <c r="A86" s="25">
        <v>903</v>
      </c>
      <c r="B86" s="25" t="s">
        <v>127</v>
      </c>
      <c r="C86" s="26" t="s">
        <v>128</v>
      </c>
      <c r="D86" s="27">
        <v>225121.6</v>
      </c>
    </row>
    <row r="87" spans="1:4" s="7" customFormat="1" ht="75" x14ac:dyDescent="0.2">
      <c r="A87" s="25">
        <v>901</v>
      </c>
      <c r="B87" s="25" t="s">
        <v>361</v>
      </c>
      <c r="C87" s="26" t="s">
        <v>362</v>
      </c>
      <c r="D87" s="27">
        <v>77562.7</v>
      </c>
    </row>
    <row r="88" spans="1:4" s="7" customFormat="1" ht="75" x14ac:dyDescent="0.2">
      <c r="A88" s="25">
        <v>903</v>
      </c>
      <c r="B88" s="25" t="s">
        <v>363</v>
      </c>
      <c r="C88" s="26" t="s">
        <v>364</v>
      </c>
      <c r="D88" s="27">
        <v>55656.3</v>
      </c>
    </row>
    <row r="89" spans="1:4" s="7" customFormat="1" ht="60" x14ac:dyDescent="0.2">
      <c r="A89" s="25">
        <v>901</v>
      </c>
      <c r="B89" s="25" t="s">
        <v>365</v>
      </c>
      <c r="C89" s="26" t="s">
        <v>366</v>
      </c>
      <c r="D89" s="27">
        <v>151736</v>
      </c>
    </row>
    <row r="90" spans="1:4" s="7" customFormat="1" ht="30" x14ac:dyDescent="0.2">
      <c r="A90" s="25">
        <v>905</v>
      </c>
      <c r="B90" s="25" t="s">
        <v>290</v>
      </c>
      <c r="C90" s="26" t="s">
        <v>291</v>
      </c>
      <c r="D90" s="27">
        <v>16226</v>
      </c>
    </row>
    <row r="91" spans="1:4" s="7" customFormat="1" ht="30" x14ac:dyDescent="0.2">
      <c r="A91" s="25">
        <v>902</v>
      </c>
      <c r="B91" s="25" t="s">
        <v>367</v>
      </c>
      <c r="C91" s="26" t="s">
        <v>368</v>
      </c>
      <c r="D91" s="27">
        <v>6437.2</v>
      </c>
    </row>
    <row r="92" spans="1:4" s="7" customFormat="1" ht="45" x14ac:dyDescent="0.2">
      <c r="A92" s="25">
        <v>901</v>
      </c>
      <c r="B92" s="25" t="s">
        <v>129</v>
      </c>
      <c r="C92" s="26" t="s">
        <v>130</v>
      </c>
      <c r="D92" s="27">
        <v>216766.7</v>
      </c>
    </row>
    <row r="93" spans="1:4" s="7" customFormat="1" ht="90" x14ac:dyDescent="0.2">
      <c r="A93" s="25">
        <v>901</v>
      </c>
      <c r="B93" s="25" t="s">
        <v>131</v>
      </c>
      <c r="C93" s="26" t="s">
        <v>132</v>
      </c>
      <c r="D93" s="27">
        <v>8829.7999999999993</v>
      </c>
    </row>
    <row r="94" spans="1:4" s="7" customFormat="1" ht="60" x14ac:dyDescent="0.2">
      <c r="A94" s="25">
        <v>910</v>
      </c>
      <c r="B94" s="25" t="s">
        <v>133</v>
      </c>
      <c r="C94" s="26" t="s">
        <v>134</v>
      </c>
      <c r="D94" s="27">
        <v>463002.4</v>
      </c>
    </row>
    <row r="95" spans="1:4" s="7" customFormat="1" ht="60" x14ac:dyDescent="0.2">
      <c r="A95" s="25">
        <v>923</v>
      </c>
      <c r="B95" s="25" t="s">
        <v>369</v>
      </c>
      <c r="C95" s="26" t="s">
        <v>370</v>
      </c>
      <c r="D95" s="27">
        <v>2541417.7000000002</v>
      </c>
    </row>
    <row r="96" spans="1:4" s="7" customFormat="1" ht="30" x14ac:dyDescent="0.2">
      <c r="A96" s="25">
        <v>902</v>
      </c>
      <c r="B96" s="25" t="s">
        <v>292</v>
      </c>
      <c r="C96" s="26" t="s">
        <v>293</v>
      </c>
      <c r="D96" s="27">
        <v>30690</v>
      </c>
    </row>
    <row r="97" spans="1:4" s="7" customFormat="1" ht="60" x14ac:dyDescent="0.2">
      <c r="A97" s="25">
        <v>910</v>
      </c>
      <c r="B97" s="25" t="s">
        <v>135</v>
      </c>
      <c r="C97" s="26" t="s">
        <v>136</v>
      </c>
      <c r="D97" s="27">
        <v>649.79999999999995</v>
      </c>
    </row>
    <row r="98" spans="1:4" s="7" customFormat="1" ht="60" x14ac:dyDescent="0.2">
      <c r="A98" s="25">
        <v>902</v>
      </c>
      <c r="B98" s="25" t="s">
        <v>137</v>
      </c>
      <c r="C98" s="26" t="s">
        <v>138</v>
      </c>
      <c r="D98" s="27">
        <v>5114.6000000000004</v>
      </c>
    </row>
    <row r="99" spans="1:4" s="7" customFormat="1" ht="60" x14ac:dyDescent="0.2">
      <c r="A99" s="25">
        <v>902</v>
      </c>
      <c r="B99" s="25" t="s">
        <v>139</v>
      </c>
      <c r="C99" s="26" t="s">
        <v>140</v>
      </c>
      <c r="D99" s="27">
        <v>7880.8</v>
      </c>
    </row>
    <row r="100" spans="1:4" s="7" customFormat="1" ht="60" x14ac:dyDescent="0.2">
      <c r="A100" s="25">
        <v>901</v>
      </c>
      <c r="B100" s="25" t="s">
        <v>371</v>
      </c>
      <c r="C100" s="26" t="s">
        <v>372</v>
      </c>
      <c r="D100" s="27">
        <v>78.3</v>
      </c>
    </row>
    <row r="101" spans="1:4" s="7" customFormat="1" ht="45" x14ac:dyDescent="0.2">
      <c r="A101" s="25">
        <v>905</v>
      </c>
      <c r="B101" s="25" t="s">
        <v>141</v>
      </c>
      <c r="C101" s="26" t="s">
        <v>142</v>
      </c>
      <c r="D101" s="27">
        <v>82007</v>
      </c>
    </row>
    <row r="102" spans="1:4" s="7" customFormat="1" ht="45" x14ac:dyDescent="0.2">
      <c r="A102" s="25">
        <v>913</v>
      </c>
      <c r="B102" s="25" t="s">
        <v>143</v>
      </c>
      <c r="C102" s="26" t="s">
        <v>144</v>
      </c>
      <c r="D102" s="27">
        <v>31196.9</v>
      </c>
    </row>
    <row r="103" spans="1:4" s="7" customFormat="1" ht="45" x14ac:dyDescent="0.2">
      <c r="A103" s="25">
        <v>905</v>
      </c>
      <c r="B103" s="25" t="s">
        <v>294</v>
      </c>
      <c r="C103" s="26" t="s">
        <v>295</v>
      </c>
      <c r="D103" s="27">
        <v>208204.3</v>
      </c>
    </row>
    <row r="104" spans="1:4" s="7" customFormat="1" ht="45" x14ac:dyDescent="0.2">
      <c r="A104" s="25">
        <v>910</v>
      </c>
      <c r="B104" s="25" t="s">
        <v>145</v>
      </c>
      <c r="C104" s="26" t="s">
        <v>146</v>
      </c>
      <c r="D104" s="27">
        <v>4186.6000000000004</v>
      </c>
    </row>
    <row r="105" spans="1:4" s="7" customFormat="1" ht="60" x14ac:dyDescent="0.2">
      <c r="A105" s="25">
        <v>921</v>
      </c>
      <c r="B105" s="25" t="s">
        <v>147</v>
      </c>
      <c r="C105" s="26" t="s">
        <v>148</v>
      </c>
      <c r="D105" s="27">
        <v>12821.1</v>
      </c>
    </row>
    <row r="106" spans="1:4" s="7" customFormat="1" ht="30" x14ac:dyDescent="0.2">
      <c r="A106" s="25">
        <v>902</v>
      </c>
      <c r="B106" s="25" t="s">
        <v>149</v>
      </c>
      <c r="C106" s="26" t="s">
        <v>150</v>
      </c>
      <c r="D106" s="27">
        <v>1725</v>
      </c>
    </row>
    <row r="107" spans="1:4" s="7" customFormat="1" ht="45" x14ac:dyDescent="0.2">
      <c r="A107" s="25">
        <v>928</v>
      </c>
      <c r="B107" s="25" t="s">
        <v>151</v>
      </c>
      <c r="C107" s="26" t="s">
        <v>373</v>
      </c>
      <c r="D107" s="27">
        <v>10985.8</v>
      </c>
    </row>
    <row r="108" spans="1:4" s="7" customFormat="1" ht="105" x14ac:dyDescent="0.2">
      <c r="A108" s="25">
        <v>901</v>
      </c>
      <c r="B108" s="25" t="s">
        <v>374</v>
      </c>
      <c r="C108" s="26" t="s">
        <v>375</v>
      </c>
      <c r="D108" s="27">
        <v>22030.400000000001</v>
      </c>
    </row>
    <row r="109" spans="1:4" s="7" customFormat="1" ht="45" x14ac:dyDescent="0.2">
      <c r="A109" s="25">
        <v>928</v>
      </c>
      <c r="B109" s="25" t="s">
        <v>376</v>
      </c>
      <c r="C109" s="26" t="s">
        <v>377</v>
      </c>
      <c r="D109" s="27">
        <v>999098.2</v>
      </c>
    </row>
    <row r="110" spans="1:4" s="7" customFormat="1" ht="60" x14ac:dyDescent="0.2">
      <c r="A110" s="25">
        <v>902</v>
      </c>
      <c r="B110" s="25" t="s">
        <v>378</v>
      </c>
      <c r="C110" s="26" t="s">
        <v>379</v>
      </c>
      <c r="D110" s="27">
        <v>3960</v>
      </c>
    </row>
    <row r="111" spans="1:4" s="7" customFormat="1" ht="45" x14ac:dyDescent="0.2">
      <c r="A111" s="25">
        <v>901</v>
      </c>
      <c r="B111" s="25" t="s">
        <v>152</v>
      </c>
      <c r="C111" s="26" t="s">
        <v>153</v>
      </c>
      <c r="D111" s="27">
        <v>41532.699999999997</v>
      </c>
    </row>
    <row r="112" spans="1:4" s="7" customFormat="1" ht="45" x14ac:dyDescent="0.2">
      <c r="A112" s="25">
        <v>907</v>
      </c>
      <c r="B112" s="25" t="s">
        <v>154</v>
      </c>
      <c r="C112" s="26" t="s">
        <v>155</v>
      </c>
      <c r="D112" s="27">
        <v>100000</v>
      </c>
    </row>
    <row r="113" spans="1:4" s="7" customFormat="1" ht="45" x14ac:dyDescent="0.2">
      <c r="A113" s="25">
        <v>928</v>
      </c>
      <c r="B113" s="25" t="s">
        <v>296</v>
      </c>
      <c r="C113" s="26" t="s">
        <v>297</v>
      </c>
      <c r="D113" s="27">
        <v>77509</v>
      </c>
    </row>
    <row r="114" spans="1:4" s="7" customFormat="1" ht="45" x14ac:dyDescent="0.2">
      <c r="A114" s="25">
        <v>903</v>
      </c>
      <c r="B114" s="25" t="s">
        <v>380</v>
      </c>
      <c r="C114" s="26" t="s">
        <v>381</v>
      </c>
      <c r="D114" s="27">
        <v>13054.5</v>
      </c>
    </row>
    <row r="115" spans="1:4" s="7" customFormat="1" ht="30" x14ac:dyDescent="0.2">
      <c r="A115" s="25">
        <v>905</v>
      </c>
      <c r="B115" s="25" t="s">
        <v>156</v>
      </c>
      <c r="C115" s="26" t="s">
        <v>157</v>
      </c>
      <c r="D115" s="27">
        <v>113744.5</v>
      </c>
    </row>
    <row r="116" spans="1:4" s="7" customFormat="1" ht="60" x14ac:dyDescent="0.2">
      <c r="A116" s="25">
        <v>901</v>
      </c>
      <c r="B116" s="25" t="s">
        <v>158</v>
      </c>
      <c r="C116" s="26" t="s">
        <v>159</v>
      </c>
      <c r="D116" s="27">
        <v>13792.3</v>
      </c>
    </row>
    <row r="117" spans="1:4" s="7" customFormat="1" ht="30" x14ac:dyDescent="0.2">
      <c r="A117" s="25">
        <v>902</v>
      </c>
      <c r="B117" s="25" t="s">
        <v>160</v>
      </c>
      <c r="C117" s="26" t="s">
        <v>161</v>
      </c>
      <c r="D117" s="27">
        <v>4209.8</v>
      </c>
    </row>
    <row r="118" spans="1:4" s="7" customFormat="1" ht="45" x14ac:dyDescent="0.2">
      <c r="A118" s="25">
        <v>905</v>
      </c>
      <c r="B118" s="25" t="s">
        <v>162</v>
      </c>
      <c r="C118" s="26" t="s">
        <v>163</v>
      </c>
      <c r="D118" s="27">
        <v>1774.6</v>
      </c>
    </row>
    <row r="119" spans="1:4" s="7" customFormat="1" ht="45" x14ac:dyDescent="0.2">
      <c r="A119" s="25">
        <v>903</v>
      </c>
      <c r="B119" s="25" t="s">
        <v>164</v>
      </c>
      <c r="C119" s="26" t="s">
        <v>165</v>
      </c>
      <c r="D119" s="27">
        <v>712169.8</v>
      </c>
    </row>
    <row r="120" spans="1:4" s="7" customFormat="1" ht="75" x14ac:dyDescent="0.2">
      <c r="A120" s="25">
        <v>901</v>
      </c>
      <c r="B120" s="25" t="s">
        <v>166</v>
      </c>
      <c r="C120" s="26" t="s">
        <v>167</v>
      </c>
      <c r="D120" s="27">
        <v>44316.7</v>
      </c>
    </row>
    <row r="121" spans="1:4" s="7" customFormat="1" ht="45" x14ac:dyDescent="0.2">
      <c r="A121" s="4">
        <v>913</v>
      </c>
      <c r="B121" s="4" t="s">
        <v>298</v>
      </c>
      <c r="C121" s="28" t="s">
        <v>299</v>
      </c>
      <c r="D121" s="27">
        <v>9444.6</v>
      </c>
    </row>
    <row r="122" spans="1:4" s="7" customFormat="1" ht="60" x14ac:dyDescent="0.2">
      <c r="A122" s="25">
        <v>907</v>
      </c>
      <c r="B122" s="25" t="s">
        <v>300</v>
      </c>
      <c r="C122" s="26" t="s">
        <v>301</v>
      </c>
      <c r="D122" s="27">
        <v>25133.599999999999</v>
      </c>
    </row>
    <row r="123" spans="1:4" s="7" customFormat="1" ht="60" x14ac:dyDescent="0.2">
      <c r="A123" s="25">
        <v>907</v>
      </c>
      <c r="B123" s="25" t="s">
        <v>382</v>
      </c>
      <c r="C123" s="26" t="s">
        <v>383</v>
      </c>
      <c r="D123" s="27">
        <v>149846.39999999999</v>
      </c>
    </row>
    <row r="124" spans="1:4" s="7" customFormat="1" ht="60" x14ac:dyDescent="0.2">
      <c r="A124" s="25">
        <v>905</v>
      </c>
      <c r="B124" s="25" t="s">
        <v>302</v>
      </c>
      <c r="C124" s="26" t="s">
        <v>303</v>
      </c>
      <c r="D124" s="27">
        <v>559080.4</v>
      </c>
    </row>
    <row r="125" spans="1:4" s="7" customFormat="1" ht="45" x14ac:dyDescent="0.2">
      <c r="A125" s="25">
        <v>928</v>
      </c>
      <c r="B125" s="25" t="s">
        <v>304</v>
      </c>
      <c r="C125" s="26" t="s">
        <v>305</v>
      </c>
      <c r="D125" s="27">
        <v>13997.7</v>
      </c>
    </row>
    <row r="126" spans="1:4" s="7" customFormat="1" ht="15" x14ac:dyDescent="0.2">
      <c r="A126" s="25">
        <v>901</v>
      </c>
      <c r="B126" s="25" t="s">
        <v>168</v>
      </c>
      <c r="C126" s="26" t="s">
        <v>169</v>
      </c>
      <c r="D126" s="27">
        <v>564300</v>
      </c>
    </row>
    <row r="127" spans="1:4" s="7" customFormat="1" ht="15" x14ac:dyDescent="0.2">
      <c r="A127" s="25">
        <v>910</v>
      </c>
      <c r="B127" s="25" t="s">
        <v>168</v>
      </c>
      <c r="C127" s="26" t="s">
        <v>169</v>
      </c>
      <c r="D127" s="27">
        <v>11808.7</v>
      </c>
    </row>
    <row r="128" spans="1:4" s="7" customFormat="1" ht="28.5" x14ac:dyDescent="0.2">
      <c r="A128" s="22" t="s">
        <v>92</v>
      </c>
      <c r="B128" s="23" t="s">
        <v>170</v>
      </c>
      <c r="C128" s="24" t="s">
        <v>171</v>
      </c>
      <c r="D128" s="11">
        <f>SUM(D129:D144)</f>
        <v>979057.9</v>
      </c>
    </row>
    <row r="129" spans="1:4" s="7" customFormat="1" ht="60" x14ac:dyDescent="0.2">
      <c r="A129" s="25">
        <v>906</v>
      </c>
      <c r="B129" s="25" t="s">
        <v>172</v>
      </c>
      <c r="C129" s="26" t="s">
        <v>173</v>
      </c>
      <c r="D129" s="27">
        <v>24100.9</v>
      </c>
    </row>
    <row r="130" spans="1:4" s="7" customFormat="1" ht="60" x14ac:dyDescent="0.2">
      <c r="A130" s="25">
        <v>906</v>
      </c>
      <c r="B130" s="25" t="s">
        <v>174</v>
      </c>
      <c r="C130" s="26" t="s">
        <v>175</v>
      </c>
      <c r="D130" s="27">
        <v>85</v>
      </c>
    </row>
    <row r="131" spans="1:4" s="7" customFormat="1" ht="60" x14ac:dyDescent="0.2">
      <c r="A131" s="25">
        <v>919</v>
      </c>
      <c r="B131" s="25" t="s">
        <v>306</v>
      </c>
      <c r="C131" s="26" t="s">
        <v>307</v>
      </c>
      <c r="D131" s="27">
        <v>13499</v>
      </c>
    </row>
    <row r="132" spans="1:4" s="7" customFormat="1" ht="45" x14ac:dyDescent="0.2">
      <c r="A132" s="25">
        <v>919</v>
      </c>
      <c r="B132" s="25" t="s">
        <v>384</v>
      </c>
      <c r="C132" s="26" t="s">
        <v>385</v>
      </c>
      <c r="D132" s="27">
        <v>2301.1999999999998</v>
      </c>
    </row>
    <row r="133" spans="1:4" s="7" customFormat="1" ht="45" x14ac:dyDescent="0.2">
      <c r="A133" s="25">
        <v>919</v>
      </c>
      <c r="B133" s="25" t="s">
        <v>176</v>
      </c>
      <c r="C133" s="26" t="s">
        <v>177</v>
      </c>
      <c r="D133" s="27">
        <v>173264.1</v>
      </c>
    </row>
    <row r="134" spans="1:4" s="7" customFormat="1" ht="60" x14ac:dyDescent="0.2">
      <c r="A134" s="25">
        <v>910</v>
      </c>
      <c r="B134" s="25" t="s">
        <v>178</v>
      </c>
      <c r="C134" s="29" t="s">
        <v>386</v>
      </c>
      <c r="D134" s="27">
        <v>8540.7000000000007</v>
      </c>
    </row>
    <row r="135" spans="1:4" s="7" customFormat="1" ht="75" x14ac:dyDescent="0.2">
      <c r="A135" s="25">
        <v>910</v>
      </c>
      <c r="B135" s="25" t="s">
        <v>179</v>
      </c>
      <c r="C135" s="29" t="s">
        <v>387</v>
      </c>
      <c r="D135" s="27">
        <v>11313.1</v>
      </c>
    </row>
    <row r="136" spans="1:4" s="7" customFormat="1" ht="60" x14ac:dyDescent="0.2">
      <c r="A136" s="25">
        <v>910</v>
      </c>
      <c r="B136" s="25" t="s">
        <v>180</v>
      </c>
      <c r="C136" s="26" t="s">
        <v>181</v>
      </c>
      <c r="D136" s="27">
        <v>13700.1</v>
      </c>
    </row>
    <row r="137" spans="1:4" s="7" customFormat="1" ht="90" x14ac:dyDescent="0.2">
      <c r="A137" s="25">
        <v>910</v>
      </c>
      <c r="B137" s="25" t="s">
        <v>182</v>
      </c>
      <c r="C137" s="29" t="s">
        <v>388</v>
      </c>
      <c r="D137" s="27">
        <v>42.5</v>
      </c>
    </row>
    <row r="138" spans="1:4" s="7" customFormat="1" ht="45" x14ac:dyDescent="0.2">
      <c r="A138" s="25">
        <v>910</v>
      </c>
      <c r="B138" s="25" t="s">
        <v>183</v>
      </c>
      <c r="C138" s="26" t="s">
        <v>184</v>
      </c>
      <c r="D138" s="27">
        <v>221903.2</v>
      </c>
    </row>
    <row r="139" spans="1:4" s="7" customFormat="1" ht="60" x14ac:dyDescent="0.2">
      <c r="A139" s="25">
        <v>910</v>
      </c>
      <c r="B139" s="25" t="s">
        <v>185</v>
      </c>
      <c r="C139" s="26" t="s">
        <v>308</v>
      </c>
      <c r="D139" s="27">
        <v>176631.4</v>
      </c>
    </row>
    <row r="140" spans="1:4" s="7" customFormat="1" ht="45" x14ac:dyDescent="0.2">
      <c r="A140" s="25">
        <v>919</v>
      </c>
      <c r="B140" s="25" t="s">
        <v>186</v>
      </c>
      <c r="C140" s="26" t="s">
        <v>187</v>
      </c>
      <c r="D140" s="27">
        <v>136745.5</v>
      </c>
    </row>
    <row r="141" spans="1:4" s="7" customFormat="1" ht="60" x14ac:dyDescent="0.2">
      <c r="A141" s="25">
        <v>919</v>
      </c>
      <c r="B141" s="25" t="s">
        <v>188</v>
      </c>
      <c r="C141" s="26" t="s">
        <v>389</v>
      </c>
      <c r="D141" s="27">
        <v>16818.2</v>
      </c>
    </row>
    <row r="142" spans="1:4" s="7" customFormat="1" ht="45" x14ac:dyDescent="0.2">
      <c r="A142" s="25">
        <v>919</v>
      </c>
      <c r="B142" s="25" t="s">
        <v>390</v>
      </c>
      <c r="C142" s="26" t="s">
        <v>391</v>
      </c>
      <c r="D142" s="27">
        <v>972.1</v>
      </c>
    </row>
    <row r="143" spans="1:4" s="7" customFormat="1" ht="105" x14ac:dyDescent="0.2">
      <c r="A143" s="25">
        <v>901</v>
      </c>
      <c r="B143" s="25" t="s">
        <v>189</v>
      </c>
      <c r="C143" s="26" t="s">
        <v>190</v>
      </c>
      <c r="D143" s="27">
        <v>105255.1</v>
      </c>
    </row>
    <row r="144" spans="1:4" s="7" customFormat="1" ht="30" x14ac:dyDescent="0.2">
      <c r="A144" s="25">
        <v>906</v>
      </c>
      <c r="B144" s="25" t="s">
        <v>191</v>
      </c>
      <c r="C144" s="26" t="s">
        <v>392</v>
      </c>
      <c r="D144" s="27">
        <v>73885.8</v>
      </c>
    </row>
    <row r="145" spans="1:4" s="7" customFormat="1" ht="15" x14ac:dyDescent="0.2">
      <c r="A145" s="22" t="s">
        <v>92</v>
      </c>
      <c r="B145" s="23" t="s">
        <v>192</v>
      </c>
      <c r="C145" s="24" t="s">
        <v>193</v>
      </c>
      <c r="D145" s="11">
        <f>SUM(D146:D154)</f>
        <v>1662621.3</v>
      </c>
    </row>
    <row r="146" spans="1:4" s="7" customFormat="1" ht="150" x14ac:dyDescent="0.2">
      <c r="A146" s="25">
        <v>903</v>
      </c>
      <c r="B146" s="25" t="s">
        <v>309</v>
      </c>
      <c r="C146" s="26" t="s">
        <v>393</v>
      </c>
      <c r="D146" s="27">
        <v>15026.6</v>
      </c>
    </row>
    <row r="147" spans="1:4" s="7" customFormat="1" ht="60" x14ac:dyDescent="0.2">
      <c r="A147" s="25">
        <v>918</v>
      </c>
      <c r="B147" s="25" t="s">
        <v>194</v>
      </c>
      <c r="C147" s="26" t="s">
        <v>195</v>
      </c>
      <c r="D147" s="27">
        <v>10348.4</v>
      </c>
    </row>
    <row r="148" spans="1:4" s="7" customFormat="1" ht="60" x14ac:dyDescent="0.2">
      <c r="A148" s="25">
        <v>918</v>
      </c>
      <c r="B148" s="25" t="s">
        <v>196</v>
      </c>
      <c r="C148" s="26" t="s">
        <v>197</v>
      </c>
      <c r="D148" s="27">
        <v>9164.7000000000007</v>
      </c>
    </row>
    <row r="149" spans="1:4" s="7" customFormat="1" ht="45" x14ac:dyDescent="0.2">
      <c r="A149" s="25">
        <v>901</v>
      </c>
      <c r="B149" s="25" t="s">
        <v>198</v>
      </c>
      <c r="C149" s="26" t="s">
        <v>199</v>
      </c>
      <c r="D149" s="27">
        <v>22946</v>
      </c>
    </row>
    <row r="150" spans="1:4" s="7" customFormat="1" ht="60" x14ac:dyDescent="0.2">
      <c r="A150" s="25">
        <v>910</v>
      </c>
      <c r="B150" s="25" t="s">
        <v>394</v>
      </c>
      <c r="C150" s="26" t="s">
        <v>395</v>
      </c>
      <c r="D150" s="27">
        <v>136</v>
      </c>
    </row>
    <row r="151" spans="1:4" s="7" customFormat="1" ht="120" x14ac:dyDescent="0.2">
      <c r="A151" s="25">
        <v>903</v>
      </c>
      <c r="B151" s="25" t="s">
        <v>200</v>
      </c>
      <c r="C151" s="26" t="s">
        <v>201</v>
      </c>
      <c r="D151" s="27">
        <v>556004.80000000005</v>
      </c>
    </row>
    <row r="152" spans="1:4" s="7" customFormat="1" ht="150" x14ac:dyDescent="0.2">
      <c r="A152" s="25">
        <v>903</v>
      </c>
      <c r="B152" s="25" t="s">
        <v>202</v>
      </c>
      <c r="C152" s="26" t="s">
        <v>396</v>
      </c>
      <c r="D152" s="27">
        <v>46550</v>
      </c>
    </row>
    <row r="153" spans="1:4" s="7" customFormat="1" ht="45" x14ac:dyDescent="0.2">
      <c r="A153" s="25">
        <v>910</v>
      </c>
      <c r="B153" s="25" t="s">
        <v>203</v>
      </c>
      <c r="C153" s="26" t="s">
        <v>204</v>
      </c>
      <c r="D153" s="27">
        <v>2437.8000000000002</v>
      </c>
    </row>
    <row r="154" spans="1:4" s="7" customFormat="1" ht="45" x14ac:dyDescent="0.2">
      <c r="A154" s="25">
        <v>901</v>
      </c>
      <c r="B154" s="25" t="s">
        <v>397</v>
      </c>
      <c r="C154" s="26" t="s">
        <v>398</v>
      </c>
      <c r="D154" s="27">
        <v>1000007</v>
      </c>
    </row>
    <row r="155" spans="1:4" s="7" customFormat="1" ht="28.5" x14ac:dyDescent="0.2">
      <c r="A155" s="22" t="s">
        <v>92</v>
      </c>
      <c r="B155" s="23" t="s">
        <v>205</v>
      </c>
      <c r="C155" s="24" t="s">
        <v>399</v>
      </c>
      <c r="D155" s="11">
        <f>D156</f>
        <v>35823.800000000003</v>
      </c>
    </row>
    <row r="156" spans="1:4" s="7" customFormat="1" ht="42.75" x14ac:dyDescent="0.2">
      <c r="A156" s="22" t="s">
        <v>92</v>
      </c>
      <c r="B156" s="23" t="s">
        <v>206</v>
      </c>
      <c r="C156" s="24" t="s">
        <v>207</v>
      </c>
      <c r="D156" s="11">
        <f>SUM(D157:D158)</f>
        <v>35823.800000000003</v>
      </c>
    </row>
    <row r="157" spans="1:4" s="7" customFormat="1" ht="105" x14ac:dyDescent="0.2">
      <c r="A157" s="25">
        <v>907</v>
      </c>
      <c r="B157" s="25" t="s">
        <v>208</v>
      </c>
      <c r="C157" s="26" t="s">
        <v>209</v>
      </c>
      <c r="D157" s="27">
        <v>35939.9</v>
      </c>
    </row>
    <row r="158" spans="1:4" s="7" customFormat="1" ht="60" x14ac:dyDescent="0.2">
      <c r="A158" s="25">
        <v>907</v>
      </c>
      <c r="B158" s="25" t="s">
        <v>210</v>
      </c>
      <c r="C158" s="26" t="s">
        <v>211</v>
      </c>
      <c r="D158" s="27">
        <v>-116.1</v>
      </c>
    </row>
    <row r="159" spans="1:4" s="7" customFormat="1" ht="28.5" x14ac:dyDescent="0.2">
      <c r="A159" s="22" t="s">
        <v>92</v>
      </c>
      <c r="B159" s="23" t="s">
        <v>212</v>
      </c>
      <c r="C159" s="24" t="s">
        <v>400</v>
      </c>
      <c r="D159" s="11">
        <f>D160</f>
        <v>34589.1</v>
      </c>
    </row>
    <row r="160" spans="1:4" s="7" customFormat="1" ht="28.5" x14ac:dyDescent="0.2">
      <c r="A160" s="22" t="s">
        <v>92</v>
      </c>
      <c r="B160" s="23" t="s">
        <v>213</v>
      </c>
      <c r="C160" s="24" t="s">
        <v>214</v>
      </c>
      <c r="D160" s="11">
        <f>D161</f>
        <v>34589.1</v>
      </c>
    </row>
    <row r="161" spans="1:4" s="7" customFormat="1" ht="45" x14ac:dyDescent="0.2">
      <c r="A161" s="25">
        <v>910</v>
      </c>
      <c r="B161" s="25" t="s">
        <v>215</v>
      </c>
      <c r="C161" s="26" t="s">
        <v>216</v>
      </c>
      <c r="D161" s="27">
        <v>34589.1</v>
      </c>
    </row>
    <row r="162" spans="1:4" s="7" customFormat="1" ht="15" x14ac:dyDescent="0.2">
      <c r="A162" s="22" t="s">
        <v>92</v>
      </c>
      <c r="B162" s="23" t="s">
        <v>217</v>
      </c>
      <c r="C162" s="24" t="s">
        <v>401</v>
      </c>
      <c r="D162" s="11">
        <f>D163</f>
        <v>340214.2</v>
      </c>
    </row>
    <row r="163" spans="1:4" s="7" customFormat="1" ht="28.5" x14ac:dyDescent="0.2">
      <c r="A163" s="22" t="s">
        <v>92</v>
      </c>
      <c r="B163" s="23" t="s">
        <v>218</v>
      </c>
      <c r="C163" s="24" t="s">
        <v>219</v>
      </c>
      <c r="D163" s="11">
        <f>SUM(D164:D167)</f>
        <v>340214.2</v>
      </c>
    </row>
    <row r="164" spans="1:4" s="7" customFormat="1" ht="30" x14ac:dyDescent="0.2">
      <c r="A164" s="25">
        <v>901</v>
      </c>
      <c r="B164" s="25" t="s">
        <v>220</v>
      </c>
      <c r="C164" s="26" t="s">
        <v>219</v>
      </c>
      <c r="D164" s="27">
        <v>100</v>
      </c>
    </row>
    <row r="165" spans="1:4" s="7" customFormat="1" ht="30" x14ac:dyDescent="0.2">
      <c r="A165" s="25">
        <v>907</v>
      </c>
      <c r="B165" s="25" t="s">
        <v>220</v>
      </c>
      <c r="C165" s="26" t="s">
        <v>219</v>
      </c>
      <c r="D165" s="27">
        <v>61314.2</v>
      </c>
    </row>
    <row r="166" spans="1:4" s="7" customFormat="1" ht="30" x14ac:dyDescent="0.2">
      <c r="A166" s="25">
        <v>919</v>
      </c>
      <c r="B166" s="25" t="s">
        <v>220</v>
      </c>
      <c r="C166" s="26" t="s">
        <v>219</v>
      </c>
      <c r="D166" s="27">
        <v>274300</v>
      </c>
    </row>
    <row r="167" spans="1:4" s="7" customFormat="1" ht="30" x14ac:dyDescent="0.2">
      <c r="A167" s="25">
        <v>928</v>
      </c>
      <c r="B167" s="25" t="s">
        <v>220</v>
      </c>
      <c r="C167" s="26" t="s">
        <v>219</v>
      </c>
      <c r="D167" s="27">
        <v>4500</v>
      </c>
    </row>
    <row r="168" spans="1:4" s="7" customFormat="1" ht="57" x14ac:dyDescent="0.2">
      <c r="A168" s="22" t="s">
        <v>92</v>
      </c>
      <c r="B168" s="23" t="s">
        <v>221</v>
      </c>
      <c r="C168" s="24" t="s">
        <v>402</v>
      </c>
      <c r="D168" s="11">
        <f>D169</f>
        <v>204009.2</v>
      </c>
    </row>
    <row r="169" spans="1:4" s="7" customFormat="1" ht="85.5" x14ac:dyDescent="0.2">
      <c r="A169" s="22" t="s">
        <v>92</v>
      </c>
      <c r="B169" s="23" t="s">
        <v>222</v>
      </c>
      <c r="C169" s="24" t="s">
        <v>223</v>
      </c>
      <c r="D169" s="11">
        <f>D170</f>
        <v>204009.2</v>
      </c>
    </row>
    <row r="170" spans="1:4" s="7" customFormat="1" ht="85.5" x14ac:dyDescent="0.2">
      <c r="A170" s="22" t="s">
        <v>92</v>
      </c>
      <c r="B170" s="23" t="s">
        <v>224</v>
      </c>
      <c r="C170" s="24" t="s">
        <v>225</v>
      </c>
      <c r="D170" s="11">
        <f>SUM(D171:D210)</f>
        <v>204009.2</v>
      </c>
    </row>
    <row r="171" spans="1:4" s="7" customFormat="1" ht="30" x14ac:dyDescent="0.2">
      <c r="A171" s="25">
        <v>901</v>
      </c>
      <c r="B171" s="25" t="s">
        <v>226</v>
      </c>
      <c r="C171" s="26" t="s">
        <v>227</v>
      </c>
      <c r="D171" s="27">
        <v>86340.5</v>
      </c>
    </row>
    <row r="172" spans="1:4" s="7" customFormat="1" ht="30" x14ac:dyDescent="0.2">
      <c r="A172" s="25">
        <v>902</v>
      </c>
      <c r="B172" s="25" t="s">
        <v>226</v>
      </c>
      <c r="C172" s="26" t="s">
        <v>227</v>
      </c>
      <c r="D172" s="27">
        <v>470</v>
      </c>
    </row>
    <row r="173" spans="1:4" s="7" customFormat="1" ht="30" x14ac:dyDescent="0.2">
      <c r="A173" s="25">
        <v>903</v>
      </c>
      <c r="B173" s="25" t="s">
        <v>226</v>
      </c>
      <c r="C173" s="26" t="s">
        <v>227</v>
      </c>
      <c r="D173" s="27">
        <v>3241.1</v>
      </c>
    </row>
    <row r="174" spans="1:4" s="7" customFormat="1" ht="30" x14ac:dyDescent="0.2">
      <c r="A174" s="25">
        <v>908</v>
      </c>
      <c r="B174" s="25" t="s">
        <v>226</v>
      </c>
      <c r="C174" s="26" t="s">
        <v>227</v>
      </c>
      <c r="D174" s="27">
        <v>585</v>
      </c>
    </row>
    <row r="175" spans="1:4" s="7" customFormat="1" ht="30" x14ac:dyDescent="0.2">
      <c r="A175" s="25">
        <v>909</v>
      </c>
      <c r="B175" s="25" t="s">
        <v>226</v>
      </c>
      <c r="C175" s="26" t="s">
        <v>227</v>
      </c>
      <c r="D175" s="27">
        <v>994.5</v>
      </c>
    </row>
    <row r="176" spans="1:4" s="7" customFormat="1" ht="30" x14ac:dyDescent="0.2">
      <c r="A176" s="25">
        <v>910</v>
      </c>
      <c r="B176" s="25" t="s">
        <v>226</v>
      </c>
      <c r="C176" s="26" t="s">
        <v>227</v>
      </c>
      <c r="D176" s="27">
        <v>237.9</v>
      </c>
    </row>
    <row r="177" spans="1:4" s="7" customFormat="1" ht="30" x14ac:dyDescent="0.2">
      <c r="A177" s="25">
        <v>903</v>
      </c>
      <c r="B177" s="25" t="s">
        <v>228</v>
      </c>
      <c r="C177" s="26" t="s">
        <v>229</v>
      </c>
      <c r="D177" s="27">
        <v>862.8</v>
      </c>
    </row>
    <row r="178" spans="1:4" s="7" customFormat="1" ht="30" x14ac:dyDescent="0.2">
      <c r="A178" s="25">
        <v>910</v>
      </c>
      <c r="B178" s="25" t="s">
        <v>228</v>
      </c>
      <c r="C178" s="26" t="s">
        <v>229</v>
      </c>
      <c r="D178" s="27">
        <v>109</v>
      </c>
    </row>
    <row r="179" spans="1:4" s="7" customFormat="1" ht="30" x14ac:dyDescent="0.2">
      <c r="A179" s="25">
        <v>913</v>
      </c>
      <c r="B179" s="25" t="s">
        <v>228</v>
      </c>
      <c r="C179" s="26" t="s">
        <v>229</v>
      </c>
      <c r="D179" s="27">
        <v>2</v>
      </c>
    </row>
    <row r="180" spans="1:4" s="7" customFormat="1" ht="30" x14ac:dyDescent="0.2">
      <c r="A180" s="25">
        <v>919</v>
      </c>
      <c r="B180" s="25" t="s">
        <v>228</v>
      </c>
      <c r="C180" s="26" t="s">
        <v>229</v>
      </c>
      <c r="D180" s="27">
        <v>132.80000000000001</v>
      </c>
    </row>
    <row r="181" spans="1:4" s="7" customFormat="1" ht="30" x14ac:dyDescent="0.2">
      <c r="A181" s="25">
        <v>921</v>
      </c>
      <c r="B181" s="25" t="s">
        <v>228</v>
      </c>
      <c r="C181" s="26" t="s">
        <v>229</v>
      </c>
      <c r="D181" s="27">
        <v>1.2</v>
      </c>
    </row>
    <row r="182" spans="1:4" s="7" customFormat="1" ht="30" x14ac:dyDescent="0.2">
      <c r="A182" s="25">
        <v>901</v>
      </c>
      <c r="B182" s="25" t="s">
        <v>230</v>
      </c>
      <c r="C182" s="26" t="s">
        <v>231</v>
      </c>
      <c r="D182" s="27">
        <v>5420.7</v>
      </c>
    </row>
    <row r="183" spans="1:4" s="7" customFormat="1" ht="30" x14ac:dyDescent="0.2">
      <c r="A183" s="25">
        <v>905</v>
      </c>
      <c r="B183" s="25" t="s">
        <v>230</v>
      </c>
      <c r="C183" s="26" t="s">
        <v>231</v>
      </c>
      <c r="D183" s="27">
        <v>31853.7</v>
      </c>
    </row>
    <row r="184" spans="1:4" s="7" customFormat="1" ht="30" x14ac:dyDescent="0.2">
      <c r="A184" s="25">
        <v>907</v>
      </c>
      <c r="B184" s="25" t="s">
        <v>230</v>
      </c>
      <c r="C184" s="26" t="s">
        <v>231</v>
      </c>
      <c r="D184" s="27">
        <v>13382.2</v>
      </c>
    </row>
    <row r="185" spans="1:4" s="7" customFormat="1" ht="30" x14ac:dyDescent="0.2">
      <c r="A185" s="25">
        <v>928</v>
      </c>
      <c r="B185" s="25" t="s">
        <v>230</v>
      </c>
      <c r="C185" s="26" t="s">
        <v>231</v>
      </c>
      <c r="D185" s="27">
        <v>136.6</v>
      </c>
    </row>
    <row r="186" spans="1:4" s="7" customFormat="1" ht="60" x14ac:dyDescent="0.2">
      <c r="A186" s="25">
        <v>907</v>
      </c>
      <c r="B186" s="25" t="s">
        <v>403</v>
      </c>
      <c r="C186" s="26" t="s">
        <v>404</v>
      </c>
      <c r="D186" s="27">
        <v>1669.4</v>
      </c>
    </row>
    <row r="187" spans="1:4" s="7" customFormat="1" ht="90" x14ac:dyDescent="0.2">
      <c r="A187" s="25">
        <v>907</v>
      </c>
      <c r="B187" s="25" t="s">
        <v>232</v>
      </c>
      <c r="C187" s="26" t="s">
        <v>233</v>
      </c>
      <c r="D187" s="27">
        <v>0.2</v>
      </c>
    </row>
    <row r="188" spans="1:4" s="7" customFormat="1" ht="60" x14ac:dyDescent="0.2">
      <c r="A188" s="25">
        <v>907</v>
      </c>
      <c r="B188" s="25" t="s">
        <v>405</v>
      </c>
      <c r="C188" s="26" t="s">
        <v>406</v>
      </c>
      <c r="D188" s="27">
        <v>12780.3</v>
      </c>
    </row>
    <row r="189" spans="1:4" s="7" customFormat="1" ht="90" x14ac:dyDescent="0.2">
      <c r="A189" s="25">
        <v>903</v>
      </c>
      <c r="B189" s="25" t="s">
        <v>234</v>
      </c>
      <c r="C189" s="26" t="s">
        <v>235</v>
      </c>
      <c r="D189" s="27">
        <v>8009.1</v>
      </c>
    </row>
    <row r="190" spans="1:4" s="7" customFormat="1" ht="60" x14ac:dyDescent="0.2">
      <c r="A190" s="25">
        <v>913</v>
      </c>
      <c r="B190" s="25" t="s">
        <v>236</v>
      </c>
      <c r="C190" s="26" t="s">
        <v>237</v>
      </c>
      <c r="D190" s="27">
        <v>291.5</v>
      </c>
    </row>
    <row r="191" spans="1:4" s="7" customFormat="1" ht="60" x14ac:dyDescent="0.2">
      <c r="A191" s="25">
        <v>907</v>
      </c>
      <c r="B191" s="25" t="s">
        <v>310</v>
      </c>
      <c r="C191" s="26" t="s">
        <v>311</v>
      </c>
      <c r="D191" s="27">
        <v>2717.8</v>
      </c>
    </row>
    <row r="192" spans="1:4" s="7" customFormat="1" ht="60" x14ac:dyDescent="0.2">
      <c r="A192" s="25">
        <v>903</v>
      </c>
      <c r="B192" s="25" t="s">
        <v>312</v>
      </c>
      <c r="C192" s="26" t="s">
        <v>313</v>
      </c>
      <c r="D192" s="27">
        <v>3008.3</v>
      </c>
    </row>
    <row r="193" spans="1:4" s="7" customFormat="1" ht="105" x14ac:dyDescent="0.2">
      <c r="A193" s="25">
        <v>907</v>
      </c>
      <c r="B193" s="25" t="s">
        <v>314</v>
      </c>
      <c r="C193" s="26" t="s">
        <v>315</v>
      </c>
      <c r="D193" s="27">
        <v>1954.6</v>
      </c>
    </row>
    <row r="194" spans="1:4" s="7" customFormat="1" ht="60" x14ac:dyDescent="0.2">
      <c r="A194" s="25">
        <v>910</v>
      </c>
      <c r="B194" s="25" t="s">
        <v>407</v>
      </c>
      <c r="C194" s="26" t="s">
        <v>408</v>
      </c>
      <c r="D194" s="27">
        <v>434.1</v>
      </c>
    </row>
    <row r="195" spans="1:4" s="7" customFormat="1" ht="165" x14ac:dyDescent="0.2">
      <c r="A195" s="25">
        <v>903</v>
      </c>
      <c r="B195" s="25" t="s">
        <v>409</v>
      </c>
      <c r="C195" s="26" t="s">
        <v>410</v>
      </c>
      <c r="D195" s="27">
        <v>98.8</v>
      </c>
    </row>
    <row r="196" spans="1:4" s="7" customFormat="1" ht="90" x14ac:dyDescent="0.2">
      <c r="A196" s="25">
        <v>903</v>
      </c>
      <c r="B196" s="25" t="s">
        <v>316</v>
      </c>
      <c r="C196" s="26" t="s">
        <v>317</v>
      </c>
      <c r="D196" s="27">
        <v>179.8</v>
      </c>
    </row>
    <row r="197" spans="1:4" s="7" customFormat="1" ht="135" x14ac:dyDescent="0.2">
      <c r="A197" s="25">
        <v>903</v>
      </c>
      <c r="B197" s="25" t="s">
        <v>238</v>
      </c>
      <c r="C197" s="26" t="s">
        <v>318</v>
      </c>
      <c r="D197" s="27">
        <v>1535.6</v>
      </c>
    </row>
    <row r="198" spans="1:4" s="7" customFormat="1" ht="90" x14ac:dyDescent="0.2">
      <c r="A198" s="25">
        <v>905</v>
      </c>
      <c r="B198" s="25" t="s">
        <v>239</v>
      </c>
      <c r="C198" s="26" t="s">
        <v>240</v>
      </c>
      <c r="D198" s="27">
        <v>2755.4</v>
      </c>
    </row>
    <row r="199" spans="1:4" s="7" customFormat="1" ht="90" x14ac:dyDescent="0.2">
      <c r="A199" s="25">
        <v>907</v>
      </c>
      <c r="B199" s="25" t="s">
        <v>239</v>
      </c>
      <c r="C199" s="26" t="s">
        <v>240</v>
      </c>
      <c r="D199" s="27">
        <v>596.9</v>
      </c>
    </row>
    <row r="200" spans="1:4" s="7" customFormat="1" ht="60" x14ac:dyDescent="0.2">
      <c r="A200" s="25">
        <v>902</v>
      </c>
      <c r="B200" s="25" t="s">
        <v>241</v>
      </c>
      <c r="C200" s="26" t="s">
        <v>242</v>
      </c>
      <c r="D200" s="27">
        <v>637.29999999999995</v>
      </c>
    </row>
    <row r="201" spans="1:4" s="7" customFormat="1" ht="60" x14ac:dyDescent="0.2">
      <c r="A201" s="25">
        <v>903</v>
      </c>
      <c r="B201" s="25" t="s">
        <v>241</v>
      </c>
      <c r="C201" s="26" t="s">
        <v>242</v>
      </c>
      <c r="D201" s="27">
        <v>3748.5</v>
      </c>
    </row>
    <row r="202" spans="1:4" s="7" customFormat="1" ht="60" x14ac:dyDescent="0.2">
      <c r="A202" s="25">
        <v>905</v>
      </c>
      <c r="B202" s="25" t="s">
        <v>241</v>
      </c>
      <c r="C202" s="26" t="s">
        <v>242</v>
      </c>
      <c r="D202" s="27">
        <v>1030.7</v>
      </c>
    </row>
    <row r="203" spans="1:4" s="7" customFormat="1" ht="60" x14ac:dyDescent="0.2">
      <c r="A203" s="25">
        <v>906</v>
      </c>
      <c r="B203" s="25" t="s">
        <v>241</v>
      </c>
      <c r="C203" s="26" t="s">
        <v>242</v>
      </c>
      <c r="D203" s="27">
        <v>1015</v>
      </c>
    </row>
    <row r="204" spans="1:4" s="7" customFormat="1" ht="60" x14ac:dyDescent="0.2">
      <c r="A204" s="25">
        <v>907</v>
      </c>
      <c r="B204" s="25" t="s">
        <v>241</v>
      </c>
      <c r="C204" s="26" t="s">
        <v>242</v>
      </c>
      <c r="D204" s="27">
        <v>16866.099999999999</v>
      </c>
    </row>
    <row r="205" spans="1:4" s="7" customFormat="1" ht="60" x14ac:dyDescent="0.2">
      <c r="A205" s="25">
        <v>908</v>
      </c>
      <c r="B205" s="25" t="s">
        <v>241</v>
      </c>
      <c r="C205" s="26" t="s">
        <v>242</v>
      </c>
      <c r="D205" s="27">
        <v>23.1</v>
      </c>
    </row>
    <row r="206" spans="1:4" s="7" customFormat="1" ht="60" x14ac:dyDescent="0.2">
      <c r="A206" s="25">
        <v>909</v>
      </c>
      <c r="B206" s="25" t="s">
        <v>241</v>
      </c>
      <c r="C206" s="26" t="s">
        <v>242</v>
      </c>
      <c r="D206" s="27">
        <v>318.7</v>
      </c>
    </row>
    <row r="207" spans="1:4" s="7" customFormat="1" ht="60" x14ac:dyDescent="0.2">
      <c r="A207" s="25">
        <v>910</v>
      </c>
      <c r="B207" s="25" t="s">
        <v>241</v>
      </c>
      <c r="C207" s="26" t="s">
        <v>242</v>
      </c>
      <c r="D207" s="27">
        <v>526.4</v>
      </c>
    </row>
    <row r="208" spans="1:4" s="7" customFormat="1" ht="60" x14ac:dyDescent="0.2">
      <c r="A208" s="25">
        <v>911</v>
      </c>
      <c r="B208" s="25" t="s">
        <v>241</v>
      </c>
      <c r="C208" s="26" t="s">
        <v>242</v>
      </c>
      <c r="D208" s="27">
        <v>0.1</v>
      </c>
    </row>
    <row r="209" spans="1:4" s="7" customFormat="1" ht="60" x14ac:dyDescent="0.2">
      <c r="A209" s="25">
        <v>918</v>
      </c>
      <c r="B209" s="25" t="s">
        <v>241</v>
      </c>
      <c r="C209" s="26" t="s">
        <v>242</v>
      </c>
      <c r="D209" s="27">
        <v>24.4</v>
      </c>
    </row>
    <row r="210" spans="1:4" s="7" customFormat="1" ht="60" x14ac:dyDescent="0.2">
      <c r="A210" s="25">
        <v>928</v>
      </c>
      <c r="B210" s="25" t="s">
        <v>241</v>
      </c>
      <c r="C210" s="26" t="s">
        <v>242</v>
      </c>
      <c r="D210" s="27">
        <v>17.100000000000001</v>
      </c>
    </row>
    <row r="211" spans="1:4" s="7" customFormat="1" ht="42.75" x14ac:dyDescent="0.2">
      <c r="A211" s="22" t="s">
        <v>92</v>
      </c>
      <c r="B211" s="23" t="s">
        <v>243</v>
      </c>
      <c r="C211" s="24" t="s">
        <v>411</v>
      </c>
      <c r="D211" s="11">
        <f>D212</f>
        <v>-219189.9</v>
      </c>
    </row>
    <row r="212" spans="1:4" s="7" customFormat="1" ht="42.75" x14ac:dyDescent="0.2">
      <c r="A212" s="22" t="s">
        <v>92</v>
      </c>
      <c r="B212" s="23" t="s">
        <v>244</v>
      </c>
      <c r="C212" s="24" t="s">
        <v>245</v>
      </c>
      <c r="D212" s="11">
        <f>SUM(D213:D253)</f>
        <v>-219189.9</v>
      </c>
    </row>
    <row r="213" spans="1:4" s="7" customFormat="1" ht="45" x14ac:dyDescent="0.2">
      <c r="A213" s="25">
        <v>907</v>
      </c>
      <c r="B213" s="25" t="s">
        <v>412</v>
      </c>
      <c r="C213" s="26" t="s">
        <v>413</v>
      </c>
      <c r="D213" s="27">
        <v>-1652.7</v>
      </c>
    </row>
    <row r="214" spans="1:4" s="7" customFormat="1" ht="90" x14ac:dyDescent="0.2">
      <c r="A214" s="25">
        <v>910</v>
      </c>
      <c r="B214" s="25" t="s">
        <v>246</v>
      </c>
      <c r="C214" s="26" t="s">
        <v>247</v>
      </c>
      <c r="D214" s="27">
        <v>-2.7</v>
      </c>
    </row>
    <row r="215" spans="1:4" s="7" customFormat="1" ht="150" x14ac:dyDescent="0.2">
      <c r="A215" s="25">
        <v>901</v>
      </c>
      <c r="B215" s="25" t="s">
        <v>248</v>
      </c>
      <c r="C215" s="26" t="s">
        <v>414</v>
      </c>
      <c r="D215" s="27">
        <v>-5915.5</v>
      </c>
    </row>
    <row r="216" spans="1:4" s="7" customFormat="1" ht="45" x14ac:dyDescent="0.2">
      <c r="A216" s="25">
        <v>910</v>
      </c>
      <c r="B216" s="25" t="s">
        <v>415</v>
      </c>
      <c r="C216" s="26" t="s">
        <v>416</v>
      </c>
      <c r="D216" s="27">
        <v>0</v>
      </c>
    </row>
    <row r="217" spans="1:4" s="7" customFormat="1" ht="75" x14ac:dyDescent="0.2">
      <c r="A217" s="25">
        <v>903</v>
      </c>
      <c r="B217" s="25" t="s">
        <v>319</v>
      </c>
      <c r="C217" s="26" t="s">
        <v>320</v>
      </c>
      <c r="D217" s="27">
        <v>-178</v>
      </c>
    </row>
    <row r="218" spans="1:4" s="7" customFormat="1" ht="45" x14ac:dyDescent="0.2">
      <c r="A218" s="25">
        <v>901</v>
      </c>
      <c r="B218" s="25" t="s">
        <v>417</v>
      </c>
      <c r="C218" s="26" t="s">
        <v>418</v>
      </c>
      <c r="D218" s="27">
        <v>-120.7</v>
      </c>
    </row>
    <row r="219" spans="1:4" s="7" customFormat="1" ht="75" x14ac:dyDescent="0.2">
      <c r="A219" s="25">
        <v>907</v>
      </c>
      <c r="B219" s="25" t="s">
        <v>249</v>
      </c>
      <c r="C219" s="26" t="s">
        <v>250</v>
      </c>
      <c r="D219" s="27">
        <v>-0.2</v>
      </c>
    </row>
    <row r="220" spans="1:4" s="7" customFormat="1" ht="45" x14ac:dyDescent="0.2">
      <c r="A220" s="25">
        <v>907</v>
      </c>
      <c r="B220" s="25" t="s">
        <v>419</v>
      </c>
      <c r="C220" s="26" t="s">
        <v>420</v>
      </c>
      <c r="D220" s="27">
        <v>-12652.5</v>
      </c>
    </row>
    <row r="221" spans="1:4" s="7" customFormat="1" ht="75" x14ac:dyDescent="0.2">
      <c r="A221" s="25">
        <v>903</v>
      </c>
      <c r="B221" s="25" t="s">
        <v>251</v>
      </c>
      <c r="C221" s="26" t="s">
        <v>252</v>
      </c>
      <c r="D221" s="27">
        <v>-7929</v>
      </c>
    </row>
    <row r="222" spans="1:4" s="7" customFormat="1" ht="60" x14ac:dyDescent="0.2">
      <c r="A222" s="25">
        <v>928</v>
      </c>
      <c r="B222" s="25" t="s">
        <v>421</v>
      </c>
      <c r="C222" s="26" t="s">
        <v>422</v>
      </c>
      <c r="D222" s="27">
        <v>-3678</v>
      </c>
    </row>
    <row r="223" spans="1:4" s="7" customFormat="1" ht="90" x14ac:dyDescent="0.2">
      <c r="A223" s="25">
        <v>901</v>
      </c>
      <c r="B223" s="25" t="s">
        <v>321</v>
      </c>
      <c r="C223" s="26" t="s">
        <v>322</v>
      </c>
      <c r="D223" s="27">
        <v>-851.9</v>
      </c>
    </row>
    <row r="224" spans="1:4" s="7" customFormat="1" ht="45" x14ac:dyDescent="0.2">
      <c r="A224" s="25">
        <v>923</v>
      </c>
      <c r="B224" s="25" t="s">
        <v>423</v>
      </c>
      <c r="C224" s="26" t="s">
        <v>424</v>
      </c>
      <c r="D224" s="27">
        <v>-2319.6</v>
      </c>
    </row>
    <row r="225" spans="1:4" s="7" customFormat="1" ht="60" x14ac:dyDescent="0.2">
      <c r="A225" s="25">
        <v>910</v>
      </c>
      <c r="B225" s="25" t="s">
        <v>253</v>
      </c>
      <c r="C225" s="26" t="s">
        <v>254</v>
      </c>
      <c r="D225" s="27">
        <v>-7902.2</v>
      </c>
    </row>
    <row r="226" spans="1:4" s="7" customFormat="1" ht="45" x14ac:dyDescent="0.2">
      <c r="A226" s="25">
        <v>905</v>
      </c>
      <c r="B226" s="25" t="s">
        <v>255</v>
      </c>
      <c r="C226" s="26" t="s">
        <v>256</v>
      </c>
      <c r="D226" s="27">
        <v>0</v>
      </c>
    </row>
    <row r="227" spans="1:4" s="7" customFormat="1" ht="45" x14ac:dyDescent="0.2">
      <c r="A227" s="25">
        <v>913</v>
      </c>
      <c r="B227" s="25" t="s">
        <v>257</v>
      </c>
      <c r="C227" s="26" t="s">
        <v>258</v>
      </c>
      <c r="D227" s="27">
        <v>-58.4</v>
      </c>
    </row>
    <row r="228" spans="1:4" s="7" customFormat="1" ht="60" x14ac:dyDescent="0.2">
      <c r="A228" s="25">
        <v>905</v>
      </c>
      <c r="B228" s="25" t="s">
        <v>425</v>
      </c>
      <c r="C228" s="26" t="s">
        <v>426</v>
      </c>
      <c r="D228" s="27">
        <v>-1437.8</v>
      </c>
    </row>
    <row r="229" spans="1:4" s="7" customFormat="1" ht="60" x14ac:dyDescent="0.2">
      <c r="A229" s="25">
        <v>905</v>
      </c>
      <c r="B229" s="25" t="s">
        <v>259</v>
      </c>
      <c r="C229" s="26" t="s">
        <v>260</v>
      </c>
      <c r="D229" s="27">
        <v>-28228.2</v>
      </c>
    </row>
    <row r="230" spans="1:4" s="7" customFormat="1" ht="60" x14ac:dyDescent="0.2">
      <c r="A230" s="25">
        <v>905</v>
      </c>
      <c r="B230" s="25" t="s">
        <v>261</v>
      </c>
      <c r="C230" s="26" t="s">
        <v>262</v>
      </c>
      <c r="D230" s="27">
        <v>-515.6</v>
      </c>
    </row>
    <row r="231" spans="1:4" s="7" customFormat="1" ht="75" x14ac:dyDescent="0.2">
      <c r="A231" s="25">
        <v>928</v>
      </c>
      <c r="B231" s="25" t="s">
        <v>263</v>
      </c>
      <c r="C231" s="26" t="s">
        <v>264</v>
      </c>
      <c r="D231" s="27">
        <v>-111</v>
      </c>
    </row>
    <row r="232" spans="1:4" s="7" customFormat="1" ht="30" x14ac:dyDescent="0.2">
      <c r="A232" s="25">
        <v>901</v>
      </c>
      <c r="B232" s="25" t="s">
        <v>265</v>
      </c>
      <c r="C232" s="26" t="s">
        <v>266</v>
      </c>
      <c r="D232" s="27">
        <v>-863.3</v>
      </c>
    </row>
    <row r="233" spans="1:4" s="7" customFormat="1" ht="45" x14ac:dyDescent="0.2">
      <c r="A233" s="25">
        <v>907</v>
      </c>
      <c r="B233" s="25" t="s">
        <v>323</v>
      </c>
      <c r="C233" s="26" t="s">
        <v>324</v>
      </c>
      <c r="D233" s="27">
        <v>-2690.7</v>
      </c>
    </row>
    <row r="234" spans="1:4" s="7" customFormat="1" ht="45" x14ac:dyDescent="0.2">
      <c r="A234" s="25">
        <v>905</v>
      </c>
      <c r="B234" s="25" t="s">
        <v>267</v>
      </c>
      <c r="C234" s="26" t="s">
        <v>268</v>
      </c>
      <c r="D234" s="27">
        <v>-114.5</v>
      </c>
    </row>
    <row r="235" spans="1:4" s="7" customFormat="1" ht="105" x14ac:dyDescent="0.2">
      <c r="A235" s="25">
        <v>907</v>
      </c>
      <c r="B235" s="25" t="s">
        <v>427</v>
      </c>
      <c r="C235" s="26" t="s">
        <v>428</v>
      </c>
      <c r="D235" s="27">
        <v>-5426.3</v>
      </c>
    </row>
    <row r="236" spans="1:4" s="7" customFormat="1" ht="45" x14ac:dyDescent="0.2">
      <c r="A236" s="25">
        <v>903</v>
      </c>
      <c r="B236" s="25" t="s">
        <v>269</v>
      </c>
      <c r="C236" s="26" t="s">
        <v>270</v>
      </c>
      <c r="D236" s="27">
        <v>-2978.3</v>
      </c>
    </row>
    <row r="237" spans="1:4" s="7" customFormat="1" ht="75" x14ac:dyDescent="0.2">
      <c r="A237" s="25">
        <v>901</v>
      </c>
      <c r="B237" s="25" t="s">
        <v>429</v>
      </c>
      <c r="C237" s="26" t="s">
        <v>430</v>
      </c>
      <c r="D237" s="27">
        <v>-4500</v>
      </c>
    </row>
    <row r="238" spans="1:4" s="7" customFormat="1" ht="105" x14ac:dyDescent="0.2">
      <c r="A238" s="25">
        <v>907</v>
      </c>
      <c r="B238" s="25" t="s">
        <v>325</v>
      </c>
      <c r="C238" s="26" t="s">
        <v>326</v>
      </c>
      <c r="D238" s="27">
        <v>-1935.1</v>
      </c>
    </row>
    <row r="239" spans="1:4" s="7" customFormat="1" ht="75" x14ac:dyDescent="0.2">
      <c r="A239" s="25">
        <v>905</v>
      </c>
      <c r="B239" s="25" t="s">
        <v>431</v>
      </c>
      <c r="C239" s="26" t="s">
        <v>432</v>
      </c>
      <c r="D239" s="27">
        <v>-10021.200000000001</v>
      </c>
    </row>
    <row r="240" spans="1:4" s="7" customFormat="1" ht="45" x14ac:dyDescent="0.2">
      <c r="A240" s="25">
        <v>919</v>
      </c>
      <c r="B240" s="25" t="s">
        <v>327</v>
      </c>
      <c r="C240" s="26" t="s">
        <v>328</v>
      </c>
      <c r="D240" s="27">
        <v>-17.8</v>
      </c>
    </row>
    <row r="241" spans="1:4" s="7" customFormat="1" ht="45" x14ac:dyDescent="0.2">
      <c r="A241" s="25">
        <v>910</v>
      </c>
      <c r="B241" s="25" t="s">
        <v>271</v>
      </c>
      <c r="C241" s="26" t="s">
        <v>272</v>
      </c>
      <c r="D241" s="27">
        <v>-185.9</v>
      </c>
    </row>
    <row r="242" spans="1:4" s="7" customFormat="1" ht="60" x14ac:dyDescent="0.2">
      <c r="A242" s="25">
        <v>910</v>
      </c>
      <c r="B242" s="25" t="s">
        <v>273</v>
      </c>
      <c r="C242" s="26" t="s">
        <v>433</v>
      </c>
      <c r="D242" s="27">
        <v>-878.5</v>
      </c>
    </row>
    <row r="243" spans="1:4" s="7" customFormat="1" ht="45" x14ac:dyDescent="0.2">
      <c r="A243" s="25">
        <v>919</v>
      </c>
      <c r="B243" s="25" t="s">
        <v>329</v>
      </c>
      <c r="C243" s="26" t="s">
        <v>330</v>
      </c>
      <c r="D243" s="27">
        <v>-112.6</v>
      </c>
    </row>
    <row r="244" spans="1:4" s="7" customFormat="1" ht="150" x14ac:dyDescent="0.2">
      <c r="A244" s="25">
        <v>903</v>
      </c>
      <c r="B244" s="25" t="s">
        <v>434</v>
      </c>
      <c r="C244" s="26" t="s">
        <v>435</v>
      </c>
      <c r="D244" s="27">
        <v>-106.5</v>
      </c>
    </row>
    <row r="245" spans="1:4" s="7" customFormat="1" ht="45" x14ac:dyDescent="0.2">
      <c r="A245" s="25">
        <v>901</v>
      </c>
      <c r="B245" s="25" t="s">
        <v>436</v>
      </c>
      <c r="C245" s="26" t="s">
        <v>437</v>
      </c>
      <c r="D245" s="27">
        <v>-26.5</v>
      </c>
    </row>
    <row r="246" spans="1:4" s="7" customFormat="1" ht="120" x14ac:dyDescent="0.2">
      <c r="A246" s="25">
        <v>903</v>
      </c>
      <c r="B246" s="25" t="s">
        <v>274</v>
      </c>
      <c r="C246" s="26" t="s">
        <v>331</v>
      </c>
      <c r="D246" s="27">
        <v>-1565.6</v>
      </c>
    </row>
    <row r="247" spans="1:4" s="7" customFormat="1" ht="75" x14ac:dyDescent="0.2">
      <c r="A247" s="25">
        <v>928</v>
      </c>
      <c r="B247" s="25" t="s">
        <v>275</v>
      </c>
      <c r="C247" s="26" t="s">
        <v>276</v>
      </c>
      <c r="D247" s="27">
        <v>-30385.200000000001</v>
      </c>
    </row>
    <row r="248" spans="1:4" s="7" customFormat="1" ht="150" x14ac:dyDescent="0.2">
      <c r="A248" s="25">
        <v>903</v>
      </c>
      <c r="B248" s="25" t="s">
        <v>277</v>
      </c>
      <c r="C248" s="26" t="s">
        <v>438</v>
      </c>
      <c r="D248" s="27">
        <v>-871.2</v>
      </c>
    </row>
    <row r="249" spans="1:4" s="7" customFormat="1" ht="75" x14ac:dyDescent="0.2">
      <c r="A249" s="25">
        <v>928</v>
      </c>
      <c r="B249" s="25" t="s">
        <v>439</v>
      </c>
      <c r="C249" s="26" t="s">
        <v>440</v>
      </c>
      <c r="D249" s="27">
        <v>-15000</v>
      </c>
    </row>
    <row r="250" spans="1:4" s="7" customFormat="1" ht="180" x14ac:dyDescent="0.2">
      <c r="A250" s="25">
        <v>910</v>
      </c>
      <c r="B250" s="25" t="s">
        <v>278</v>
      </c>
      <c r="C250" s="26" t="s">
        <v>441</v>
      </c>
      <c r="D250" s="27">
        <v>-0.4</v>
      </c>
    </row>
    <row r="251" spans="1:4" s="7" customFormat="1" ht="45" x14ac:dyDescent="0.2">
      <c r="A251" s="25">
        <v>901</v>
      </c>
      <c r="B251" s="25" t="s">
        <v>279</v>
      </c>
      <c r="C251" s="26" t="s">
        <v>280</v>
      </c>
      <c r="D251" s="27">
        <v>-65722.3</v>
      </c>
    </row>
    <row r="252" spans="1:4" s="7" customFormat="1" ht="45" x14ac:dyDescent="0.2">
      <c r="A252" s="25">
        <v>905</v>
      </c>
      <c r="B252" s="25" t="s">
        <v>279</v>
      </c>
      <c r="C252" s="26" t="s">
        <v>280</v>
      </c>
      <c r="D252" s="27">
        <v>-2220.5</v>
      </c>
    </row>
    <row r="253" spans="1:4" s="7" customFormat="1" ht="45" x14ac:dyDescent="0.2">
      <c r="A253" s="25">
        <v>928</v>
      </c>
      <c r="B253" s="25" t="s">
        <v>279</v>
      </c>
      <c r="C253" s="26" t="s">
        <v>280</v>
      </c>
      <c r="D253" s="27">
        <v>-13.5</v>
      </c>
    </row>
    <row r="254" spans="1:4" s="7" customFormat="1" ht="15.75" x14ac:dyDescent="0.2">
      <c r="A254" s="30"/>
      <c r="B254" s="30"/>
      <c r="C254" s="31" t="s">
        <v>281</v>
      </c>
      <c r="D254" s="32">
        <f t="shared" ref="D254" si="4">D7+D55</f>
        <v>42797716.899999999</v>
      </c>
    </row>
    <row r="255" spans="1:4" s="7" customFormat="1" ht="15.75" x14ac:dyDescent="0.2">
      <c r="A255" s="30"/>
      <c r="B255" s="30"/>
      <c r="C255" s="31" t="s">
        <v>282</v>
      </c>
      <c r="D255" s="32">
        <f t="shared" ref="D255" si="5">D7</f>
        <v>13657819.699999999</v>
      </c>
    </row>
  </sheetData>
  <mergeCells count="3">
    <mergeCell ref="A1:D1"/>
    <mergeCell ref="A3:D3"/>
    <mergeCell ref="C2:D2"/>
  </mergeCells>
  <hyperlinks>
    <hyperlink ref="C46" r:id="rId1" display="https://login.consultant.ru/link/?req=doc&amp;base=LAW&amp;n=453779"/>
    <hyperlink ref="C134" r:id="rId2" display="https://login.consultant.ru/link/?req=doc&amp;base=LAW&amp;n=527083"/>
    <hyperlink ref="C135" r:id="rId3" display="https://login.consultant.ru/link/?req=doc&amp;base=LAW&amp;n=523220"/>
    <hyperlink ref="C137" r:id="rId4" display="https://login.consultant.ru/link/?req=doc&amp;base=LAW&amp;n=465517"/>
  </hyperlinks>
  <pageMargins left="0.7" right="0.7" top="0.75" bottom="0.75" header="0.3" footer="0.3"/>
  <pageSetup paperSize="9" orientation="portrait" horizontalDpi="4294967295" verticalDpi="4294967295"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1. Доходы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2026-06-11T05:55:23Z</dcterms:modified>
</cp:coreProperties>
</file>