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6\Постановления по ресбюджету\"/>
    </mc:Choice>
  </mc:AlternateContent>
  <bookViews>
    <workbookView xWindow="0" yWindow="0" windowWidth="28815" windowHeight="12525"/>
  </bookViews>
  <sheets>
    <sheet name="дох" sheetId="3" r:id="rId1"/>
    <sheet name="расх" sheetId="2" r:id="rId2"/>
    <sheet name="источ" sheetId="4" r:id="rId3"/>
    <sheet name="мо" sheetId="5" r:id="rId4"/>
    <sheet name="сп" sheetId="6" r:id="rId5"/>
  </sheets>
  <definedNames>
    <definedName name="_xlnm._FilterDatabase" localSheetId="0" hidden="1">дох!$A$12:$G$244</definedName>
    <definedName name="_xlnm._FilterDatabase" localSheetId="1" hidden="1">расх!$A$5:$J$2513</definedName>
    <definedName name="_xlnm.Print_Titles" localSheetId="1">расх!#REF!</definedName>
    <definedName name="_xlnm.Print_Area" localSheetId="1">расх!$A$1:$J$7</definedName>
  </definedNames>
  <calcPr calcId="162913"/>
</workbook>
</file>

<file path=xl/calcChain.xml><?xml version="1.0" encoding="utf-8"?>
<calcChain xmlns="http://schemas.openxmlformats.org/spreadsheetml/2006/main">
  <c r="N89" i="6" l="1"/>
  <c r="L89" i="6"/>
  <c r="K89" i="6"/>
  <c r="I89" i="6"/>
  <c r="H89" i="6"/>
  <c r="F89" i="6"/>
  <c r="D89" i="6" s="1"/>
  <c r="E89" i="6"/>
  <c r="M88" i="6"/>
  <c r="J88" i="6"/>
  <c r="G88" i="6"/>
  <c r="C88" i="6" s="1"/>
  <c r="D88" i="6"/>
  <c r="M87" i="6"/>
  <c r="J87" i="6"/>
  <c r="G87" i="6"/>
  <c r="D87" i="6"/>
  <c r="M86" i="6"/>
  <c r="J86" i="6"/>
  <c r="G86" i="6"/>
  <c r="D86" i="6"/>
  <c r="M85" i="6"/>
  <c r="J85" i="6"/>
  <c r="G85" i="6"/>
  <c r="D85" i="6"/>
  <c r="M84" i="6"/>
  <c r="J84" i="6"/>
  <c r="C84" i="6" s="1"/>
  <c r="G84" i="6"/>
  <c r="D84" i="6"/>
  <c r="M83" i="6"/>
  <c r="J83" i="6"/>
  <c r="G83" i="6"/>
  <c r="D83" i="6"/>
  <c r="M82" i="6"/>
  <c r="J82" i="6"/>
  <c r="G82" i="6"/>
  <c r="D82" i="6"/>
  <c r="M81" i="6"/>
  <c r="J81" i="6"/>
  <c r="G81" i="6"/>
  <c r="D81" i="6"/>
  <c r="M80" i="6"/>
  <c r="J80" i="6"/>
  <c r="G80" i="6"/>
  <c r="D80" i="6"/>
  <c r="C80" i="6"/>
  <c r="M79" i="6"/>
  <c r="J79" i="6"/>
  <c r="G79" i="6"/>
  <c r="D79" i="6"/>
  <c r="C79" i="6" s="1"/>
  <c r="M78" i="6"/>
  <c r="J78" i="6"/>
  <c r="G78" i="6"/>
  <c r="D78" i="6"/>
  <c r="M77" i="6"/>
  <c r="J77" i="6"/>
  <c r="G77" i="6"/>
  <c r="D77" i="6"/>
  <c r="C77" i="6" s="1"/>
  <c r="M76" i="6"/>
  <c r="J76" i="6"/>
  <c r="G76" i="6"/>
  <c r="D76" i="6"/>
  <c r="C76" i="6" s="1"/>
  <c r="N75" i="6"/>
  <c r="L75" i="6"/>
  <c r="K75" i="6"/>
  <c r="I75" i="6"/>
  <c r="H75" i="6"/>
  <c r="F75" i="6"/>
  <c r="E75" i="6"/>
  <c r="D75" i="6" s="1"/>
  <c r="M74" i="6"/>
  <c r="J74" i="6"/>
  <c r="G74" i="6"/>
  <c r="D74" i="6"/>
  <c r="C74" i="6" s="1"/>
  <c r="M73" i="6"/>
  <c r="J73" i="6"/>
  <c r="G73" i="6"/>
  <c r="D73" i="6"/>
  <c r="M72" i="6"/>
  <c r="J72" i="6"/>
  <c r="G72" i="6"/>
  <c r="D72" i="6"/>
  <c r="C72" i="6" s="1"/>
  <c r="M71" i="6"/>
  <c r="J71" i="6"/>
  <c r="G71" i="6"/>
  <c r="D71" i="6"/>
  <c r="C71" i="6" s="1"/>
  <c r="M70" i="6"/>
  <c r="J70" i="6"/>
  <c r="G70" i="6"/>
  <c r="D70" i="6"/>
  <c r="M69" i="6"/>
  <c r="J69" i="6"/>
  <c r="G69" i="6"/>
  <c r="D69" i="6"/>
  <c r="M68" i="6"/>
  <c r="J68" i="6"/>
  <c r="J75" i="6" s="1"/>
  <c r="G68" i="6"/>
  <c r="D68" i="6"/>
  <c r="N67" i="6"/>
  <c r="L67" i="6"/>
  <c r="K67" i="6"/>
  <c r="I67" i="6"/>
  <c r="H67" i="6"/>
  <c r="F67" i="6"/>
  <c r="E67" i="6"/>
  <c r="M66" i="6"/>
  <c r="J66" i="6"/>
  <c r="G66" i="6"/>
  <c r="D66" i="6"/>
  <c r="C66" i="6" s="1"/>
  <c r="M65" i="6"/>
  <c r="J65" i="6"/>
  <c r="G65" i="6"/>
  <c r="D65" i="6"/>
  <c r="M64" i="6"/>
  <c r="J64" i="6"/>
  <c r="G64" i="6"/>
  <c r="C64" i="6" s="1"/>
  <c r="D64" i="6"/>
  <c r="M63" i="6"/>
  <c r="J63" i="6"/>
  <c r="G63" i="6"/>
  <c r="D63" i="6"/>
  <c r="M62" i="6"/>
  <c r="J62" i="6"/>
  <c r="G62" i="6"/>
  <c r="C62" i="6" s="1"/>
  <c r="D62" i="6"/>
  <c r="M61" i="6"/>
  <c r="J61" i="6"/>
  <c r="G61" i="6"/>
  <c r="D61" i="6"/>
  <c r="M60" i="6"/>
  <c r="J60" i="6"/>
  <c r="G60" i="6"/>
  <c r="D60" i="6"/>
  <c r="M59" i="6"/>
  <c r="J59" i="6"/>
  <c r="G59" i="6"/>
  <c r="D59" i="6"/>
  <c r="M58" i="6"/>
  <c r="M67" i="6" s="1"/>
  <c r="J58" i="6"/>
  <c r="C58" i="6" s="1"/>
  <c r="G58" i="6"/>
  <c r="D58" i="6"/>
  <c r="N57" i="6"/>
  <c r="L57" i="6"/>
  <c r="K57" i="6"/>
  <c r="I57" i="6"/>
  <c r="H57" i="6"/>
  <c r="F57" i="6"/>
  <c r="E57" i="6"/>
  <c r="D57" i="6" s="1"/>
  <c r="M56" i="6"/>
  <c r="J56" i="6"/>
  <c r="G56" i="6"/>
  <c r="D56" i="6"/>
  <c r="M55" i="6"/>
  <c r="J55" i="6"/>
  <c r="G55" i="6"/>
  <c r="D55" i="6"/>
  <c r="M54" i="6"/>
  <c r="J54" i="6"/>
  <c r="G54" i="6"/>
  <c r="D54" i="6"/>
  <c r="M53" i="6"/>
  <c r="J53" i="6"/>
  <c r="C53" i="6" s="1"/>
  <c r="G53" i="6"/>
  <c r="D53" i="6"/>
  <c r="M52" i="6"/>
  <c r="J52" i="6"/>
  <c r="G52" i="6"/>
  <c r="D52" i="6"/>
  <c r="M51" i="6"/>
  <c r="J51" i="6"/>
  <c r="G51" i="6"/>
  <c r="D51" i="6"/>
  <c r="M50" i="6"/>
  <c r="J50" i="6"/>
  <c r="G50" i="6"/>
  <c r="D50" i="6"/>
  <c r="M49" i="6"/>
  <c r="J49" i="6"/>
  <c r="G49" i="6"/>
  <c r="D49" i="6"/>
  <c r="C49" i="6"/>
  <c r="M48" i="6"/>
  <c r="J48" i="6"/>
  <c r="G48" i="6"/>
  <c r="D48" i="6"/>
  <c r="C48" i="6" s="1"/>
  <c r="M47" i="6"/>
  <c r="J47" i="6"/>
  <c r="G47" i="6"/>
  <c r="D47" i="6"/>
  <c r="M46" i="6"/>
  <c r="J46" i="6"/>
  <c r="G46" i="6"/>
  <c r="D46" i="6"/>
  <c r="C46" i="6" s="1"/>
  <c r="M45" i="6"/>
  <c r="L45" i="6"/>
  <c r="K45" i="6"/>
  <c r="I45" i="6"/>
  <c r="H45" i="6"/>
  <c r="F45" i="6"/>
  <c r="E45" i="6"/>
  <c r="D45" i="6" s="1"/>
  <c r="M44" i="6"/>
  <c r="J44" i="6"/>
  <c r="G44" i="6"/>
  <c r="D44" i="6"/>
  <c r="M43" i="6"/>
  <c r="J43" i="6"/>
  <c r="G43" i="6"/>
  <c r="D43" i="6"/>
  <c r="C43" i="6"/>
  <c r="M42" i="6"/>
  <c r="J42" i="6"/>
  <c r="G42" i="6"/>
  <c r="D42" i="6"/>
  <c r="C42" i="6" s="1"/>
  <c r="M41" i="6"/>
  <c r="J41" i="6"/>
  <c r="G41" i="6"/>
  <c r="D41" i="6"/>
  <c r="M40" i="6"/>
  <c r="J40" i="6"/>
  <c r="G40" i="6"/>
  <c r="D40" i="6"/>
  <c r="C40" i="6" s="1"/>
  <c r="M39" i="6"/>
  <c r="J39" i="6"/>
  <c r="G39" i="6"/>
  <c r="D39" i="6"/>
  <c r="C39" i="6" s="1"/>
  <c r="M38" i="6"/>
  <c r="J38" i="6"/>
  <c r="J45" i="6" s="1"/>
  <c r="G38" i="6"/>
  <c r="D38" i="6"/>
  <c r="N37" i="6"/>
  <c r="L37" i="6"/>
  <c r="K37" i="6"/>
  <c r="I37" i="6"/>
  <c r="H37" i="6"/>
  <c r="F37" i="6"/>
  <c r="E37" i="6"/>
  <c r="D37" i="6" s="1"/>
  <c r="M36" i="6"/>
  <c r="J36" i="6"/>
  <c r="G36" i="6"/>
  <c r="C36" i="6" s="1"/>
  <c r="D36" i="6"/>
  <c r="M35" i="6"/>
  <c r="J35" i="6"/>
  <c r="G35" i="6"/>
  <c r="D35" i="6"/>
  <c r="M34" i="6"/>
  <c r="J34" i="6"/>
  <c r="G34" i="6"/>
  <c r="C34" i="6" s="1"/>
  <c r="D34" i="6"/>
  <c r="M33" i="6"/>
  <c r="J33" i="6"/>
  <c r="G33" i="6"/>
  <c r="D33" i="6"/>
  <c r="M32" i="6"/>
  <c r="J32" i="6"/>
  <c r="G32" i="6"/>
  <c r="D32" i="6"/>
  <c r="M31" i="6"/>
  <c r="J31" i="6"/>
  <c r="G31" i="6"/>
  <c r="D31" i="6"/>
  <c r="M30" i="6"/>
  <c r="J30" i="6"/>
  <c r="C30" i="6" s="1"/>
  <c r="G30" i="6"/>
  <c r="D30" i="6"/>
  <c r="M29" i="6"/>
  <c r="J29" i="6"/>
  <c r="G29" i="6"/>
  <c r="D29" i="6"/>
  <c r="M28" i="6"/>
  <c r="J28" i="6"/>
  <c r="G28" i="6"/>
  <c r="D28" i="6"/>
  <c r="M27" i="6"/>
  <c r="M37" i="6" s="1"/>
  <c r="J27" i="6"/>
  <c r="G27" i="6"/>
  <c r="D27" i="6"/>
  <c r="N26" i="6"/>
  <c r="L26" i="6"/>
  <c r="K26" i="6"/>
  <c r="I26" i="6"/>
  <c r="H26" i="6"/>
  <c r="F26" i="6"/>
  <c r="E26" i="6"/>
  <c r="M25" i="6"/>
  <c r="J25" i="6"/>
  <c r="C25" i="6" s="1"/>
  <c r="G25" i="6"/>
  <c r="D25" i="6"/>
  <c r="M24" i="6"/>
  <c r="J24" i="6"/>
  <c r="G24" i="6"/>
  <c r="D24" i="6"/>
  <c r="M23" i="6"/>
  <c r="J23" i="6"/>
  <c r="G23" i="6"/>
  <c r="D23" i="6"/>
  <c r="M22" i="6"/>
  <c r="J22" i="6"/>
  <c r="G22" i="6"/>
  <c r="D22" i="6"/>
  <c r="M21" i="6"/>
  <c r="C21" i="6" s="1"/>
  <c r="J21" i="6"/>
  <c r="G21" i="6"/>
  <c r="D21" i="6"/>
  <c r="M20" i="6"/>
  <c r="J20" i="6"/>
  <c r="G20" i="6"/>
  <c r="G26" i="6" s="1"/>
  <c r="D20" i="6"/>
  <c r="C20" i="6" s="1"/>
  <c r="N19" i="6"/>
  <c r="M19" i="6" s="1"/>
  <c r="L19" i="6"/>
  <c r="K19" i="6"/>
  <c r="I19" i="6"/>
  <c r="I90" i="6" s="1"/>
  <c r="H19" i="6"/>
  <c r="F19" i="6"/>
  <c r="E19" i="6"/>
  <c r="M18" i="6"/>
  <c r="J18" i="6"/>
  <c r="G18" i="6"/>
  <c r="D18" i="6"/>
  <c r="M17" i="6"/>
  <c r="J17" i="6"/>
  <c r="G17" i="6"/>
  <c r="D17" i="6"/>
  <c r="M16" i="6"/>
  <c r="J16" i="6"/>
  <c r="G16" i="6"/>
  <c r="D16" i="6"/>
  <c r="C16" i="6"/>
  <c r="M15" i="6"/>
  <c r="J15" i="6"/>
  <c r="G15" i="6"/>
  <c r="D15" i="6"/>
  <c r="C15" i="6" s="1"/>
  <c r="M14" i="6"/>
  <c r="J14" i="6"/>
  <c r="G14" i="6"/>
  <c r="D14" i="6"/>
  <c r="M13" i="6"/>
  <c r="J13" i="6"/>
  <c r="G13" i="6"/>
  <c r="D13" i="6"/>
  <c r="C13" i="6" s="1"/>
  <c r="M12" i="6"/>
  <c r="J12" i="6"/>
  <c r="G12" i="6"/>
  <c r="D12" i="6"/>
  <c r="C12" i="6" s="1"/>
  <c r="M11" i="6"/>
  <c r="J11" i="6"/>
  <c r="G11" i="6"/>
  <c r="D11" i="6"/>
  <c r="M10" i="6"/>
  <c r="J10" i="6"/>
  <c r="G10" i="6"/>
  <c r="C10" i="6" s="1"/>
  <c r="D10" i="6"/>
  <c r="M9" i="6"/>
  <c r="J9" i="6"/>
  <c r="G9" i="6"/>
  <c r="D9" i="6"/>
  <c r="M8" i="6"/>
  <c r="J8" i="6"/>
  <c r="G8" i="6"/>
  <c r="C8" i="6" s="1"/>
  <c r="D8" i="6"/>
  <c r="M7" i="6"/>
  <c r="J7" i="6"/>
  <c r="J19" i="6" s="1"/>
  <c r="G7" i="6"/>
  <c r="D7" i="6"/>
  <c r="J67" i="6" l="1"/>
  <c r="G75" i="6"/>
  <c r="C75" i="6" s="1"/>
  <c r="G19" i="6"/>
  <c r="C9" i="6"/>
  <c r="C11" i="6"/>
  <c r="H90" i="6"/>
  <c r="M26" i="6"/>
  <c r="C26" i="6" s="1"/>
  <c r="J26" i="6"/>
  <c r="D26" i="6"/>
  <c r="J37" i="6"/>
  <c r="J90" i="6" s="1"/>
  <c r="C32" i="6"/>
  <c r="C35" i="6"/>
  <c r="C38" i="6"/>
  <c r="M57" i="6"/>
  <c r="C55" i="6"/>
  <c r="G67" i="6"/>
  <c r="C60" i="6"/>
  <c r="C63" i="6"/>
  <c r="C65" i="6"/>
  <c r="C68" i="6"/>
  <c r="C70" i="6"/>
  <c r="M89" i="6"/>
  <c r="C86" i="6"/>
  <c r="C14" i="6"/>
  <c r="C17" i="6"/>
  <c r="E90" i="6"/>
  <c r="K90" i="6"/>
  <c r="C22" i="6"/>
  <c r="C24" i="6"/>
  <c r="C27" i="6"/>
  <c r="C29" i="6"/>
  <c r="G45" i="6"/>
  <c r="C41" i="6"/>
  <c r="C44" i="6"/>
  <c r="G57" i="6"/>
  <c r="C57" i="6" s="1"/>
  <c r="C50" i="6"/>
  <c r="C52" i="6"/>
  <c r="D67" i="6"/>
  <c r="C67" i="6" s="1"/>
  <c r="C73" i="6"/>
  <c r="G89" i="6"/>
  <c r="C78" i="6"/>
  <c r="C81" i="6"/>
  <c r="C83" i="6"/>
  <c r="C7" i="6"/>
  <c r="C18" i="6"/>
  <c r="F90" i="6"/>
  <c r="L90" i="6"/>
  <c r="C23" i="6"/>
  <c r="G37" i="6"/>
  <c r="C37" i="6" s="1"/>
  <c r="C28" i="6"/>
  <c r="C31" i="6"/>
  <c r="C33" i="6"/>
  <c r="J57" i="6"/>
  <c r="C51" i="6"/>
  <c r="C54" i="6"/>
  <c r="C56" i="6"/>
  <c r="C59" i="6"/>
  <c r="C61" i="6"/>
  <c r="M75" i="6"/>
  <c r="J89" i="6"/>
  <c r="C89" i="6" s="1"/>
  <c r="C82" i="6"/>
  <c r="C85" i="6"/>
  <c r="C87" i="6"/>
  <c r="N90" i="6"/>
  <c r="G90" i="6"/>
  <c r="C45" i="6"/>
  <c r="D19" i="6"/>
  <c r="C47" i="6"/>
  <c r="C69" i="6"/>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J75" i="2"/>
  <c r="J76" i="2"/>
  <c r="J77" i="2"/>
  <c r="J78" i="2"/>
  <c r="J79" i="2"/>
  <c r="J80" i="2"/>
  <c r="J81" i="2"/>
  <c r="J82" i="2"/>
  <c r="J83" i="2"/>
  <c r="J84" i="2"/>
  <c r="J85" i="2"/>
  <c r="J86" i="2"/>
  <c r="J87" i="2"/>
  <c r="J88" i="2"/>
  <c r="J89" i="2"/>
  <c r="J90" i="2"/>
  <c r="J91" i="2"/>
  <c r="J92" i="2"/>
  <c r="J93" i="2"/>
  <c r="J94" i="2"/>
  <c r="J95" i="2"/>
  <c r="J96" i="2"/>
  <c r="J97" i="2"/>
  <c r="J98" i="2"/>
  <c r="J99" i="2"/>
  <c r="J100" i="2"/>
  <c r="J101" i="2"/>
  <c r="J102" i="2"/>
  <c r="J103" i="2"/>
  <c r="J104" i="2"/>
  <c r="J105" i="2"/>
  <c r="J106" i="2"/>
  <c r="J107" i="2"/>
  <c r="J108" i="2"/>
  <c r="J109" i="2"/>
  <c r="J110" i="2"/>
  <c r="J111" i="2"/>
  <c r="J112" i="2"/>
  <c r="J113" i="2"/>
  <c r="J114" i="2"/>
  <c r="J115" i="2"/>
  <c r="J116" i="2"/>
  <c r="J117" i="2"/>
  <c r="J118" i="2"/>
  <c r="J119" i="2"/>
  <c r="J120" i="2"/>
  <c r="J121" i="2"/>
  <c r="J122" i="2"/>
  <c r="J123" i="2"/>
  <c r="J124" i="2"/>
  <c r="J125" i="2"/>
  <c r="J126" i="2"/>
  <c r="J127" i="2"/>
  <c r="J128" i="2"/>
  <c r="J129" i="2"/>
  <c r="J130" i="2"/>
  <c r="J131" i="2"/>
  <c r="J132" i="2"/>
  <c r="J133" i="2"/>
  <c r="J134" i="2"/>
  <c r="J135" i="2"/>
  <c r="J136" i="2"/>
  <c r="J137" i="2"/>
  <c r="J138" i="2"/>
  <c r="J139" i="2"/>
  <c r="J140" i="2"/>
  <c r="J141" i="2"/>
  <c r="J142" i="2"/>
  <c r="J143" i="2"/>
  <c r="J144" i="2"/>
  <c r="J145" i="2"/>
  <c r="J146" i="2"/>
  <c r="J147" i="2"/>
  <c r="J148" i="2"/>
  <c r="J149" i="2"/>
  <c r="J150" i="2"/>
  <c r="J151" i="2"/>
  <c r="J152" i="2"/>
  <c r="J153" i="2"/>
  <c r="J154" i="2"/>
  <c r="J155" i="2"/>
  <c r="J156" i="2"/>
  <c r="J157" i="2"/>
  <c r="J158" i="2"/>
  <c r="J159" i="2"/>
  <c r="J160" i="2"/>
  <c r="J161" i="2"/>
  <c r="J162" i="2"/>
  <c r="J163" i="2"/>
  <c r="J164" i="2"/>
  <c r="J165" i="2"/>
  <c r="J166" i="2"/>
  <c r="J167" i="2"/>
  <c r="J168" i="2"/>
  <c r="J169" i="2"/>
  <c r="J170" i="2"/>
  <c r="J171" i="2"/>
  <c r="J172" i="2"/>
  <c r="J173" i="2"/>
  <c r="J174" i="2"/>
  <c r="J175" i="2"/>
  <c r="J176" i="2"/>
  <c r="J177" i="2"/>
  <c r="J178" i="2"/>
  <c r="J179" i="2"/>
  <c r="J180" i="2"/>
  <c r="J181" i="2"/>
  <c r="J182" i="2"/>
  <c r="J183" i="2"/>
  <c r="J184" i="2"/>
  <c r="J185" i="2"/>
  <c r="J186" i="2"/>
  <c r="J187" i="2"/>
  <c r="J188" i="2"/>
  <c r="J189" i="2"/>
  <c r="J190" i="2"/>
  <c r="J191" i="2"/>
  <c r="J192" i="2"/>
  <c r="J193" i="2"/>
  <c r="J194" i="2"/>
  <c r="J195" i="2"/>
  <c r="J196" i="2"/>
  <c r="J197" i="2"/>
  <c r="J198" i="2"/>
  <c r="J199" i="2"/>
  <c r="J200" i="2"/>
  <c r="J201" i="2"/>
  <c r="J202" i="2"/>
  <c r="J203" i="2"/>
  <c r="J204" i="2"/>
  <c r="J205" i="2"/>
  <c r="J206" i="2"/>
  <c r="J207" i="2"/>
  <c r="J208" i="2"/>
  <c r="J209" i="2"/>
  <c r="J210" i="2"/>
  <c r="J211" i="2"/>
  <c r="J212" i="2"/>
  <c r="J213" i="2"/>
  <c r="J214" i="2"/>
  <c r="J215" i="2"/>
  <c r="J216" i="2"/>
  <c r="J217" i="2"/>
  <c r="J218" i="2"/>
  <c r="J219" i="2"/>
  <c r="J220" i="2"/>
  <c r="J221" i="2"/>
  <c r="J222" i="2"/>
  <c r="J223" i="2"/>
  <c r="J224" i="2"/>
  <c r="J225" i="2"/>
  <c r="J226" i="2"/>
  <c r="J227" i="2"/>
  <c r="J228" i="2"/>
  <c r="J229" i="2"/>
  <c r="J230" i="2"/>
  <c r="J231" i="2"/>
  <c r="J232" i="2"/>
  <c r="J233" i="2"/>
  <c r="J234" i="2"/>
  <c r="J235" i="2"/>
  <c r="J236" i="2"/>
  <c r="J237" i="2"/>
  <c r="J238" i="2"/>
  <c r="J239" i="2"/>
  <c r="J240" i="2"/>
  <c r="J241" i="2"/>
  <c r="J242" i="2"/>
  <c r="J243" i="2"/>
  <c r="J244" i="2"/>
  <c r="J245" i="2"/>
  <c r="J246" i="2"/>
  <c r="J247" i="2"/>
  <c r="J248" i="2"/>
  <c r="J249" i="2"/>
  <c r="J250" i="2"/>
  <c r="J251" i="2"/>
  <c r="J252" i="2"/>
  <c r="J253" i="2"/>
  <c r="J254" i="2"/>
  <c r="J255" i="2"/>
  <c r="J256" i="2"/>
  <c r="J257" i="2"/>
  <c r="J258" i="2"/>
  <c r="J259" i="2"/>
  <c r="J260" i="2"/>
  <c r="J261" i="2"/>
  <c r="J262" i="2"/>
  <c r="J263" i="2"/>
  <c r="J264" i="2"/>
  <c r="J265" i="2"/>
  <c r="J266" i="2"/>
  <c r="J267" i="2"/>
  <c r="J268" i="2"/>
  <c r="J269" i="2"/>
  <c r="J270" i="2"/>
  <c r="J271" i="2"/>
  <c r="J272" i="2"/>
  <c r="J273" i="2"/>
  <c r="J274" i="2"/>
  <c r="J275" i="2"/>
  <c r="J276" i="2"/>
  <c r="J277" i="2"/>
  <c r="J278" i="2"/>
  <c r="J279" i="2"/>
  <c r="J280" i="2"/>
  <c r="J281" i="2"/>
  <c r="J282" i="2"/>
  <c r="J283" i="2"/>
  <c r="J284" i="2"/>
  <c r="J285" i="2"/>
  <c r="J286" i="2"/>
  <c r="J287" i="2"/>
  <c r="J288" i="2"/>
  <c r="J289" i="2"/>
  <c r="J290" i="2"/>
  <c r="J291" i="2"/>
  <c r="J292" i="2"/>
  <c r="J293" i="2"/>
  <c r="J294" i="2"/>
  <c r="J295" i="2"/>
  <c r="J296" i="2"/>
  <c r="J297" i="2"/>
  <c r="J298" i="2"/>
  <c r="J299" i="2"/>
  <c r="J300" i="2"/>
  <c r="J301" i="2"/>
  <c r="J302" i="2"/>
  <c r="J303" i="2"/>
  <c r="J304" i="2"/>
  <c r="J305" i="2"/>
  <c r="J306" i="2"/>
  <c r="J307" i="2"/>
  <c r="J308" i="2"/>
  <c r="J309" i="2"/>
  <c r="J310" i="2"/>
  <c r="J311" i="2"/>
  <c r="J312" i="2"/>
  <c r="J313" i="2"/>
  <c r="J314" i="2"/>
  <c r="J315" i="2"/>
  <c r="J316" i="2"/>
  <c r="J317" i="2"/>
  <c r="J318" i="2"/>
  <c r="J319" i="2"/>
  <c r="J320" i="2"/>
  <c r="J321" i="2"/>
  <c r="J322" i="2"/>
  <c r="J323" i="2"/>
  <c r="J324" i="2"/>
  <c r="J325" i="2"/>
  <c r="J326" i="2"/>
  <c r="J327" i="2"/>
  <c r="J328" i="2"/>
  <c r="J329" i="2"/>
  <c r="J330" i="2"/>
  <c r="J331" i="2"/>
  <c r="J332" i="2"/>
  <c r="J333" i="2"/>
  <c r="J334" i="2"/>
  <c r="J335" i="2"/>
  <c r="J336" i="2"/>
  <c r="J337" i="2"/>
  <c r="J338" i="2"/>
  <c r="J339" i="2"/>
  <c r="J340" i="2"/>
  <c r="J341" i="2"/>
  <c r="J342" i="2"/>
  <c r="J343" i="2"/>
  <c r="J344" i="2"/>
  <c r="J345" i="2"/>
  <c r="J346" i="2"/>
  <c r="J347" i="2"/>
  <c r="J348" i="2"/>
  <c r="J349" i="2"/>
  <c r="J350" i="2"/>
  <c r="J351" i="2"/>
  <c r="J352" i="2"/>
  <c r="J353" i="2"/>
  <c r="J354" i="2"/>
  <c r="J355" i="2"/>
  <c r="J356" i="2"/>
  <c r="J357" i="2"/>
  <c r="J358" i="2"/>
  <c r="J359" i="2"/>
  <c r="J360" i="2"/>
  <c r="J361" i="2"/>
  <c r="J362" i="2"/>
  <c r="J363" i="2"/>
  <c r="J364" i="2"/>
  <c r="J365" i="2"/>
  <c r="J366" i="2"/>
  <c r="J367" i="2"/>
  <c r="J368" i="2"/>
  <c r="J369" i="2"/>
  <c r="J370" i="2"/>
  <c r="J371" i="2"/>
  <c r="J372" i="2"/>
  <c r="J373" i="2"/>
  <c r="J374" i="2"/>
  <c r="J375" i="2"/>
  <c r="J376" i="2"/>
  <c r="J377" i="2"/>
  <c r="J378" i="2"/>
  <c r="J379" i="2"/>
  <c r="J380" i="2"/>
  <c r="J381" i="2"/>
  <c r="J382" i="2"/>
  <c r="J383" i="2"/>
  <c r="J384" i="2"/>
  <c r="J385" i="2"/>
  <c r="J386" i="2"/>
  <c r="J387" i="2"/>
  <c r="J388" i="2"/>
  <c r="J389" i="2"/>
  <c r="J390" i="2"/>
  <c r="J391" i="2"/>
  <c r="J392" i="2"/>
  <c r="J393" i="2"/>
  <c r="J394" i="2"/>
  <c r="J395" i="2"/>
  <c r="J396" i="2"/>
  <c r="J397" i="2"/>
  <c r="J398" i="2"/>
  <c r="J399" i="2"/>
  <c r="J400" i="2"/>
  <c r="J401" i="2"/>
  <c r="J402" i="2"/>
  <c r="J403" i="2"/>
  <c r="J404" i="2"/>
  <c r="J405" i="2"/>
  <c r="J406" i="2"/>
  <c r="J407" i="2"/>
  <c r="J408" i="2"/>
  <c r="J409" i="2"/>
  <c r="J410" i="2"/>
  <c r="J411" i="2"/>
  <c r="J412" i="2"/>
  <c r="J413" i="2"/>
  <c r="J414" i="2"/>
  <c r="J415" i="2"/>
  <c r="J416" i="2"/>
  <c r="J417" i="2"/>
  <c r="J418" i="2"/>
  <c r="J419" i="2"/>
  <c r="J420" i="2"/>
  <c r="J421" i="2"/>
  <c r="J422" i="2"/>
  <c r="J423" i="2"/>
  <c r="J424" i="2"/>
  <c r="J425" i="2"/>
  <c r="J426" i="2"/>
  <c r="J427" i="2"/>
  <c r="J428" i="2"/>
  <c r="J429" i="2"/>
  <c r="J430" i="2"/>
  <c r="J431" i="2"/>
  <c r="J432" i="2"/>
  <c r="J433" i="2"/>
  <c r="J434" i="2"/>
  <c r="J435" i="2"/>
  <c r="J436" i="2"/>
  <c r="J437" i="2"/>
  <c r="J438" i="2"/>
  <c r="J439" i="2"/>
  <c r="J440" i="2"/>
  <c r="J441" i="2"/>
  <c r="J442" i="2"/>
  <c r="J443" i="2"/>
  <c r="J444" i="2"/>
  <c r="J445" i="2"/>
  <c r="J446" i="2"/>
  <c r="J447" i="2"/>
  <c r="J448" i="2"/>
  <c r="J449" i="2"/>
  <c r="J450" i="2"/>
  <c r="J451" i="2"/>
  <c r="J452" i="2"/>
  <c r="J453" i="2"/>
  <c r="J454" i="2"/>
  <c r="J455" i="2"/>
  <c r="J456" i="2"/>
  <c r="J457" i="2"/>
  <c r="J458" i="2"/>
  <c r="J459" i="2"/>
  <c r="J460" i="2"/>
  <c r="J461" i="2"/>
  <c r="J462" i="2"/>
  <c r="J463" i="2"/>
  <c r="J464" i="2"/>
  <c r="J465" i="2"/>
  <c r="J466" i="2"/>
  <c r="J467" i="2"/>
  <c r="J468" i="2"/>
  <c r="J469" i="2"/>
  <c r="J470" i="2"/>
  <c r="J471" i="2"/>
  <c r="J472" i="2"/>
  <c r="J473" i="2"/>
  <c r="J474" i="2"/>
  <c r="J475" i="2"/>
  <c r="J476" i="2"/>
  <c r="J477" i="2"/>
  <c r="J478" i="2"/>
  <c r="J479" i="2"/>
  <c r="J480" i="2"/>
  <c r="J481" i="2"/>
  <c r="J482" i="2"/>
  <c r="J483" i="2"/>
  <c r="J484" i="2"/>
  <c r="J485" i="2"/>
  <c r="J486" i="2"/>
  <c r="J487" i="2"/>
  <c r="J488" i="2"/>
  <c r="J489" i="2"/>
  <c r="J490" i="2"/>
  <c r="J491" i="2"/>
  <c r="J492" i="2"/>
  <c r="J493" i="2"/>
  <c r="J494" i="2"/>
  <c r="J495" i="2"/>
  <c r="J496" i="2"/>
  <c r="J497" i="2"/>
  <c r="J498" i="2"/>
  <c r="J499" i="2"/>
  <c r="J500" i="2"/>
  <c r="J501" i="2"/>
  <c r="J502" i="2"/>
  <c r="J503" i="2"/>
  <c r="J504" i="2"/>
  <c r="J505" i="2"/>
  <c r="J506" i="2"/>
  <c r="J507" i="2"/>
  <c r="J508" i="2"/>
  <c r="J509" i="2"/>
  <c r="J510" i="2"/>
  <c r="J511" i="2"/>
  <c r="J512" i="2"/>
  <c r="J513" i="2"/>
  <c r="J514" i="2"/>
  <c r="J515" i="2"/>
  <c r="J516" i="2"/>
  <c r="J517" i="2"/>
  <c r="J518" i="2"/>
  <c r="J519" i="2"/>
  <c r="J520" i="2"/>
  <c r="J521" i="2"/>
  <c r="J522" i="2"/>
  <c r="J523" i="2"/>
  <c r="J524" i="2"/>
  <c r="J525" i="2"/>
  <c r="J526" i="2"/>
  <c r="J527" i="2"/>
  <c r="J528" i="2"/>
  <c r="J529" i="2"/>
  <c r="J530" i="2"/>
  <c r="J531" i="2"/>
  <c r="J532" i="2"/>
  <c r="J533" i="2"/>
  <c r="J534" i="2"/>
  <c r="J535" i="2"/>
  <c r="J536" i="2"/>
  <c r="J537" i="2"/>
  <c r="J538" i="2"/>
  <c r="J539" i="2"/>
  <c r="J540" i="2"/>
  <c r="J541" i="2"/>
  <c r="J542" i="2"/>
  <c r="J543" i="2"/>
  <c r="J544" i="2"/>
  <c r="J545" i="2"/>
  <c r="J546" i="2"/>
  <c r="J547" i="2"/>
  <c r="J548" i="2"/>
  <c r="J549" i="2"/>
  <c r="J550" i="2"/>
  <c r="J551" i="2"/>
  <c r="J552" i="2"/>
  <c r="J553" i="2"/>
  <c r="J554" i="2"/>
  <c r="J555" i="2"/>
  <c r="J556" i="2"/>
  <c r="J557" i="2"/>
  <c r="J558" i="2"/>
  <c r="J559" i="2"/>
  <c r="J560" i="2"/>
  <c r="J561" i="2"/>
  <c r="J562" i="2"/>
  <c r="J563" i="2"/>
  <c r="J564" i="2"/>
  <c r="J565" i="2"/>
  <c r="J566" i="2"/>
  <c r="J567" i="2"/>
  <c r="J568" i="2"/>
  <c r="J569" i="2"/>
  <c r="J570" i="2"/>
  <c r="J571" i="2"/>
  <c r="J572" i="2"/>
  <c r="J573" i="2"/>
  <c r="J574" i="2"/>
  <c r="J575" i="2"/>
  <c r="J576" i="2"/>
  <c r="J577" i="2"/>
  <c r="J578" i="2"/>
  <c r="J579" i="2"/>
  <c r="J580" i="2"/>
  <c r="J581" i="2"/>
  <c r="J582" i="2"/>
  <c r="J583" i="2"/>
  <c r="J584" i="2"/>
  <c r="J585" i="2"/>
  <c r="J586" i="2"/>
  <c r="J587" i="2"/>
  <c r="J588" i="2"/>
  <c r="J589" i="2"/>
  <c r="J590" i="2"/>
  <c r="J591" i="2"/>
  <c r="J592" i="2"/>
  <c r="J593" i="2"/>
  <c r="J594" i="2"/>
  <c r="J595" i="2"/>
  <c r="J596" i="2"/>
  <c r="J597" i="2"/>
  <c r="J598" i="2"/>
  <c r="J599" i="2"/>
  <c r="J600" i="2"/>
  <c r="J601" i="2"/>
  <c r="J602" i="2"/>
  <c r="J603" i="2"/>
  <c r="J604" i="2"/>
  <c r="J605" i="2"/>
  <c r="J606" i="2"/>
  <c r="J607" i="2"/>
  <c r="J608" i="2"/>
  <c r="J609" i="2"/>
  <c r="J610" i="2"/>
  <c r="J611" i="2"/>
  <c r="J612" i="2"/>
  <c r="J613" i="2"/>
  <c r="J614" i="2"/>
  <c r="J615" i="2"/>
  <c r="J616" i="2"/>
  <c r="J617" i="2"/>
  <c r="J618" i="2"/>
  <c r="J619" i="2"/>
  <c r="J620" i="2"/>
  <c r="J621" i="2"/>
  <c r="J622" i="2"/>
  <c r="J623" i="2"/>
  <c r="J624" i="2"/>
  <c r="J625" i="2"/>
  <c r="J626" i="2"/>
  <c r="J627" i="2"/>
  <c r="J628" i="2"/>
  <c r="J629" i="2"/>
  <c r="J630" i="2"/>
  <c r="J631" i="2"/>
  <c r="J632" i="2"/>
  <c r="J633" i="2"/>
  <c r="J634" i="2"/>
  <c r="J635" i="2"/>
  <c r="J636" i="2"/>
  <c r="J637" i="2"/>
  <c r="J638" i="2"/>
  <c r="J639" i="2"/>
  <c r="J640" i="2"/>
  <c r="J641" i="2"/>
  <c r="J642" i="2"/>
  <c r="J643" i="2"/>
  <c r="J644" i="2"/>
  <c r="J645" i="2"/>
  <c r="J646" i="2"/>
  <c r="J647" i="2"/>
  <c r="J648" i="2"/>
  <c r="J649" i="2"/>
  <c r="J650" i="2"/>
  <c r="J651" i="2"/>
  <c r="J652" i="2"/>
  <c r="J653" i="2"/>
  <c r="J654" i="2"/>
  <c r="J655" i="2"/>
  <c r="J656" i="2"/>
  <c r="J657" i="2"/>
  <c r="J658" i="2"/>
  <c r="J659" i="2"/>
  <c r="J660" i="2"/>
  <c r="J661" i="2"/>
  <c r="J662" i="2"/>
  <c r="J663" i="2"/>
  <c r="J664" i="2"/>
  <c r="J665" i="2"/>
  <c r="J666" i="2"/>
  <c r="J667" i="2"/>
  <c r="J668" i="2"/>
  <c r="J669" i="2"/>
  <c r="J670" i="2"/>
  <c r="J671" i="2"/>
  <c r="J672" i="2"/>
  <c r="J673" i="2"/>
  <c r="J674" i="2"/>
  <c r="J675" i="2"/>
  <c r="J676" i="2"/>
  <c r="J677" i="2"/>
  <c r="J678" i="2"/>
  <c r="J679" i="2"/>
  <c r="J680" i="2"/>
  <c r="J681" i="2"/>
  <c r="J682" i="2"/>
  <c r="J683" i="2"/>
  <c r="J684" i="2"/>
  <c r="J685" i="2"/>
  <c r="J686" i="2"/>
  <c r="J687" i="2"/>
  <c r="J688" i="2"/>
  <c r="J689" i="2"/>
  <c r="J690" i="2"/>
  <c r="J691" i="2"/>
  <c r="J692" i="2"/>
  <c r="J693" i="2"/>
  <c r="J694" i="2"/>
  <c r="J695" i="2"/>
  <c r="J696" i="2"/>
  <c r="J697" i="2"/>
  <c r="J698" i="2"/>
  <c r="J699" i="2"/>
  <c r="J700" i="2"/>
  <c r="J701" i="2"/>
  <c r="J702" i="2"/>
  <c r="J703" i="2"/>
  <c r="J704" i="2"/>
  <c r="J705" i="2"/>
  <c r="J706" i="2"/>
  <c r="J707" i="2"/>
  <c r="J708" i="2"/>
  <c r="J709" i="2"/>
  <c r="J710" i="2"/>
  <c r="J711" i="2"/>
  <c r="J712" i="2"/>
  <c r="J713" i="2"/>
  <c r="J714" i="2"/>
  <c r="J715" i="2"/>
  <c r="J716" i="2"/>
  <c r="J717" i="2"/>
  <c r="J718" i="2"/>
  <c r="J719" i="2"/>
  <c r="J720" i="2"/>
  <c r="J721" i="2"/>
  <c r="J722" i="2"/>
  <c r="J723" i="2"/>
  <c r="J724" i="2"/>
  <c r="J725" i="2"/>
  <c r="J726" i="2"/>
  <c r="J727" i="2"/>
  <c r="J728" i="2"/>
  <c r="J729" i="2"/>
  <c r="J730" i="2"/>
  <c r="J731" i="2"/>
  <c r="J732" i="2"/>
  <c r="J733" i="2"/>
  <c r="J734" i="2"/>
  <c r="J735" i="2"/>
  <c r="J736" i="2"/>
  <c r="J737" i="2"/>
  <c r="J738" i="2"/>
  <c r="J739" i="2"/>
  <c r="J740" i="2"/>
  <c r="J741" i="2"/>
  <c r="J742" i="2"/>
  <c r="J743" i="2"/>
  <c r="J744" i="2"/>
  <c r="J745" i="2"/>
  <c r="J746" i="2"/>
  <c r="J747" i="2"/>
  <c r="J748" i="2"/>
  <c r="J749" i="2"/>
  <c r="J750" i="2"/>
  <c r="J751" i="2"/>
  <c r="J752" i="2"/>
  <c r="J753" i="2"/>
  <c r="J754" i="2"/>
  <c r="J755" i="2"/>
  <c r="J756" i="2"/>
  <c r="J757" i="2"/>
  <c r="J758" i="2"/>
  <c r="J759" i="2"/>
  <c r="J760" i="2"/>
  <c r="J761" i="2"/>
  <c r="J762" i="2"/>
  <c r="J763" i="2"/>
  <c r="J764" i="2"/>
  <c r="J765" i="2"/>
  <c r="J766" i="2"/>
  <c r="J767" i="2"/>
  <c r="J768" i="2"/>
  <c r="J769" i="2"/>
  <c r="J770" i="2"/>
  <c r="J771" i="2"/>
  <c r="J772" i="2"/>
  <c r="J773" i="2"/>
  <c r="J774" i="2"/>
  <c r="J775" i="2"/>
  <c r="J776" i="2"/>
  <c r="J777" i="2"/>
  <c r="J778" i="2"/>
  <c r="J779" i="2"/>
  <c r="J780" i="2"/>
  <c r="J781" i="2"/>
  <c r="J782" i="2"/>
  <c r="J783" i="2"/>
  <c r="J784" i="2"/>
  <c r="J785" i="2"/>
  <c r="J786" i="2"/>
  <c r="J787" i="2"/>
  <c r="J788" i="2"/>
  <c r="J789" i="2"/>
  <c r="J790" i="2"/>
  <c r="J791" i="2"/>
  <c r="J792" i="2"/>
  <c r="J793" i="2"/>
  <c r="J794" i="2"/>
  <c r="J795" i="2"/>
  <c r="J796" i="2"/>
  <c r="J797" i="2"/>
  <c r="J798" i="2"/>
  <c r="J799" i="2"/>
  <c r="J800" i="2"/>
  <c r="J801" i="2"/>
  <c r="J802" i="2"/>
  <c r="J803" i="2"/>
  <c r="J804" i="2"/>
  <c r="J805" i="2"/>
  <c r="J806" i="2"/>
  <c r="J807" i="2"/>
  <c r="J808" i="2"/>
  <c r="J809" i="2"/>
  <c r="J810" i="2"/>
  <c r="J811" i="2"/>
  <c r="J812" i="2"/>
  <c r="J813" i="2"/>
  <c r="J814" i="2"/>
  <c r="J815" i="2"/>
  <c r="J816" i="2"/>
  <c r="J817" i="2"/>
  <c r="J818" i="2"/>
  <c r="J819" i="2"/>
  <c r="J820" i="2"/>
  <c r="J821" i="2"/>
  <c r="J822" i="2"/>
  <c r="J823" i="2"/>
  <c r="J824" i="2"/>
  <c r="J825" i="2"/>
  <c r="J826" i="2"/>
  <c r="J827" i="2"/>
  <c r="J828" i="2"/>
  <c r="J829" i="2"/>
  <c r="J830" i="2"/>
  <c r="J831" i="2"/>
  <c r="J832" i="2"/>
  <c r="J833" i="2"/>
  <c r="J834" i="2"/>
  <c r="J835" i="2"/>
  <c r="J836" i="2"/>
  <c r="J837" i="2"/>
  <c r="J838" i="2"/>
  <c r="J839" i="2"/>
  <c r="J840" i="2"/>
  <c r="J841" i="2"/>
  <c r="J842" i="2"/>
  <c r="J843" i="2"/>
  <c r="J844" i="2"/>
  <c r="J845" i="2"/>
  <c r="J846" i="2"/>
  <c r="J847" i="2"/>
  <c r="J848" i="2"/>
  <c r="J849" i="2"/>
  <c r="J850" i="2"/>
  <c r="J851" i="2"/>
  <c r="J852" i="2"/>
  <c r="J853" i="2"/>
  <c r="J854" i="2"/>
  <c r="J855" i="2"/>
  <c r="J856" i="2"/>
  <c r="J857" i="2"/>
  <c r="J858" i="2"/>
  <c r="J859" i="2"/>
  <c r="J860" i="2"/>
  <c r="J861" i="2"/>
  <c r="J862" i="2"/>
  <c r="J863" i="2"/>
  <c r="J864" i="2"/>
  <c r="J865" i="2"/>
  <c r="J866" i="2"/>
  <c r="J867" i="2"/>
  <c r="J868" i="2"/>
  <c r="J869" i="2"/>
  <c r="J870" i="2"/>
  <c r="J871" i="2"/>
  <c r="J872" i="2"/>
  <c r="J873" i="2"/>
  <c r="J874" i="2"/>
  <c r="J875" i="2"/>
  <c r="J876" i="2"/>
  <c r="J877" i="2"/>
  <c r="J878" i="2"/>
  <c r="J879" i="2"/>
  <c r="J880" i="2"/>
  <c r="J881" i="2"/>
  <c r="J882" i="2"/>
  <c r="J883" i="2"/>
  <c r="J884" i="2"/>
  <c r="J885" i="2"/>
  <c r="J886" i="2"/>
  <c r="J887" i="2"/>
  <c r="J888" i="2"/>
  <c r="J889" i="2"/>
  <c r="J890" i="2"/>
  <c r="J891" i="2"/>
  <c r="J892" i="2"/>
  <c r="J893" i="2"/>
  <c r="J894" i="2"/>
  <c r="J895" i="2"/>
  <c r="J896" i="2"/>
  <c r="J897" i="2"/>
  <c r="J898" i="2"/>
  <c r="J899" i="2"/>
  <c r="J900" i="2"/>
  <c r="J901" i="2"/>
  <c r="J902" i="2"/>
  <c r="J903" i="2"/>
  <c r="J904" i="2"/>
  <c r="J905" i="2"/>
  <c r="J906" i="2"/>
  <c r="J907" i="2"/>
  <c r="J908" i="2"/>
  <c r="J909" i="2"/>
  <c r="J910" i="2"/>
  <c r="J911" i="2"/>
  <c r="J912" i="2"/>
  <c r="J913" i="2"/>
  <c r="J914" i="2"/>
  <c r="J915" i="2"/>
  <c r="J916" i="2"/>
  <c r="J917" i="2"/>
  <c r="J918" i="2"/>
  <c r="J919" i="2"/>
  <c r="J920" i="2"/>
  <c r="J921" i="2"/>
  <c r="J922" i="2"/>
  <c r="J923" i="2"/>
  <c r="J924" i="2"/>
  <c r="J925" i="2"/>
  <c r="J926" i="2"/>
  <c r="J927" i="2"/>
  <c r="J928" i="2"/>
  <c r="J929" i="2"/>
  <c r="J930" i="2"/>
  <c r="J931" i="2"/>
  <c r="J932" i="2"/>
  <c r="J933" i="2"/>
  <c r="J934" i="2"/>
  <c r="J935" i="2"/>
  <c r="J936" i="2"/>
  <c r="J937" i="2"/>
  <c r="J938" i="2"/>
  <c r="J939" i="2"/>
  <c r="J940" i="2"/>
  <c r="J941" i="2"/>
  <c r="J942" i="2"/>
  <c r="J943" i="2"/>
  <c r="J944" i="2"/>
  <c r="J945" i="2"/>
  <c r="J946" i="2"/>
  <c r="J947" i="2"/>
  <c r="J948" i="2"/>
  <c r="J949" i="2"/>
  <c r="J950" i="2"/>
  <c r="J951" i="2"/>
  <c r="J952" i="2"/>
  <c r="J953" i="2"/>
  <c r="J954" i="2"/>
  <c r="J955" i="2"/>
  <c r="J956" i="2"/>
  <c r="J957" i="2"/>
  <c r="J958" i="2"/>
  <c r="J959" i="2"/>
  <c r="J960" i="2"/>
  <c r="J961" i="2"/>
  <c r="J962" i="2"/>
  <c r="J963" i="2"/>
  <c r="J964" i="2"/>
  <c r="J965" i="2"/>
  <c r="J966" i="2"/>
  <c r="J967" i="2"/>
  <c r="J968" i="2"/>
  <c r="J969" i="2"/>
  <c r="J970" i="2"/>
  <c r="J971" i="2"/>
  <c r="J972" i="2"/>
  <c r="J973" i="2"/>
  <c r="J974" i="2"/>
  <c r="J975" i="2"/>
  <c r="J976" i="2"/>
  <c r="J977" i="2"/>
  <c r="J978" i="2"/>
  <c r="J979" i="2"/>
  <c r="J980" i="2"/>
  <c r="J981" i="2"/>
  <c r="J982" i="2"/>
  <c r="J983" i="2"/>
  <c r="J984" i="2"/>
  <c r="J985" i="2"/>
  <c r="J986" i="2"/>
  <c r="J987" i="2"/>
  <c r="J988" i="2"/>
  <c r="J989" i="2"/>
  <c r="J990" i="2"/>
  <c r="J991" i="2"/>
  <c r="J992" i="2"/>
  <c r="J993" i="2"/>
  <c r="J994" i="2"/>
  <c r="J995" i="2"/>
  <c r="J996" i="2"/>
  <c r="J997" i="2"/>
  <c r="J998" i="2"/>
  <c r="J999" i="2"/>
  <c r="J1000" i="2"/>
  <c r="J1001" i="2"/>
  <c r="J1002" i="2"/>
  <c r="J1003" i="2"/>
  <c r="J1004" i="2"/>
  <c r="J1005" i="2"/>
  <c r="J1006" i="2"/>
  <c r="J1007" i="2"/>
  <c r="J1008" i="2"/>
  <c r="J1009" i="2"/>
  <c r="J1010" i="2"/>
  <c r="J1011" i="2"/>
  <c r="J1012" i="2"/>
  <c r="J1013" i="2"/>
  <c r="J1014" i="2"/>
  <c r="J1015" i="2"/>
  <c r="J1016" i="2"/>
  <c r="J1017" i="2"/>
  <c r="J1018" i="2"/>
  <c r="J1019" i="2"/>
  <c r="J1020" i="2"/>
  <c r="J1021" i="2"/>
  <c r="J1022" i="2"/>
  <c r="J1023" i="2"/>
  <c r="J1024" i="2"/>
  <c r="J1025" i="2"/>
  <c r="J1026" i="2"/>
  <c r="J1027" i="2"/>
  <c r="J1028" i="2"/>
  <c r="J1029" i="2"/>
  <c r="J1030" i="2"/>
  <c r="J1031" i="2"/>
  <c r="J1032" i="2"/>
  <c r="J1033" i="2"/>
  <c r="J1034" i="2"/>
  <c r="J1035" i="2"/>
  <c r="J1036" i="2"/>
  <c r="J1037" i="2"/>
  <c r="J1038" i="2"/>
  <c r="J1039" i="2"/>
  <c r="J1040" i="2"/>
  <c r="J1041" i="2"/>
  <c r="J1042" i="2"/>
  <c r="J1043" i="2"/>
  <c r="J1044" i="2"/>
  <c r="J1045" i="2"/>
  <c r="J1046" i="2"/>
  <c r="J1047" i="2"/>
  <c r="J1048" i="2"/>
  <c r="J1049" i="2"/>
  <c r="J1050" i="2"/>
  <c r="J1051" i="2"/>
  <c r="J1052" i="2"/>
  <c r="J1053" i="2"/>
  <c r="J1054" i="2"/>
  <c r="J1055" i="2"/>
  <c r="J1056" i="2"/>
  <c r="J1057" i="2"/>
  <c r="J1058" i="2"/>
  <c r="J1059" i="2"/>
  <c r="J1060" i="2"/>
  <c r="J1061" i="2"/>
  <c r="J1062" i="2"/>
  <c r="J1063" i="2"/>
  <c r="J1064" i="2"/>
  <c r="J1065" i="2"/>
  <c r="J1066" i="2"/>
  <c r="J1067" i="2"/>
  <c r="J1068" i="2"/>
  <c r="J1069" i="2"/>
  <c r="J1070" i="2"/>
  <c r="J1071" i="2"/>
  <c r="J1072" i="2"/>
  <c r="J1073" i="2"/>
  <c r="J1074" i="2"/>
  <c r="J1075" i="2"/>
  <c r="J1076" i="2"/>
  <c r="J1077" i="2"/>
  <c r="J1078" i="2"/>
  <c r="J1079" i="2"/>
  <c r="J1080" i="2"/>
  <c r="J1081" i="2"/>
  <c r="J1082" i="2"/>
  <c r="J1083" i="2"/>
  <c r="J1084" i="2"/>
  <c r="J1085" i="2"/>
  <c r="J1086" i="2"/>
  <c r="J1087" i="2"/>
  <c r="J1088" i="2"/>
  <c r="J1089" i="2"/>
  <c r="J1090" i="2"/>
  <c r="J1091" i="2"/>
  <c r="J1092" i="2"/>
  <c r="J1093" i="2"/>
  <c r="J1094" i="2"/>
  <c r="J1095" i="2"/>
  <c r="J1096" i="2"/>
  <c r="J1097" i="2"/>
  <c r="J1098" i="2"/>
  <c r="J1099" i="2"/>
  <c r="J1100" i="2"/>
  <c r="J1101" i="2"/>
  <c r="J1102" i="2"/>
  <c r="J1103" i="2"/>
  <c r="J1104" i="2"/>
  <c r="J1105" i="2"/>
  <c r="J1106" i="2"/>
  <c r="J1107" i="2"/>
  <c r="J1108" i="2"/>
  <c r="J1109" i="2"/>
  <c r="J1110" i="2"/>
  <c r="J1111" i="2"/>
  <c r="J1112" i="2"/>
  <c r="J1113" i="2"/>
  <c r="J1114" i="2"/>
  <c r="J1115" i="2"/>
  <c r="J1116" i="2"/>
  <c r="J1117" i="2"/>
  <c r="J1118" i="2"/>
  <c r="J1119" i="2"/>
  <c r="J1120" i="2"/>
  <c r="J1121" i="2"/>
  <c r="J1122" i="2"/>
  <c r="J1123" i="2"/>
  <c r="J1124" i="2"/>
  <c r="J1125" i="2"/>
  <c r="J1126" i="2"/>
  <c r="J1127" i="2"/>
  <c r="J1128" i="2"/>
  <c r="J1129" i="2"/>
  <c r="J1130" i="2"/>
  <c r="J1131" i="2"/>
  <c r="J1132" i="2"/>
  <c r="J1133" i="2"/>
  <c r="J1134" i="2"/>
  <c r="J1135" i="2"/>
  <c r="J1136" i="2"/>
  <c r="J1137" i="2"/>
  <c r="J1138" i="2"/>
  <c r="J1139" i="2"/>
  <c r="J1140" i="2"/>
  <c r="J1141" i="2"/>
  <c r="J1142" i="2"/>
  <c r="J1143" i="2"/>
  <c r="J1144" i="2"/>
  <c r="J1145" i="2"/>
  <c r="J1146" i="2"/>
  <c r="J1147" i="2"/>
  <c r="J1148" i="2"/>
  <c r="J1149" i="2"/>
  <c r="J1150" i="2"/>
  <c r="J1151" i="2"/>
  <c r="J1152" i="2"/>
  <c r="J1153" i="2"/>
  <c r="J1154" i="2"/>
  <c r="J1155" i="2"/>
  <c r="J1156" i="2"/>
  <c r="J1157" i="2"/>
  <c r="J1158" i="2"/>
  <c r="J1159" i="2"/>
  <c r="J1160" i="2"/>
  <c r="J1161" i="2"/>
  <c r="J1162" i="2"/>
  <c r="J1163" i="2"/>
  <c r="J1164" i="2"/>
  <c r="J1165" i="2"/>
  <c r="J1166" i="2"/>
  <c r="J1167" i="2"/>
  <c r="J1168" i="2"/>
  <c r="J1169" i="2"/>
  <c r="J1170" i="2"/>
  <c r="J1171" i="2"/>
  <c r="J1172" i="2"/>
  <c r="J1173" i="2"/>
  <c r="J1174" i="2"/>
  <c r="J1175" i="2"/>
  <c r="J1176" i="2"/>
  <c r="J1177" i="2"/>
  <c r="J1178" i="2"/>
  <c r="J1179" i="2"/>
  <c r="J1180" i="2"/>
  <c r="J1181" i="2"/>
  <c r="J1182" i="2"/>
  <c r="J1183" i="2"/>
  <c r="J1184" i="2"/>
  <c r="J1185" i="2"/>
  <c r="J1186" i="2"/>
  <c r="J1187" i="2"/>
  <c r="J1188" i="2"/>
  <c r="J1189" i="2"/>
  <c r="J1190" i="2"/>
  <c r="J1191" i="2"/>
  <c r="J1192" i="2"/>
  <c r="J1193" i="2"/>
  <c r="J1194" i="2"/>
  <c r="J1195" i="2"/>
  <c r="J1196" i="2"/>
  <c r="J1197" i="2"/>
  <c r="J1198" i="2"/>
  <c r="J1199" i="2"/>
  <c r="J1200" i="2"/>
  <c r="J1201" i="2"/>
  <c r="J1202" i="2"/>
  <c r="J1203" i="2"/>
  <c r="J1204" i="2"/>
  <c r="J1205" i="2"/>
  <c r="J1206" i="2"/>
  <c r="J1207" i="2"/>
  <c r="J1208" i="2"/>
  <c r="J1209" i="2"/>
  <c r="J1210" i="2"/>
  <c r="J1211" i="2"/>
  <c r="J1212" i="2"/>
  <c r="J1213" i="2"/>
  <c r="J1214" i="2"/>
  <c r="J1215" i="2"/>
  <c r="J1216" i="2"/>
  <c r="J1217" i="2"/>
  <c r="J1218" i="2"/>
  <c r="J1219" i="2"/>
  <c r="J1220" i="2"/>
  <c r="J1221" i="2"/>
  <c r="J1222" i="2"/>
  <c r="J1223" i="2"/>
  <c r="J1224" i="2"/>
  <c r="J1225" i="2"/>
  <c r="J1226" i="2"/>
  <c r="J1227" i="2"/>
  <c r="J1228" i="2"/>
  <c r="J1229" i="2"/>
  <c r="J1230" i="2"/>
  <c r="J1231" i="2"/>
  <c r="J1232" i="2"/>
  <c r="J1233" i="2"/>
  <c r="J1234" i="2"/>
  <c r="J1235" i="2"/>
  <c r="J1236" i="2"/>
  <c r="J1237" i="2"/>
  <c r="J1238" i="2"/>
  <c r="J1239" i="2"/>
  <c r="J1240" i="2"/>
  <c r="J1241" i="2"/>
  <c r="J1242" i="2"/>
  <c r="J1243" i="2"/>
  <c r="J1244" i="2"/>
  <c r="J1245" i="2"/>
  <c r="J1246" i="2"/>
  <c r="J1247" i="2"/>
  <c r="J1248" i="2"/>
  <c r="J1249" i="2"/>
  <c r="J1250" i="2"/>
  <c r="J1251" i="2"/>
  <c r="J1252" i="2"/>
  <c r="J1253" i="2"/>
  <c r="J1254" i="2"/>
  <c r="J1255" i="2"/>
  <c r="J1256" i="2"/>
  <c r="J1257" i="2"/>
  <c r="J1258" i="2"/>
  <c r="J1259" i="2"/>
  <c r="J1260" i="2"/>
  <c r="J1261" i="2"/>
  <c r="J1262" i="2"/>
  <c r="J1263" i="2"/>
  <c r="J1264" i="2"/>
  <c r="J1265" i="2"/>
  <c r="J1266" i="2"/>
  <c r="J1267" i="2"/>
  <c r="J1268" i="2"/>
  <c r="J1269" i="2"/>
  <c r="J1270" i="2"/>
  <c r="J1271" i="2"/>
  <c r="J1272" i="2"/>
  <c r="J1273" i="2"/>
  <c r="J1274" i="2"/>
  <c r="J1275" i="2"/>
  <c r="J1276" i="2"/>
  <c r="J1277" i="2"/>
  <c r="J1278" i="2"/>
  <c r="J1279" i="2"/>
  <c r="J1280" i="2"/>
  <c r="J1281" i="2"/>
  <c r="J1282" i="2"/>
  <c r="J1283" i="2"/>
  <c r="J1284" i="2"/>
  <c r="J1285" i="2"/>
  <c r="J1286" i="2"/>
  <c r="J1287" i="2"/>
  <c r="J1288" i="2"/>
  <c r="J1289" i="2"/>
  <c r="J1290" i="2"/>
  <c r="J1291" i="2"/>
  <c r="J1292" i="2"/>
  <c r="J1293" i="2"/>
  <c r="J1294" i="2"/>
  <c r="J1295" i="2"/>
  <c r="J1296" i="2"/>
  <c r="J1297" i="2"/>
  <c r="J1298" i="2"/>
  <c r="J1299" i="2"/>
  <c r="J1300" i="2"/>
  <c r="J1301" i="2"/>
  <c r="J1302" i="2"/>
  <c r="J1303" i="2"/>
  <c r="J1304" i="2"/>
  <c r="J1305" i="2"/>
  <c r="J1306" i="2"/>
  <c r="J1307" i="2"/>
  <c r="J1308" i="2"/>
  <c r="J1309" i="2"/>
  <c r="J1310" i="2"/>
  <c r="J1311" i="2"/>
  <c r="J1312" i="2"/>
  <c r="J1313" i="2"/>
  <c r="J1314" i="2"/>
  <c r="J1315" i="2"/>
  <c r="J1316" i="2"/>
  <c r="J1317" i="2"/>
  <c r="J1318" i="2"/>
  <c r="J1319" i="2"/>
  <c r="J1320" i="2"/>
  <c r="J1321" i="2"/>
  <c r="J1322" i="2"/>
  <c r="J1323" i="2"/>
  <c r="J1324" i="2"/>
  <c r="J1325" i="2"/>
  <c r="J1326" i="2"/>
  <c r="J1327" i="2"/>
  <c r="J1328" i="2"/>
  <c r="J1329" i="2"/>
  <c r="J1330" i="2"/>
  <c r="J1331" i="2"/>
  <c r="J1332" i="2"/>
  <c r="J1333" i="2"/>
  <c r="J1334" i="2"/>
  <c r="J1335" i="2"/>
  <c r="J1336" i="2"/>
  <c r="J1337" i="2"/>
  <c r="J1338" i="2"/>
  <c r="J1339" i="2"/>
  <c r="J1340" i="2"/>
  <c r="J1341" i="2"/>
  <c r="J1342" i="2"/>
  <c r="J1343" i="2"/>
  <c r="J1344" i="2"/>
  <c r="J1345" i="2"/>
  <c r="J1346" i="2"/>
  <c r="J1347" i="2"/>
  <c r="J1348" i="2"/>
  <c r="J1349" i="2"/>
  <c r="J1350" i="2"/>
  <c r="J1351" i="2"/>
  <c r="J1352" i="2"/>
  <c r="J1353" i="2"/>
  <c r="J1354" i="2"/>
  <c r="J1355" i="2"/>
  <c r="J1356" i="2"/>
  <c r="J1357" i="2"/>
  <c r="J1358" i="2"/>
  <c r="J1359" i="2"/>
  <c r="J1360" i="2"/>
  <c r="J1361" i="2"/>
  <c r="J1362" i="2"/>
  <c r="J1363" i="2"/>
  <c r="J1364" i="2"/>
  <c r="J1365" i="2"/>
  <c r="J1366" i="2"/>
  <c r="J1367" i="2"/>
  <c r="J1368" i="2"/>
  <c r="J1369" i="2"/>
  <c r="J1370" i="2"/>
  <c r="J1371" i="2"/>
  <c r="J1372" i="2"/>
  <c r="J1373" i="2"/>
  <c r="J1374" i="2"/>
  <c r="J1375" i="2"/>
  <c r="J1376" i="2"/>
  <c r="J1377" i="2"/>
  <c r="J1378" i="2"/>
  <c r="J1379" i="2"/>
  <c r="J1380" i="2"/>
  <c r="J1381" i="2"/>
  <c r="J1382" i="2"/>
  <c r="J1383" i="2"/>
  <c r="J1384" i="2"/>
  <c r="J1385" i="2"/>
  <c r="J1386" i="2"/>
  <c r="J1387" i="2"/>
  <c r="J1388" i="2"/>
  <c r="J1389" i="2"/>
  <c r="J1390" i="2"/>
  <c r="J1391" i="2"/>
  <c r="J1392" i="2"/>
  <c r="J1393" i="2"/>
  <c r="J1394" i="2"/>
  <c r="J1395" i="2"/>
  <c r="J1396" i="2"/>
  <c r="J1397" i="2"/>
  <c r="J1398" i="2"/>
  <c r="J1399" i="2"/>
  <c r="J1400" i="2"/>
  <c r="J1401" i="2"/>
  <c r="J1402" i="2"/>
  <c r="J1403" i="2"/>
  <c r="J1404" i="2"/>
  <c r="J1405" i="2"/>
  <c r="J1406" i="2"/>
  <c r="J1407" i="2"/>
  <c r="J1408" i="2"/>
  <c r="J1409" i="2"/>
  <c r="J1410" i="2"/>
  <c r="J1411" i="2"/>
  <c r="J1412" i="2"/>
  <c r="J1413" i="2"/>
  <c r="J1414" i="2"/>
  <c r="J1415" i="2"/>
  <c r="J1416" i="2"/>
  <c r="J1417" i="2"/>
  <c r="J1418" i="2"/>
  <c r="J1419" i="2"/>
  <c r="J1420" i="2"/>
  <c r="J1421" i="2"/>
  <c r="J1422" i="2"/>
  <c r="J1423" i="2"/>
  <c r="J1424" i="2"/>
  <c r="J1425" i="2"/>
  <c r="J1426" i="2"/>
  <c r="J1427" i="2"/>
  <c r="J1428" i="2"/>
  <c r="J1429" i="2"/>
  <c r="J1430" i="2"/>
  <c r="J1431" i="2"/>
  <c r="J1432" i="2"/>
  <c r="J1433" i="2"/>
  <c r="J1434" i="2"/>
  <c r="J1435" i="2"/>
  <c r="J1436" i="2"/>
  <c r="J1437" i="2"/>
  <c r="J1438" i="2"/>
  <c r="J1439" i="2"/>
  <c r="J1440" i="2"/>
  <c r="J1441" i="2"/>
  <c r="J1442" i="2"/>
  <c r="J1443" i="2"/>
  <c r="J1444" i="2"/>
  <c r="J1445" i="2"/>
  <c r="J1446" i="2"/>
  <c r="J1447" i="2"/>
  <c r="J1448" i="2"/>
  <c r="J1449" i="2"/>
  <c r="J1450" i="2"/>
  <c r="J1451" i="2"/>
  <c r="J1452" i="2"/>
  <c r="J1453" i="2"/>
  <c r="J1454" i="2"/>
  <c r="J1455" i="2"/>
  <c r="J1456" i="2"/>
  <c r="J1457" i="2"/>
  <c r="J1458" i="2"/>
  <c r="J1459" i="2"/>
  <c r="J1460" i="2"/>
  <c r="J1461" i="2"/>
  <c r="J1462" i="2"/>
  <c r="J1463" i="2"/>
  <c r="J1464" i="2"/>
  <c r="J1465" i="2"/>
  <c r="J1466" i="2"/>
  <c r="J1467" i="2"/>
  <c r="J1468" i="2"/>
  <c r="J1469" i="2"/>
  <c r="J1470" i="2"/>
  <c r="J1471" i="2"/>
  <c r="J1472" i="2"/>
  <c r="J1473" i="2"/>
  <c r="J1474" i="2"/>
  <c r="J1475" i="2"/>
  <c r="J1476" i="2"/>
  <c r="J1477" i="2"/>
  <c r="J1478" i="2"/>
  <c r="J1479" i="2"/>
  <c r="J1480" i="2"/>
  <c r="J1481" i="2"/>
  <c r="J1482" i="2"/>
  <c r="J1483" i="2"/>
  <c r="J1484" i="2"/>
  <c r="J1485" i="2"/>
  <c r="J1486" i="2"/>
  <c r="J1487" i="2"/>
  <c r="J1488" i="2"/>
  <c r="J1489" i="2"/>
  <c r="J1490" i="2"/>
  <c r="J1491" i="2"/>
  <c r="J1492" i="2"/>
  <c r="J1493" i="2"/>
  <c r="J1494" i="2"/>
  <c r="J1495" i="2"/>
  <c r="J1496" i="2"/>
  <c r="J1497" i="2"/>
  <c r="J1498" i="2"/>
  <c r="J1499" i="2"/>
  <c r="J1500" i="2"/>
  <c r="J1501" i="2"/>
  <c r="J1502" i="2"/>
  <c r="J1503" i="2"/>
  <c r="J1504" i="2"/>
  <c r="J1505" i="2"/>
  <c r="J1506" i="2"/>
  <c r="J1507" i="2"/>
  <c r="J1508" i="2"/>
  <c r="J1509" i="2"/>
  <c r="J1510" i="2"/>
  <c r="J1511" i="2"/>
  <c r="J1512" i="2"/>
  <c r="J1513" i="2"/>
  <c r="J1514" i="2"/>
  <c r="J1515" i="2"/>
  <c r="J1516" i="2"/>
  <c r="J1517" i="2"/>
  <c r="J1518" i="2"/>
  <c r="J1519" i="2"/>
  <c r="J1520" i="2"/>
  <c r="J1521" i="2"/>
  <c r="J1522" i="2"/>
  <c r="J1523" i="2"/>
  <c r="J1524" i="2"/>
  <c r="J1525" i="2"/>
  <c r="J1526" i="2"/>
  <c r="J1527" i="2"/>
  <c r="J1528" i="2"/>
  <c r="J1529" i="2"/>
  <c r="J1530" i="2"/>
  <c r="J1531" i="2"/>
  <c r="J1532" i="2"/>
  <c r="J1533" i="2"/>
  <c r="J1534" i="2"/>
  <c r="J1535" i="2"/>
  <c r="J1536" i="2"/>
  <c r="J1537" i="2"/>
  <c r="J1538" i="2"/>
  <c r="J1539" i="2"/>
  <c r="J1540" i="2"/>
  <c r="J1541" i="2"/>
  <c r="J1542" i="2"/>
  <c r="J1543" i="2"/>
  <c r="J1544" i="2"/>
  <c r="J1545" i="2"/>
  <c r="J1546" i="2"/>
  <c r="J1547" i="2"/>
  <c r="J1548" i="2"/>
  <c r="J1549" i="2"/>
  <c r="J1550" i="2"/>
  <c r="J1551" i="2"/>
  <c r="J1552" i="2"/>
  <c r="J1553" i="2"/>
  <c r="J1554" i="2"/>
  <c r="J1555" i="2"/>
  <c r="J1556" i="2"/>
  <c r="J1557" i="2"/>
  <c r="J1558" i="2"/>
  <c r="J1559" i="2"/>
  <c r="J1560" i="2"/>
  <c r="J1561" i="2"/>
  <c r="J1562" i="2"/>
  <c r="J1563" i="2"/>
  <c r="J1564" i="2"/>
  <c r="J1565" i="2"/>
  <c r="J1566" i="2"/>
  <c r="J1567" i="2"/>
  <c r="J1568" i="2"/>
  <c r="J1569" i="2"/>
  <c r="J1570" i="2"/>
  <c r="J1571" i="2"/>
  <c r="J1572" i="2"/>
  <c r="J1573" i="2"/>
  <c r="J1574" i="2"/>
  <c r="J1575" i="2"/>
  <c r="J1576" i="2"/>
  <c r="J1577" i="2"/>
  <c r="J1578" i="2"/>
  <c r="J1579" i="2"/>
  <c r="J1580" i="2"/>
  <c r="J1581" i="2"/>
  <c r="J1582" i="2"/>
  <c r="J1583" i="2"/>
  <c r="J1584" i="2"/>
  <c r="J1585" i="2"/>
  <c r="J1586" i="2"/>
  <c r="J1587" i="2"/>
  <c r="J1588" i="2"/>
  <c r="J1589" i="2"/>
  <c r="J1590" i="2"/>
  <c r="J1591" i="2"/>
  <c r="J1592" i="2"/>
  <c r="J1593" i="2"/>
  <c r="J1594" i="2"/>
  <c r="J1595" i="2"/>
  <c r="J1596" i="2"/>
  <c r="J1597" i="2"/>
  <c r="J1598" i="2"/>
  <c r="J1599" i="2"/>
  <c r="J1600" i="2"/>
  <c r="J1601" i="2"/>
  <c r="J1602" i="2"/>
  <c r="J1603" i="2"/>
  <c r="J1604" i="2"/>
  <c r="J1605" i="2"/>
  <c r="J1606" i="2"/>
  <c r="J1607" i="2"/>
  <c r="J1608" i="2"/>
  <c r="J1609" i="2"/>
  <c r="J1610" i="2"/>
  <c r="J1611" i="2"/>
  <c r="J1612" i="2"/>
  <c r="J1613" i="2"/>
  <c r="J1614" i="2"/>
  <c r="J1615" i="2"/>
  <c r="J1616" i="2"/>
  <c r="J1617" i="2"/>
  <c r="J1618" i="2"/>
  <c r="J1619" i="2"/>
  <c r="J1620" i="2"/>
  <c r="J1621" i="2"/>
  <c r="J1622" i="2"/>
  <c r="J1623" i="2"/>
  <c r="J1624" i="2"/>
  <c r="J1625" i="2"/>
  <c r="J1626" i="2"/>
  <c r="J1627" i="2"/>
  <c r="J1628" i="2"/>
  <c r="J1629" i="2"/>
  <c r="J1630" i="2"/>
  <c r="J1631" i="2"/>
  <c r="J1632" i="2"/>
  <c r="J1633" i="2"/>
  <c r="J1634" i="2"/>
  <c r="J1635" i="2"/>
  <c r="J1636" i="2"/>
  <c r="J1637" i="2"/>
  <c r="J1638" i="2"/>
  <c r="J1639" i="2"/>
  <c r="J1640" i="2"/>
  <c r="J1641" i="2"/>
  <c r="J1642" i="2"/>
  <c r="J1643" i="2"/>
  <c r="J1644" i="2"/>
  <c r="J1645" i="2"/>
  <c r="J1646" i="2"/>
  <c r="J1647" i="2"/>
  <c r="J1648" i="2"/>
  <c r="J1649" i="2"/>
  <c r="J1650" i="2"/>
  <c r="J1651" i="2"/>
  <c r="J1652" i="2"/>
  <c r="J1653" i="2"/>
  <c r="J1654" i="2"/>
  <c r="J1655" i="2"/>
  <c r="J1656" i="2"/>
  <c r="J1657" i="2"/>
  <c r="J1658" i="2"/>
  <c r="J1659" i="2"/>
  <c r="J1660" i="2"/>
  <c r="J1661" i="2"/>
  <c r="J1662" i="2"/>
  <c r="J1663" i="2"/>
  <c r="J1664" i="2"/>
  <c r="J1665" i="2"/>
  <c r="J1666" i="2"/>
  <c r="J1667" i="2"/>
  <c r="J1668" i="2"/>
  <c r="J1669" i="2"/>
  <c r="J1670" i="2"/>
  <c r="J1671" i="2"/>
  <c r="J1672" i="2"/>
  <c r="J1673" i="2"/>
  <c r="J1674" i="2"/>
  <c r="J1675" i="2"/>
  <c r="J1676" i="2"/>
  <c r="J1677" i="2"/>
  <c r="J1678" i="2"/>
  <c r="J1679" i="2"/>
  <c r="J1680" i="2"/>
  <c r="J1681" i="2"/>
  <c r="J1682" i="2"/>
  <c r="J1683" i="2"/>
  <c r="J1684" i="2"/>
  <c r="J1685" i="2"/>
  <c r="J1686" i="2"/>
  <c r="J1687" i="2"/>
  <c r="J1688" i="2"/>
  <c r="J1689" i="2"/>
  <c r="J1690" i="2"/>
  <c r="J1691" i="2"/>
  <c r="J1692" i="2"/>
  <c r="J1693" i="2"/>
  <c r="J1694" i="2"/>
  <c r="J1695" i="2"/>
  <c r="J1696" i="2"/>
  <c r="J1697" i="2"/>
  <c r="J1698" i="2"/>
  <c r="J1699" i="2"/>
  <c r="J1700" i="2"/>
  <c r="J1701" i="2"/>
  <c r="J1702" i="2"/>
  <c r="J1703" i="2"/>
  <c r="J1704" i="2"/>
  <c r="J1705" i="2"/>
  <c r="J1706" i="2"/>
  <c r="J1707" i="2"/>
  <c r="J1708" i="2"/>
  <c r="J1709" i="2"/>
  <c r="J1710" i="2"/>
  <c r="J1711" i="2"/>
  <c r="J1712" i="2"/>
  <c r="J1713" i="2"/>
  <c r="J1714" i="2"/>
  <c r="J1715" i="2"/>
  <c r="J1716" i="2"/>
  <c r="J1717" i="2"/>
  <c r="J1718" i="2"/>
  <c r="J1719" i="2"/>
  <c r="J1720" i="2"/>
  <c r="J1721" i="2"/>
  <c r="J1722" i="2"/>
  <c r="J1723" i="2"/>
  <c r="J1724" i="2"/>
  <c r="J1725" i="2"/>
  <c r="J1726" i="2"/>
  <c r="J1727" i="2"/>
  <c r="J1728" i="2"/>
  <c r="J1729" i="2"/>
  <c r="J1730" i="2"/>
  <c r="J1731" i="2"/>
  <c r="J1732" i="2"/>
  <c r="J1733" i="2"/>
  <c r="J1734" i="2"/>
  <c r="J1735" i="2"/>
  <c r="J1736" i="2"/>
  <c r="J1737" i="2"/>
  <c r="J1738" i="2"/>
  <c r="J1739" i="2"/>
  <c r="J1740" i="2"/>
  <c r="J1741" i="2"/>
  <c r="J1742" i="2"/>
  <c r="J1743" i="2"/>
  <c r="J1744" i="2"/>
  <c r="J1745" i="2"/>
  <c r="J1746" i="2"/>
  <c r="J1747" i="2"/>
  <c r="J1748" i="2"/>
  <c r="J1749" i="2"/>
  <c r="J1750" i="2"/>
  <c r="J1751" i="2"/>
  <c r="J1752" i="2"/>
  <c r="J1753" i="2"/>
  <c r="J1754" i="2"/>
  <c r="J1755" i="2"/>
  <c r="J1756" i="2"/>
  <c r="J1757" i="2"/>
  <c r="J1758" i="2"/>
  <c r="J1759" i="2"/>
  <c r="J1760" i="2"/>
  <c r="J1761" i="2"/>
  <c r="J1762" i="2"/>
  <c r="J1763" i="2"/>
  <c r="J1764" i="2"/>
  <c r="J1765" i="2"/>
  <c r="J1766" i="2"/>
  <c r="J1767" i="2"/>
  <c r="J1768" i="2"/>
  <c r="J1769" i="2"/>
  <c r="J1770" i="2"/>
  <c r="J1771" i="2"/>
  <c r="J1772" i="2"/>
  <c r="J1773" i="2"/>
  <c r="J1774" i="2"/>
  <c r="J1775" i="2"/>
  <c r="J1776" i="2"/>
  <c r="J1777" i="2"/>
  <c r="J1778" i="2"/>
  <c r="J1779" i="2"/>
  <c r="J1780" i="2"/>
  <c r="J1781" i="2"/>
  <c r="J1782" i="2"/>
  <c r="J1783" i="2"/>
  <c r="J1784" i="2"/>
  <c r="J1785" i="2"/>
  <c r="J1786" i="2"/>
  <c r="J1787" i="2"/>
  <c r="J1788" i="2"/>
  <c r="J1789" i="2"/>
  <c r="J1790" i="2"/>
  <c r="J1791" i="2"/>
  <c r="J1792" i="2"/>
  <c r="J1793" i="2"/>
  <c r="J1794" i="2"/>
  <c r="J1795" i="2"/>
  <c r="J1796" i="2"/>
  <c r="J1797" i="2"/>
  <c r="J1798" i="2"/>
  <c r="J1799" i="2"/>
  <c r="J1800" i="2"/>
  <c r="J1801" i="2"/>
  <c r="J1802" i="2"/>
  <c r="J1803" i="2"/>
  <c r="J1804" i="2"/>
  <c r="J1805" i="2"/>
  <c r="J1806" i="2"/>
  <c r="J1807" i="2"/>
  <c r="J1808" i="2"/>
  <c r="J1809" i="2"/>
  <c r="J1810" i="2"/>
  <c r="J1811" i="2"/>
  <c r="J1812" i="2"/>
  <c r="J1813" i="2"/>
  <c r="J1814" i="2"/>
  <c r="J1815" i="2"/>
  <c r="J1816" i="2"/>
  <c r="J1817" i="2"/>
  <c r="J1818" i="2"/>
  <c r="J1819" i="2"/>
  <c r="J1820" i="2"/>
  <c r="J1821" i="2"/>
  <c r="J1822" i="2"/>
  <c r="J1823" i="2"/>
  <c r="J1824" i="2"/>
  <c r="J1825" i="2"/>
  <c r="J1826" i="2"/>
  <c r="J1827" i="2"/>
  <c r="J1828" i="2"/>
  <c r="J1829" i="2"/>
  <c r="J1830" i="2"/>
  <c r="J1831" i="2"/>
  <c r="J1832" i="2"/>
  <c r="J1833" i="2"/>
  <c r="J1834" i="2"/>
  <c r="J1835" i="2"/>
  <c r="J1836" i="2"/>
  <c r="J1837" i="2"/>
  <c r="J1838" i="2"/>
  <c r="J1839" i="2"/>
  <c r="J1840" i="2"/>
  <c r="J1841" i="2"/>
  <c r="J1842" i="2"/>
  <c r="J1843" i="2"/>
  <c r="J1844" i="2"/>
  <c r="J1845" i="2"/>
  <c r="J1846" i="2"/>
  <c r="J1847" i="2"/>
  <c r="J1848" i="2"/>
  <c r="J1849" i="2"/>
  <c r="J1850" i="2"/>
  <c r="J1851" i="2"/>
  <c r="J1852" i="2"/>
  <c r="J1853" i="2"/>
  <c r="J1854" i="2"/>
  <c r="J1855" i="2"/>
  <c r="J1856" i="2"/>
  <c r="J1857" i="2"/>
  <c r="J1858" i="2"/>
  <c r="J1859" i="2"/>
  <c r="J1860" i="2"/>
  <c r="J1861" i="2"/>
  <c r="J1862" i="2"/>
  <c r="J1863" i="2"/>
  <c r="J1864" i="2"/>
  <c r="J1865" i="2"/>
  <c r="J1866" i="2"/>
  <c r="J1867" i="2"/>
  <c r="J1868" i="2"/>
  <c r="J1869" i="2"/>
  <c r="J1870" i="2"/>
  <c r="J1871" i="2"/>
  <c r="J1872" i="2"/>
  <c r="J1873" i="2"/>
  <c r="J1874" i="2"/>
  <c r="J1875" i="2"/>
  <c r="J1876" i="2"/>
  <c r="J1877" i="2"/>
  <c r="J1878" i="2"/>
  <c r="J1879" i="2"/>
  <c r="J1880" i="2"/>
  <c r="J1881" i="2"/>
  <c r="J1882" i="2"/>
  <c r="J1883" i="2"/>
  <c r="J1884" i="2"/>
  <c r="J1885" i="2"/>
  <c r="J1886" i="2"/>
  <c r="J1887" i="2"/>
  <c r="J1888" i="2"/>
  <c r="J1889" i="2"/>
  <c r="J1890" i="2"/>
  <c r="J1891" i="2"/>
  <c r="J1892" i="2"/>
  <c r="J1893" i="2"/>
  <c r="J1894" i="2"/>
  <c r="J1895" i="2"/>
  <c r="J1896" i="2"/>
  <c r="J1897" i="2"/>
  <c r="J1898" i="2"/>
  <c r="J1899" i="2"/>
  <c r="J1900" i="2"/>
  <c r="J1901" i="2"/>
  <c r="J1902" i="2"/>
  <c r="J1903" i="2"/>
  <c r="J1904" i="2"/>
  <c r="J1905" i="2"/>
  <c r="J1906" i="2"/>
  <c r="J1907" i="2"/>
  <c r="J1908" i="2"/>
  <c r="J1909" i="2"/>
  <c r="J1910" i="2"/>
  <c r="J1911" i="2"/>
  <c r="J1912" i="2"/>
  <c r="J1913" i="2"/>
  <c r="J1914" i="2"/>
  <c r="J1915" i="2"/>
  <c r="J1916" i="2"/>
  <c r="J1917" i="2"/>
  <c r="J1918" i="2"/>
  <c r="J1919" i="2"/>
  <c r="J1920" i="2"/>
  <c r="J1921" i="2"/>
  <c r="J1922" i="2"/>
  <c r="J1923" i="2"/>
  <c r="J1924" i="2"/>
  <c r="J1925" i="2"/>
  <c r="J1926" i="2"/>
  <c r="J1927" i="2"/>
  <c r="J1928" i="2"/>
  <c r="J1929" i="2"/>
  <c r="J1930" i="2"/>
  <c r="J1931" i="2"/>
  <c r="J1932" i="2"/>
  <c r="J1933" i="2"/>
  <c r="J1934" i="2"/>
  <c r="J1935" i="2"/>
  <c r="J1936" i="2"/>
  <c r="J1937" i="2"/>
  <c r="J1938" i="2"/>
  <c r="J1939" i="2"/>
  <c r="J1940" i="2"/>
  <c r="J1941" i="2"/>
  <c r="J1942" i="2"/>
  <c r="J1943" i="2"/>
  <c r="J1944" i="2"/>
  <c r="J1945" i="2"/>
  <c r="J1946" i="2"/>
  <c r="J1947" i="2"/>
  <c r="J1948" i="2"/>
  <c r="J1949" i="2"/>
  <c r="J1950" i="2"/>
  <c r="J1951" i="2"/>
  <c r="J1952" i="2"/>
  <c r="J1953" i="2"/>
  <c r="J1954" i="2"/>
  <c r="J1955" i="2"/>
  <c r="J1956" i="2"/>
  <c r="J1957" i="2"/>
  <c r="J1958" i="2"/>
  <c r="J1959" i="2"/>
  <c r="J1960" i="2"/>
  <c r="J1961" i="2"/>
  <c r="J1962" i="2"/>
  <c r="J1963" i="2"/>
  <c r="J1964" i="2"/>
  <c r="J1965" i="2"/>
  <c r="J1966" i="2"/>
  <c r="J1967" i="2"/>
  <c r="J1968" i="2"/>
  <c r="J1969" i="2"/>
  <c r="J1970" i="2"/>
  <c r="J1971" i="2"/>
  <c r="J1972" i="2"/>
  <c r="J1973" i="2"/>
  <c r="J1974" i="2"/>
  <c r="J1975" i="2"/>
  <c r="J1976" i="2"/>
  <c r="J1977" i="2"/>
  <c r="J1978" i="2"/>
  <c r="J1979" i="2"/>
  <c r="J1980" i="2"/>
  <c r="J1981" i="2"/>
  <c r="J1982" i="2"/>
  <c r="J1983" i="2"/>
  <c r="J1984" i="2"/>
  <c r="J1985" i="2"/>
  <c r="J1986" i="2"/>
  <c r="J1987" i="2"/>
  <c r="J1988" i="2"/>
  <c r="J1989" i="2"/>
  <c r="J1990" i="2"/>
  <c r="J1991" i="2"/>
  <c r="J1992" i="2"/>
  <c r="J1993" i="2"/>
  <c r="J1994" i="2"/>
  <c r="J1995" i="2"/>
  <c r="J1996" i="2"/>
  <c r="J1997" i="2"/>
  <c r="J1998" i="2"/>
  <c r="J1999" i="2"/>
  <c r="J2000" i="2"/>
  <c r="J2001" i="2"/>
  <c r="J2002" i="2"/>
  <c r="J2003" i="2"/>
  <c r="J2004" i="2"/>
  <c r="J2005" i="2"/>
  <c r="J2006" i="2"/>
  <c r="J2007" i="2"/>
  <c r="J2008" i="2"/>
  <c r="J2009" i="2"/>
  <c r="J2010" i="2"/>
  <c r="J2011" i="2"/>
  <c r="J2012" i="2"/>
  <c r="J2013" i="2"/>
  <c r="J2014" i="2"/>
  <c r="J2015" i="2"/>
  <c r="J2016" i="2"/>
  <c r="J2017" i="2"/>
  <c r="J2018" i="2"/>
  <c r="J2019" i="2"/>
  <c r="J2020" i="2"/>
  <c r="J2021" i="2"/>
  <c r="J2022" i="2"/>
  <c r="J2023" i="2"/>
  <c r="J2024" i="2"/>
  <c r="J2025" i="2"/>
  <c r="J2026" i="2"/>
  <c r="J2027" i="2"/>
  <c r="J2028" i="2"/>
  <c r="J2029" i="2"/>
  <c r="J2030" i="2"/>
  <c r="J2031" i="2"/>
  <c r="J2032" i="2"/>
  <c r="J2033" i="2"/>
  <c r="J2034" i="2"/>
  <c r="J2035" i="2"/>
  <c r="J2036" i="2"/>
  <c r="J2037" i="2"/>
  <c r="J2038" i="2"/>
  <c r="J2039" i="2"/>
  <c r="J2040" i="2"/>
  <c r="J2041" i="2"/>
  <c r="J2042" i="2"/>
  <c r="J2043" i="2"/>
  <c r="J2044" i="2"/>
  <c r="J2045" i="2"/>
  <c r="J2046" i="2"/>
  <c r="J2047" i="2"/>
  <c r="J2048" i="2"/>
  <c r="J2049" i="2"/>
  <c r="J2050" i="2"/>
  <c r="J2051" i="2"/>
  <c r="J2052" i="2"/>
  <c r="J2053" i="2"/>
  <c r="J2054" i="2"/>
  <c r="J2055" i="2"/>
  <c r="J2056" i="2"/>
  <c r="J2057" i="2"/>
  <c r="J2058" i="2"/>
  <c r="J2059" i="2"/>
  <c r="J2060" i="2"/>
  <c r="J2061" i="2"/>
  <c r="J2062" i="2"/>
  <c r="J2063" i="2"/>
  <c r="J2064" i="2"/>
  <c r="J2065" i="2"/>
  <c r="J2066" i="2"/>
  <c r="J2067" i="2"/>
  <c r="J2068" i="2"/>
  <c r="J2069" i="2"/>
  <c r="J2070" i="2"/>
  <c r="J2071" i="2"/>
  <c r="J2072" i="2"/>
  <c r="J2073" i="2"/>
  <c r="J2074" i="2"/>
  <c r="J2075" i="2"/>
  <c r="J2076" i="2"/>
  <c r="J2077" i="2"/>
  <c r="J2078" i="2"/>
  <c r="J2079" i="2"/>
  <c r="J2080" i="2"/>
  <c r="J2081" i="2"/>
  <c r="J2082" i="2"/>
  <c r="J2083" i="2"/>
  <c r="J2084" i="2"/>
  <c r="J2085" i="2"/>
  <c r="J2086" i="2"/>
  <c r="J2087" i="2"/>
  <c r="J2088" i="2"/>
  <c r="J2089" i="2"/>
  <c r="J2090" i="2"/>
  <c r="J2091" i="2"/>
  <c r="J2092" i="2"/>
  <c r="J2093" i="2"/>
  <c r="J2094" i="2"/>
  <c r="J2095" i="2"/>
  <c r="J2096" i="2"/>
  <c r="J2097" i="2"/>
  <c r="J2098" i="2"/>
  <c r="J2099" i="2"/>
  <c r="J2100" i="2"/>
  <c r="J2101" i="2"/>
  <c r="J2102" i="2"/>
  <c r="J2103" i="2"/>
  <c r="J2104" i="2"/>
  <c r="J2105" i="2"/>
  <c r="J2106" i="2"/>
  <c r="J2107" i="2"/>
  <c r="J2108" i="2"/>
  <c r="J2109" i="2"/>
  <c r="J2110" i="2"/>
  <c r="J2111" i="2"/>
  <c r="J2112" i="2"/>
  <c r="J2113" i="2"/>
  <c r="J2114" i="2"/>
  <c r="J2115" i="2"/>
  <c r="J2116" i="2"/>
  <c r="J2117" i="2"/>
  <c r="J2118" i="2"/>
  <c r="J2119" i="2"/>
  <c r="J2120" i="2"/>
  <c r="J2121" i="2"/>
  <c r="J2122" i="2"/>
  <c r="J2123" i="2"/>
  <c r="J2124" i="2"/>
  <c r="J2125" i="2"/>
  <c r="J2126" i="2"/>
  <c r="J2127" i="2"/>
  <c r="J2128" i="2"/>
  <c r="J2129" i="2"/>
  <c r="J2130" i="2"/>
  <c r="J2131" i="2"/>
  <c r="J2132" i="2"/>
  <c r="J2133" i="2"/>
  <c r="J2134" i="2"/>
  <c r="J2135" i="2"/>
  <c r="J2136" i="2"/>
  <c r="J2137" i="2"/>
  <c r="J2138" i="2"/>
  <c r="J2139" i="2"/>
  <c r="J2140" i="2"/>
  <c r="J2141" i="2"/>
  <c r="J2142" i="2"/>
  <c r="J2143" i="2"/>
  <c r="J2144" i="2"/>
  <c r="J2145" i="2"/>
  <c r="J2146" i="2"/>
  <c r="J2147" i="2"/>
  <c r="J2148" i="2"/>
  <c r="J2149" i="2"/>
  <c r="J2150" i="2"/>
  <c r="J2151" i="2"/>
  <c r="J2152" i="2"/>
  <c r="J2153" i="2"/>
  <c r="J2154" i="2"/>
  <c r="J2155" i="2"/>
  <c r="J2156" i="2"/>
  <c r="J2157" i="2"/>
  <c r="J2158" i="2"/>
  <c r="J2159" i="2"/>
  <c r="J2160" i="2"/>
  <c r="J2161" i="2"/>
  <c r="J2162" i="2"/>
  <c r="J2163" i="2"/>
  <c r="J2164" i="2"/>
  <c r="J2165" i="2"/>
  <c r="J2166" i="2"/>
  <c r="J2167" i="2"/>
  <c r="J2168" i="2"/>
  <c r="J2169" i="2"/>
  <c r="J2170" i="2"/>
  <c r="J2171" i="2"/>
  <c r="J2172" i="2"/>
  <c r="J2173" i="2"/>
  <c r="J2174" i="2"/>
  <c r="J2175" i="2"/>
  <c r="J2176" i="2"/>
  <c r="J2177" i="2"/>
  <c r="J2178" i="2"/>
  <c r="J2179" i="2"/>
  <c r="J2180" i="2"/>
  <c r="J2181" i="2"/>
  <c r="J2182" i="2"/>
  <c r="J2183" i="2"/>
  <c r="J2184" i="2"/>
  <c r="J2185" i="2"/>
  <c r="J2186" i="2"/>
  <c r="J2187" i="2"/>
  <c r="J2188" i="2"/>
  <c r="J2189" i="2"/>
  <c r="J2190" i="2"/>
  <c r="J2191" i="2"/>
  <c r="J2192" i="2"/>
  <c r="J2193" i="2"/>
  <c r="J2194" i="2"/>
  <c r="J2195" i="2"/>
  <c r="J2196" i="2"/>
  <c r="J2197" i="2"/>
  <c r="J2198" i="2"/>
  <c r="J2199" i="2"/>
  <c r="J2200" i="2"/>
  <c r="J2201" i="2"/>
  <c r="J2202" i="2"/>
  <c r="J2203" i="2"/>
  <c r="J2204" i="2"/>
  <c r="J2205" i="2"/>
  <c r="J2206" i="2"/>
  <c r="J2207" i="2"/>
  <c r="J2208" i="2"/>
  <c r="J2209" i="2"/>
  <c r="J2210" i="2"/>
  <c r="J2211" i="2"/>
  <c r="J2212" i="2"/>
  <c r="J2213" i="2"/>
  <c r="J2214" i="2"/>
  <c r="J2215" i="2"/>
  <c r="J2216" i="2"/>
  <c r="J2217" i="2"/>
  <c r="J2218" i="2"/>
  <c r="J2219" i="2"/>
  <c r="J2220" i="2"/>
  <c r="J2221" i="2"/>
  <c r="J2222" i="2"/>
  <c r="J2223" i="2"/>
  <c r="J2224" i="2"/>
  <c r="J2225" i="2"/>
  <c r="J2226" i="2"/>
  <c r="J2227" i="2"/>
  <c r="J2228" i="2"/>
  <c r="J2229" i="2"/>
  <c r="J2230" i="2"/>
  <c r="J2231" i="2"/>
  <c r="J2232" i="2"/>
  <c r="J2233" i="2"/>
  <c r="J2234" i="2"/>
  <c r="J2235" i="2"/>
  <c r="J2236" i="2"/>
  <c r="J2237" i="2"/>
  <c r="J2238" i="2"/>
  <c r="J2239" i="2"/>
  <c r="J2240" i="2"/>
  <c r="J2241" i="2"/>
  <c r="J2242" i="2"/>
  <c r="J2243" i="2"/>
  <c r="J2244" i="2"/>
  <c r="J2245" i="2"/>
  <c r="J2246" i="2"/>
  <c r="J2247" i="2"/>
  <c r="J2248" i="2"/>
  <c r="J2249" i="2"/>
  <c r="J2250" i="2"/>
  <c r="J2251" i="2"/>
  <c r="J2252" i="2"/>
  <c r="J2253" i="2"/>
  <c r="J2254" i="2"/>
  <c r="J2255" i="2"/>
  <c r="J2256" i="2"/>
  <c r="J2257" i="2"/>
  <c r="J2258" i="2"/>
  <c r="J2259" i="2"/>
  <c r="J2260" i="2"/>
  <c r="J2261" i="2"/>
  <c r="J2262" i="2"/>
  <c r="J2263" i="2"/>
  <c r="J2264" i="2"/>
  <c r="J2265" i="2"/>
  <c r="J2266" i="2"/>
  <c r="J2267" i="2"/>
  <c r="J2268" i="2"/>
  <c r="J2269" i="2"/>
  <c r="J2270" i="2"/>
  <c r="J2271" i="2"/>
  <c r="J2272" i="2"/>
  <c r="J2273" i="2"/>
  <c r="J2274" i="2"/>
  <c r="J2275" i="2"/>
  <c r="J2276" i="2"/>
  <c r="J2277" i="2"/>
  <c r="J2278" i="2"/>
  <c r="J2279" i="2"/>
  <c r="J2280" i="2"/>
  <c r="J2281" i="2"/>
  <c r="J2282" i="2"/>
  <c r="J2283" i="2"/>
  <c r="J2284" i="2"/>
  <c r="J2285" i="2"/>
  <c r="J2286" i="2"/>
  <c r="J2287" i="2"/>
  <c r="J2288" i="2"/>
  <c r="J2289" i="2"/>
  <c r="J2290" i="2"/>
  <c r="J2291" i="2"/>
  <c r="J2292" i="2"/>
  <c r="J2293" i="2"/>
  <c r="J2294" i="2"/>
  <c r="J2295" i="2"/>
  <c r="J2296" i="2"/>
  <c r="J2297" i="2"/>
  <c r="J2298" i="2"/>
  <c r="J2299" i="2"/>
  <c r="J2300" i="2"/>
  <c r="J2301" i="2"/>
  <c r="J2302" i="2"/>
  <c r="J2303" i="2"/>
  <c r="J2304" i="2"/>
  <c r="J2305" i="2"/>
  <c r="J2306" i="2"/>
  <c r="J2307" i="2"/>
  <c r="J2308" i="2"/>
  <c r="J2309" i="2"/>
  <c r="J2310" i="2"/>
  <c r="J2311" i="2"/>
  <c r="J2312" i="2"/>
  <c r="J2313" i="2"/>
  <c r="J2314" i="2"/>
  <c r="J2315" i="2"/>
  <c r="J2316" i="2"/>
  <c r="J2317" i="2"/>
  <c r="J2318" i="2"/>
  <c r="J2319" i="2"/>
  <c r="J2320" i="2"/>
  <c r="J2321" i="2"/>
  <c r="J2322" i="2"/>
  <c r="J2323" i="2"/>
  <c r="J2324" i="2"/>
  <c r="J2325" i="2"/>
  <c r="J2326" i="2"/>
  <c r="J2327" i="2"/>
  <c r="J2328" i="2"/>
  <c r="J2329" i="2"/>
  <c r="J2330" i="2"/>
  <c r="J2331" i="2"/>
  <c r="J2332" i="2"/>
  <c r="J2333" i="2"/>
  <c r="J2334" i="2"/>
  <c r="J2335" i="2"/>
  <c r="J2336" i="2"/>
  <c r="J2337" i="2"/>
  <c r="J2338" i="2"/>
  <c r="J2339" i="2"/>
  <c r="J2340" i="2"/>
  <c r="J2341" i="2"/>
  <c r="J2342" i="2"/>
  <c r="J2343" i="2"/>
  <c r="J2344" i="2"/>
  <c r="J2345" i="2"/>
  <c r="J2346" i="2"/>
  <c r="J2347" i="2"/>
  <c r="J2348" i="2"/>
  <c r="J2349" i="2"/>
  <c r="J2350" i="2"/>
  <c r="J2351" i="2"/>
  <c r="J2352" i="2"/>
  <c r="J2353" i="2"/>
  <c r="J2354" i="2"/>
  <c r="J2355" i="2"/>
  <c r="J2356" i="2"/>
  <c r="J2357" i="2"/>
  <c r="J2358" i="2"/>
  <c r="J2359" i="2"/>
  <c r="J2360" i="2"/>
  <c r="J2361" i="2"/>
  <c r="J2362" i="2"/>
  <c r="J2363" i="2"/>
  <c r="J2364" i="2"/>
  <c r="J2365" i="2"/>
  <c r="J2366" i="2"/>
  <c r="J2367" i="2"/>
  <c r="J2368" i="2"/>
  <c r="J2369" i="2"/>
  <c r="J2370" i="2"/>
  <c r="J2371" i="2"/>
  <c r="J2372" i="2"/>
  <c r="J2373" i="2"/>
  <c r="J2374" i="2"/>
  <c r="J2375" i="2"/>
  <c r="J2376" i="2"/>
  <c r="J2377" i="2"/>
  <c r="J2378" i="2"/>
  <c r="J2379" i="2"/>
  <c r="J2380" i="2"/>
  <c r="J2381" i="2"/>
  <c r="J2382" i="2"/>
  <c r="J2383" i="2"/>
  <c r="J2384" i="2"/>
  <c r="J2385" i="2"/>
  <c r="J2386" i="2"/>
  <c r="J2387" i="2"/>
  <c r="J2388" i="2"/>
  <c r="J2389" i="2"/>
  <c r="J2390" i="2"/>
  <c r="J2391" i="2"/>
  <c r="J2392" i="2"/>
  <c r="J2393" i="2"/>
  <c r="J2394" i="2"/>
  <c r="J2395" i="2"/>
  <c r="J2396" i="2"/>
  <c r="J2397" i="2"/>
  <c r="J2398" i="2"/>
  <c r="J2399" i="2"/>
  <c r="J2400" i="2"/>
  <c r="J2401" i="2"/>
  <c r="J2402" i="2"/>
  <c r="J2403" i="2"/>
  <c r="J2404" i="2"/>
  <c r="J2405" i="2"/>
  <c r="J2406" i="2"/>
  <c r="J2407" i="2"/>
  <c r="J2408" i="2"/>
  <c r="J2409" i="2"/>
  <c r="J2410" i="2"/>
  <c r="J2411" i="2"/>
  <c r="J2412" i="2"/>
  <c r="J2413" i="2"/>
  <c r="J2414" i="2"/>
  <c r="J2415" i="2"/>
  <c r="J2416" i="2"/>
  <c r="J2417" i="2"/>
  <c r="J2418" i="2"/>
  <c r="J2419" i="2"/>
  <c r="J2420" i="2"/>
  <c r="J2421" i="2"/>
  <c r="J2422" i="2"/>
  <c r="J2423" i="2"/>
  <c r="J2424" i="2"/>
  <c r="J2425" i="2"/>
  <c r="J2426" i="2"/>
  <c r="J2427" i="2"/>
  <c r="J2428" i="2"/>
  <c r="J2429" i="2"/>
  <c r="J2430" i="2"/>
  <c r="J2431" i="2"/>
  <c r="J2432" i="2"/>
  <c r="J2433" i="2"/>
  <c r="J2434" i="2"/>
  <c r="J2435" i="2"/>
  <c r="J2436" i="2"/>
  <c r="J2437" i="2"/>
  <c r="J2438" i="2"/>
  <c r="J2439" i="2"/>
  <c r="J2440" i="2"/>
  <c r="J2441" i="2"/>
  <c r="J2442" i="2"/>
  <c r="J2443" i="2"/>
  <c r="J2444" i="2"/>
  <c r="J2445" i="2"/>
  <c r="J2446" i="2"/>
  <c r="J2447" i="2"/>
  <c r="J2448" i="2"/>
  <c r="J2449" i="2"/>
  <c r="J2450" i="2"/>
  <c r="J2451" i="2"/>
  <c r="J2452" i="2"/>
  <c r="J2453" i="2"/>
  <c r="J2454" i="2"/>
  <c r="J2455" i="2"/>
  <c r="J2456" i="2"/>
  <c r="J2457" i="2"/>
  <c r="J2458" i="2"/>
  <c r="J2459" i="2"/>
  <c r="J2460" i="2"/>
  <c r="J2461" i="2"/>
  <c r="J2462" i="2"/>
  <c r="J2463" i="2"/>
  <c r="J2464" i="2"/>
  <c r="J2465" i="2"/>
  <c r="J2466" i="2"/>
  <c r="J2467" i="2"/>
  <c r="J2468" i="2"/>
  <c r="J2469" i="2"/>
  <c r="J2470" i="2"/>
  <c r="J2471" i="2"/>
  <c r="J2472" i="2"/>
  <c r="J2473" i="2"/>
  <c r="J2474" i="2"/>
  <c r="J2475" i="2"/>
  <c r="J2476" i="2"/>
  <c r="J2477" i="2"/>
  <c r="J2478" i="2"/>
  <c r="J2479" i="2"/>
  <c r="J2480" i="2"/>
  <c r="J2481" i="2"/>
  <c r="J2482" i="2"/>
  <c r="J2483" i="2"/>
  <c r="J2484" i="2"/>
  <c r="J2485" i="2"/>
  <c r="J2486" i="2"/>
  <c r="J2487" i="2"/>
  <c r="J2488" i="2"/>
  <c r="J2489" i="2"/>
  <c r="J2490" i="2"/>
  <c r="J2491" i="2"/>
  <c r="J2492" i="2"/>
  <c r="J2493" i="2"/>
  <c r="J2494" i="2"/>
  <c r="J2495" i="2"/>
  <c r="J2496" i="2"/>
  <c r="J2497" i="2"/>
  <c r="J2498" i="2"/>
  <c r="J2499" i="2"/>
  <c r="J2500" i="2"/>
  <c r="J2501" i="2"/>
  <c r="J2502" i="2"/>
  <c r="J2503" i="2"/>
  <c r="J2504" i="2"/>
  <c r="J2505" i="2"/>
  <c r="J2506" i="2"/>
  <c r="J2507" i="2"/>
  <c r="J2508" i="2"/>
  <c r="J2509" i="2"/>
  <c r="J2510" i="2"/>
  <c r="J2511" i="2"/>
  <c r="J2512" i="2"/>
  <c r="J8" i="2"/>
  <c r="H6" i="2"/>
  <c r="I6" i="2"/>
  <c r="J6" i="2"/>
  <c r="I2513" i="2"/>
  <c r="G199" i="3"/>
  <c r="G198" i="3"/>
  <c r="G197" i="3"/>
  <c r="G191" i="3"/>
  <c r="F65" i="3"/>
  <c r="F69" i="3"/>
  <c r="F139" i="3"/>
  <c r="F157" i="3"/>
  <c r="F64" i="3"/>
  <c r="F166" i="3"/>
  <c r="F165" i="3"/>
  <c r="F169" i="3"/>
  <c r="F168" i="3"/>
  <c r="F172" i="3"/>
  <c r="F171" i="3"/>
  <c r="F181" i="3"/>
  <c r="F180" i="3"/>
  <c r="F179" i="3"/>
  <c r="F218" i="3"/>
  <c r="F217" i="3"/>
  <c r="F63" i="3"/>
  <c r="E65" i="3"/>
  <c r="E157" i="3"/>
  <c r="E166" i="3"/>
  <c r="E165" i="3"/>
  <c r="G176" i="3"/>
  <c r="G175" i="3"/>
  <c r="E218" i="3"/>
  <c r="E217" i="3"/>
  <c r="E181" i="3"/>
  <c r="E180" i="3"/>
  <c r="E179" i="3"/>
  <c r="E172" i="3"/>
  <c r="E171" i="3"/>
  <c r="E169" i="3"/>
  <c r="E168" i="3"/>
  <c r="E69" i="3"/>
  <c r="E139" i="3"/>
  <c r="E64" i="3"/>
  <c r="E63" i="3"/>
  <c r="G49" i="3"/>
  <c r="F61" i="3"/>
  <c r="E37" i="3"/>
  <c r="E34" i="3"/>
  <c r="E41" i="3"/>
  <c r="E45" i="3"/>
  <c r="E48" i="3"/>
  <c r="E52" i="3"/>
  <c r="E54" i="3"/>
  <c r="E33" i="3"/>
  <c r="E29" i="3"/>
  <c r="E26" i="3"/>
  <c r="E17" i="3"/>
  <c r="E20" i="3"/>
  <c r="E22" i="3"/>
  <c r="E16" i="3"/>
  <c r="E15" i="3"/>
  <c r="E41" i="4"/>
  <c r="E40" i="4"/>
  <c r="E39" i="4"/>
  <c r="E37" i="4"/>
  <c r="E36" i="4"/>
  <c r="E35" i="4"/>
  <c r="E34" i="4"/>
  <c r="E30" i="4"/>
  <c r="E28" i="4"/>
  <c r="E26" i="4"/>
  <c r="E25" i="4"/>
  <c r="E24" i="4"/>
  <c r="E7" i="4"/>
  <c r="E5" i="4"/>
  <c r="D41" i="4"/>
  <c r="D40" i="4"/>
  <c r="D39" i="4"/>
  <c r="D37" i="4"/>
  <c r="D36" i="4"/>
  <c r="D35" i="4"/>
  <c r="D5" i="4"/>
  <c r="D7" i="4"/>
  <c r="E9" i="4"/>
  <c r="E10" i="4"/>
  <c r="D9" i="4"/>
  <c r="F9" i="4"/>
  <c r="D10" i="4"/>
  <c r="D12" i="4"/>
  <c r="F12" i="4"/>
  <c r="E14" i="4"/>
  <c r="D14" i="4"/>
  <c r="F14" i="4"/>
  <c r="E16" i="4"/>
  <c r="E15" i="4"/>
  <c r="D15" i="4"/>
  <c r="D16" i="4"/>
  <c r="E19" i="4"/>
  <c r="D19" i="4"/>
  <c r="E20" i="4"/>
  <c r="D20" i="4"/>
  <c r="D24" i="4"/>
  <c r="D25" i="4"/>
  <c r="D28" i="4"/>
  <c r="F26" i="4"/>
  <c r="D26" i="4"/>
  <c r="F27" i="4"/>
  <c r="F29" i="4"/>
  <c r="F28" i="4"/>
  <c r="F25" i="4"/>
  <c r="F23" i="4"/>
  <c r="F22" i="4"/>
  <c r="F21" i="4"/>
  <c r="F20" i="4"/>
  <c r="F19" i="4"/>
  <c r="F18" i="4"/>
  <c r="F17" i="4"/>
  <c r="F13" i="4"/>
  <c r="F11" i="4"/>
  <c r="F10" i="4"/>
  <c r="F22" i="3"/>
  <c r="F29" i="3"/>
  <c r="F34" i="3"/>
  <c r="G69" i="3"/>
  <c r="G66" i="3"/>
  <c r="G67"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35" i="3"/>
  <c r="G136" i="3"/>
  <c r="G137" i="3"/>
  <c r="G138" i="3"/>
  <c r="G140" i="3"/>
  <c r="G141" i="3"/>
  <c r="G142" i="3"/>
  <c r="G143" i="3"/>
  <c r="G144" i="3"/>
  <c r="G145" i="3"/>
  <c r="G146" i="3"/>
  <c r="G147" i="3"/>
  <c r="G148" i="3"/>
  <c r="G149" i="3"/>
  <c r="G150" i="3"/>
  <c r="G151" i="3"/>
  <c r="G152" i="3"/>
  <c r="G153" i="3"/>
  <c r="G154" i="3"/>
  <c r="G155" i="3"/>
  <c r="G156" i="3"/>
  <c r="G158" i="3"/>
  <c r="G159" i="3"/>
  <c r="G160" i="3"/>
  <c r="G161" i="3"/>
  <c r="G162" i="3"/>
  <c r="G163" i="3"/>
  <c r="G164" i="3"/>
  <c r="G165" i="3"/>
  <c r="G166" i="3"/>
  <c r="G167" i="3"/>
  <c r="G171" i="3"/>
  <c r="G172" i="3"/>
  <c r="G173" i="3"/>
  <c r="G174" i="3"/>
  <c r="G182" i="3"/>
  <c r="G183" i="3"/>
  <c r="G185" i="3"/>
  <c r="G186" i="3"/>
  <c r="G187" i="3"/>
  <c r="G188" i="3"/>
  <c r="G189" i="3"/>
  <c r="G202" i="3"/>
  <c r="G209" i="3"/>
  <c r="G211" i="3"/>
  <c r="G213" i="3"/>
  <c r="G214" i="3"/>
  <c r="G215" i="3"/>
  <c r="G216" i="3"/>
  <c r="G18" i="3"/>
  <c r="G19" i="3"/>
  <c r="G21" i="3"/>
  <c r="G23" i="3"/>
  <c r="G24" i="3"/>
  <c r="G27" i="3"/>
  <c r="G28" i="3"/>
  <c r="G31" i="3"/>
  <c r="G32" i="3"/>
  <c r="G35" i="3"/>
  <c r="G36" i="3"/>
  <c r="G37" i="3"/>
  <c r="G44" i="3"/>
  <c r="G46" i="3"/>
  <c r="G47" i="3"/>
  <c r="G50" i="3"/>
  <c r="G51" i="3"/>
  <c r="G53" i="3"/>
  <c r="G55" i="3"/>
  <c r="G57" i="3"/>
  <c r="G60" i="3"/>
  <c r="F17" i="3"/>
  <c r="F20" i="3"/>
  <c r="F26" i="3"/>
  <c r="F41" i="3"/>
  <c r="F45" i="3"/>
  <c r="F48" i="3"/>
  <c r="F52" i="3"/>
  <c r="F54" i="3"/>
  <c r="G52" i="3"/>
  <c r="G20" i="3"/>
  <c r="F5" i="4"/>
  <c r="F16" i="4"/>
  <c r="F15" i="4"/>
  <c r="F34" i="4"/>
  <c r="G26" i="3"/>
  <c r="F33" i="3"/>
  <c r="G63" i="3"/>
  <c r="G48" i="3"/>
  <c r="G64" i="3"/>
  <c r="G29" i="3"/>
  <c r="G139" i="3"/>
  <c r="G65" i="3"/>
  <c r="G17" i="3"/>
  <c r="G22" i="3"/>
  <c r="F16" i="3"/>
  <c r="G34" i="3"/>
  <c r="G41" i="3"/>
  <c r="G45" i="3"/>
  <c r="G157" i="3"/>
  <c r="G54" i="3"/>
  <c r="E13" i="3"/>
  <c r="G16" i="3"/>
  <c r="F15" i="3"/>
  <c r="F13" i="3"/>
  <c r="G33" i="3"/>
  <c r="G13" i="3"/>
  <c r="G15" i="3"/>
  <c r="M90" i="6" l="1"/>
  <c r="C19" i="6"/>
  <c r="C90" i="6" s="1"/>
  <c r="D90" i="6"/>
</calcChain>
</file>

<file path=xl/sharedStrings.xml><?xml version="1.0" encoding="utf-8"?>
<sst xmlns="http://schemas.openxmlformats.org/spreadsheetml/2006/main" count="14483" uniqueCount="2501">
  <si>
    <t>Наименование показателя</t>
  </si>
  <si>
    <t>Код бюджетной классификации</t>
  </si>
  <si>
    <t>Утверждённые бюджетные назначения</t>
  </si>
  <si>
    <t>Исполнение</t>
  </si>
  <si>
    <t>Неисполненые назначения</t>
  </si>
  <si>
    <t>Ведомства</t>
  </si>
  <si>
    <t>Раздел</t>
  </si>
  <si>
    <t>Подраздел</t>
  </si>
  <si>
    <t>Целевая статья</t>
  </si>
  <si>
    <t>Вид расхода</t>
  </si>
  <si>
    <t>1</t>
  </si>
  <si>
    <t>2</t>
  </si>
  <si>
    <t>3</t>
  </si>
  <si>
    <t>4</t>
  </si>
  <si>
    <t>5</t>
  </si>
  <si>
    <t>6</t>
  </si>
  <si>
    <t>7</t>
  </si>
  <si>
    <t>8</t>
  </si>
  <si>
    <t>9</t>
  </si>
  <si>
    <t>901</t>
  </si>
  <si>
    <t>10</t>
  </si>
  <si>
    <t>Министерство культуры Республики Алтай</t>
  </si>
  <si>
    <t>902</t>
  </si>
  <si>
    <t>Модернизация региональных и (или) муниципальных учреждений культуры (модернизация региональных и муниципальных детских школ искусств)</t>
  </si>
  <si>
    <t>Создание модельных муниципальных библиотек (переоснащение муниципальных библиотек по модельному стандарту)</t>
  </si>
  <si>
    <t>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до 500 тыс. человек)</t>
  </si>
  <si>
    <t>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</si>
  <si>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Государственная поддержка отрасли культуры (поддержка лучшим работникам сельских учреждений культуры)</t>
  </si>
  <si>
    <t>Государственная поддержка отрасли культуры (поддержка лучшим сельским учреждениям культуры)</t>
  </si>
  <si>
    <t>Государственная поддержка отрасли культуры (комплектование книжных фондов библиотек муниципальных образований)</t>
  </si>
  <si>
    <t>Министерство образования и науки Республики Алтай</t>
  </si>
  <si>
    <t>903</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</si>
  <si>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</si>
  <si>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12</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</si>
  <si>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</si>
  <si>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</si>
  <si>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</si>
  <si>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</si>
  <si>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дошкольного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</si>
  <si>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дошкольного образования)</t>
  </si>
  <si>
    <t>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</si>
  <si>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</si>
  <si>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</si>
  <si>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</si>
  <si>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Субсидии на предоставление ежемесячной надбавки к заработной плате молодым специалистам в муниципальных образовательных организациях</t>
  </si>
  <si>
    <t>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</si>
  <si>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военной операции</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</si>
  <si>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</si>
  <si>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общего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</si>
  <si>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общего образования)</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</si>
  <si>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</si>
  <si>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</si>
  <si>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11</t>
  </si>
  <si>
    <t>Министерство сельского хозяйства Республики Алтай</t>
  </si>
  <si>
    <t>905</t>
  </si>
  <si>
    <t>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биотермических ям, крематоров, инсинераторов)</t>
  </si>
  <si>
    <t>Субвенции на реализацию мероприятий по осуществлению деятельности по обращению с животными без владельцев на территории Республики Алтай</t>
  </si>
  <si>
    <t>Обеспечение комплексного развития сельских территорий (реализация проектов комплексного развития сельских территорий)</t>
  </si>
  <si>
    <t>Обеспечение комплексного развития сельских территорий (строительство (приобретение) жилья гражданами, проживающими на сельских территориях)</t>
  </si>
  <si>
    <t>Министерство финансов Республики Алтай</t>
  </si>
  <si>
    <t>906</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</si>
  <si>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</si>
  <si>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Осуществление первичного воинского учета органами местного самоуправления поселений, муниципальных и городских округов</t>
  </si>
  <si>
    <t>Дотации на выравнивание бюджетной обеспеченности муниципальных районов, муниципальных округов и городского округа</t>
  </si>
  <si>
    <t>Дотации на выравнивание бюджетной обеспеченности сельских поселений</t>
  </si>
  <si>
    <t>Дотации на поддержку мер по обеспечению сбалансированности бюджетов</t>
  </si>
  <si>
    <t>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</si>
  <si>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Министерство строительства и жилищно-коммунального хозяйства Республики Алтай</t>
  </si>
  <si>
    <t>907</t>
  </si>
  <si>
    <t>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</si>
  <si>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t>
  </si>
  <si>
    <t>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</si>
  <si>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Реализация программ формирования современной городской среды</t>
  </si>
  <si>
    <t>Субсидии на выполнение работ по благоустройству территорий в рамках реализации проекта «Инициативы граждан»</t>
  </si>
  <si>
    <t>Адресное строительство школ в отдельных населенных пунктах с объективно выявленной потребностью инфраструктуры (зданий) школ</t>
  </si>
  <si>
    <t>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</si>
  <si>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Министерство цифрового развития Республики Алтай</t>
  </si>
  <si>
    <t>908</t>
  </si>
  <si>
    <t>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</si>
  <si>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Комитет по гражданской обороне, чрезвычайным ситуациям и пожарной безопасности Республики Алтай</t>
  </si>
  <si>
    <t>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</si>
  <si>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</si>
  <si>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</si>
  <si>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Министерство труда, социального развития и занятости населения Республики Алтай</t>
  </si>
  <si>
    <t>910</t>
  </si>
  <si>
    <t>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</si>
  <si>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Субвенции на реализацию государственных полномочий Республики Алтай, связанных с организацией и обеспечением отдыха и оздоровления детей</t>
  </si>
  <si>
    <t>Министерство юстиции Республики Алтай</t>
  </si>
  <si>
    <t>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</si>
  <si>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Министерство молодежной политики и спорта Республики Алтай</t>
  </si>
  <si>
    <t>913</t>
  </si>
  <si>
    <t>Реализация мероприятий по обеспечению жильем молодых семей (предоставление выплаты на приобретение (строительство) жилого помещения)</t>
  </si>
  <si>
    <t>Администрация Главы Республики Алтай</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</si>
  <si>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</si>
  <si>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Субвенции на осуществление государственных полномочий Республики Алтай в области законодательства об административных правонарушениях</t>
  </si>
  <si>
    <t>Министерство природных ресурсов и экологии Республики Алтай</t>
  </si>
  <si>
    <t>919</t>
  </si>
  <si>
    <t>Субсидии на защиту от негативного воздействия вод (строительство, реконструкция объектов инженерной защиты и берегоукрепительных сооружений) за счет добровольных пожертвований</t>
  </si>
  <si>
    <t>Министерство по национальной политике и связям с общественностью Республики Алтай</t>
  </si>
  <si>
    <t>921</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</si>
  <si>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 Востока Российской Федерации)</t>
  </si>
  <si>
    <t>Министерство транспорта и дорожного хозяйства Республики Алтай</t>
  </si>
  <si>
    <t>923</t>
  </si>
  <si>
    <t>Иные межбюджетные трансферты на решение вопросов местного значения в сфере транспортного обслуживания</t>
  </si>
  <si>
    <t>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</si>
  <si>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Субсидии на капитальный ремонт и ремонт автомобильных дорог общего пользования местного значения</t>
  </si>
  <si>
    <t>928</t>
  </si>
  <si>
    <t>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</si>
  <si>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II. Расходы бюджета</t>
  </si>
  <si>
    <t>Код стро-ки</t>
  </si>
  <si>
    <t>Расходы бюджета - всего</t>
  </si>
  <si>
    <t>в том числе:</t>
  </si>
  <si>
    <t>УТВЕРЖДЕН</t>
  </si>
  <si>
    <t>постановлением Правительства</t>
  </si>
  <si>
    <t>Республики Алтай</t>
  </si>
  <si>
    <t>ОТЧЕТ</t>
  </si>
  <si>
    <t>Единица измерения: руб.</t>
  </si>
  <si>
    <t>I . Доходы бюджета</t>
  </si>
  <si>
    <t>Наименование</t>
  </si>
  <si>
    <t>Код строки</t>
  </si>
  <si>
    <t>Код дохода по бюджетной классификации</t>
  </si>
  <si>
    <t>Утвержденные бюджетные назначения</t>
  </si>
  <si>
    <t>Исполнено</t>
  </si>
  <si>
    <t>Неисполненные назначения</t>
  </si>
  <si>
    <t>Доходы бюджета всего</t>
  </si>
  <si>
    <t>010</t>
  </si>
  <si>
    <t>III. Источники финансирования дефицита бюджета</t>
  </si>
  <si>
    <t>Код источника финансирования дефицита бюджета по бюджетной классификации</t>
  </si>
  <si>
    <t>НАЛОГОВЫЕ И НЕНАЛОГОВЫЕ ДОХОДЫ</t>
  </si>
  <si>
    <t>000</t>
  </si>
  <si>
    <t>1 00 00000 00 0000 000</t>
  </si>
  <si>
    <t>НАЛОГОВЫЕ ДОХОДЫ</t>
  </si>
  <si>
    <t>НАЛОГИ НА ПРИБЫЛЬ, ДОХОДЫ</t>
  </si>
  <si>
    <t>1 01 00000 00 0000 000</t>
  </si>
  <si>
    <t>Налог на прибыль организаций</t>
  </si>
  <si>
    <t>1 01 01000 00 0000 110</t>
  </si>
  <si>
    <t>Налог на доходы физических лиц</t>
  </si>
  <si>
    <t>1 01 02000 01 0000 110</t>
  </si>
  <si>
    <t>НАЛОГИ НА ТОВАРЫ (РАБОТЫ, УСЛУГИ), РЕАЛИЗУЕМЫЕ НА ТЕРРИТОРИИ РОССИЙСКОЙ ФЕДЕРАЦИИ</t>
  </si>
  <si>
    <t>1 03 00000 00 0000 000</t>
  </si>
  <si>
    <t>Акцизы по подакцизным товарам (продукции), производимым на территории Российской Федерации</t>
  </si>
  <si>
    <t>1 03 02000 01 0000 110</t>
  </si>
  <si>
    <t>НАЛОГИ НА СОВОКУПНЫЙ ДОХОД</t>
  </si>
  <si>
    <t>1 05 00000 00 0000 000</t>
  </si>
  <si>
    <t xml:space="preserve">Налог, взимаемый в связи с применением упрощенной системы налогообложения
</t>
  </si>
  <si>
    <t>182</t>
  </si>
  <si>
    <t xml:space="preserve">1 05 01000 00 0000 110
</t>
  </si>
  <si>
    <t>Налог на профессиональный доход</t>
  </si>
  <si>
    <t>1 05 06000 01 0000 110</t>
  </si>
  <si>
    <t>НАЛОГИ НА ИМУЩЕСТВО</t>
  </si>
  <si>
    <t>1 06 00000 00 0000 000</t>
  </si>
  <si>
    <t>Налог на имущество организаций</t>
  </si>
  <si>
    <t>1 06 02000 02 0000 110</t>
  </si>
  <si>
    <t>Транспортный налог</t>
  </si>
  <si>
    <t>1 06 04000 02 0000 110</t>
  </si>
  <si>
    <t>ГОСУДАРСТВЕННАЯ ПОШЛИНА</t>
  </si>
  <si>
    <t>1 08 00000 00 0000 000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</si>
  <si>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</si>
  <si>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1 08 06000 01 0000 110</t>
  </si>
  <si>
    <t>Государственная пошлина за государственную регистрацию, а также за совершение прочих юридически значимых действий</t>
  </si>
  <si>
    <t>1 08 07000 01 0000 110</t>
  </si>
  <si>
    <t>НЕНАЛОГОВЫЕ ДОХОДЫ</t>
  </si>
  <si>
    <t>ДОХОДЫ ОТ ИСПОЛЬЗОВАНИЯ ИМУЩЕСТВА, НАХОДЯЩЕГОСЯ В ГОСУДАРСТВЕННОЙ И МУНИЦИПАЛЬНОЙ СОБСТВЕННОСТИ</t>
  </si>
  <si>
    <t>1 11 00000 00 0000 000</t>
  </si>
  <si>
    <t>Доходы от размещения средств бюджетов</t>
  </si>
  <si>
    <t>1 11 02000 00 0000 120</t>
  </si>
  <si>
    <t>Проценты, полученные от предоставления бюджетных кредитов внутри страны</t>
  </si>
  <si>
    <t>1 11 03000 00 0000 120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</si>
  <si>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</si>
  <si>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1 11 05000 00 0000 120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</si>
  <si>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</si>
  <si>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1 11 09000 00 0000 120</t>
  </si>
  <si>
    <t>ПЛАТЕЖИ ПРИ ПОЛЬЗОВАНИИ ПРИРОДНЫМИ РЕСУРСАМИ</t>
  </si>
  <si>
    <t>1 12 00000 00 0000 000</t>
  </si>
  <si>
    <t>Плата за негативное воздействие на окружающую среду</t>
  </si>
  <si>
    <t>048</t>
  </si>
  <si>
    <t>1 12 01000 01 0000 120</t>
  </si>
  <si>
    <t>Платежи при пользовании недрами</t>
  </si>
  <si>
    <t>1 12 02000 00 0000 120</t>
  </si>
  <si>
    <t>Плата за использование лесов</t>
  </si>
  <si>
    <t>1 12 04000 00 0000 120</t>
  </si>
  <si>
    <t>ДОХОДЫ ОТ ОКАЗАНИЯ ПЛАТНЫХ УСЛУГ И КОМПЕНСАЦИИ ЗАТРАТ ГОСУДАРСТВА</t>
  </si>
  <si>
    <t>1 13 00000 00 0000 000</t>
  </si>
  <si>
    <t>Доходы от оказания платных услуг (работ)</t>
  </si>
  <si>
    <t>1 13 01000 00 0000 130</t>
  </si>
  <si>
    <t>Доходы от компенсации затрат государства</t>
  </si>
  <si>
    <t>1 13 02000 00 0000 130</t>
  </si>
  <si>
    <t>ДОХОДЫ ОТ ПРОДАЖИ МАТЕРИАЛЬНЫХ И НЕМАТЕРИАЛЬНЫХ АКТИВОВ</t>
  </si>
  <si>
    <t>1 14 00000 00 0000 000</t>
  </si>
  <si>
    <t xml:space="preserve">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</si>
  <si>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1 14 02000 00 0000 000</t>
  </si>
  <si>
    <t>Доходы от продажи земельных участков, находящихся в государственной и муниципальной собственности</t>
  </si>
  <si>
    <t>1 14 06000 00 0000 430</t>
  </si>
  <si>
    <t xml:space="preserve">Доходы от приватизации имущества, находящегося в государственной и муниципальной собственности
</t>
  </si>
  <si>
    <t>1 14 13000 00 0000 000</t>
  </si>
  <si>
    <t>АДМИНИСТРАТИВНЫЕ ПЛАТЕЖИ И СБОРЫ</t>
  </si>
  <si>
    <t>1 15 00000 00 0000 000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</si>
  <si>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</si>
  <si>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1 15 07000 01 0000 140</t>
  </si>
  <si>
    <t>ШТРАФЫ, САНКЦИИ, ВОЗМЕЩЕНИЕ УЩЕРБА</t>
  </si>
  <si>
    <t>1 16 00000 00 0000 000</t>
  </si>
  <si>
    <t>Административные штрафы, установленные Кодексом Российской Федерации об административных правонарушениях</t>
  </si>
  <si>
    <t>1 16 01000 01 0000 140</t>
  </si>
  <si>
    <t>Административные штрафы, установленные законами субъектов Российской Федерации об административных правонарушениях</t>
  </si>
  <si>
    <t>1 16 02000 02 0000 140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</si>
  <si>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</si>
  <si>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1 16 07000 00 0000 140</t>
  </si>
  <si>
    <t>Платежи в целях возмещения причиненного ущерба (убытков)</t>
  </si>
  <si>
    <t>1 16 10000 00 0000 140</t>
  </si>
  <si>
    <t>Платежи, уплачиваемые в целях возмещения вреда</t>
  </si>
  <si>
    <t>1 16 11000 01 0000 140</t>
  </si>
  <si>
    <t xml:space="preserve">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</si>
  <si>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1 16 18000 02 0000 140
</t>
  </si>
  <si>
    <t>БЕЗВОЗМЕЗДНЫЕ ПОСТУПЛЕНИЯ</t>
  </si>
  <si>
    <t>2 00 00000 00 0000 000</t>
  </si>
  <si>
    <t>БЕЗВОЗМЕЗДНЫЕ ПОСТУПЛЕНИЯ ОТ ДРУГИХ БЮДЖЕТОВ БЮДЖЕТНОЙ СИСТЕМЫ РОССИЙСКОЙ ФЕДЕРАЦИИ</t>
  </si>
  <si>
    <t>2 02 00000 00 0000 000</t>
  </si>
  <si>
    <t>Дотации бюджетам бюджетной системы Российской Федерации</t>
  </si>
  <si>
    <t>2 02 10000 00 0000 150</t>
  </si>
  <si>
    <t>Дотации бюджетам субъектов Российской Федерации на выравнивание бюджетной обеспеченности</t>
  </si>
  <si>
    <t>2 02 15001 02 0000 150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</si>
  <si>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</si>
  <si>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2 02 15009 02 0000 150</t>
  </si>
  <si>
    <t>Субсидии бюджетам бюджетной системы Российской Федерации (межбюджетные субсидии)</t>
  </si>
  <si>
    <t>2 02 20000 00 0000 150</t>
  </si>
  <si>
    <t>Субсидии бюджетам субъектов Российской Федерации 
на поддержку приоритетных направлений малого агробизнеса</t>
  </si>
  <si>
    <t>2 02 25016 02 0000 150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</si>
  <si>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</si>
  <si>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2 02 25049 02 0000 150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</si>
  <si>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</si>
  <si>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2 02 25052 02 0000 150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</si>
  <si>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</si>
  <si>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2 02 25054 02 0000 150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</si>
  <si>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</si>
  <si>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2 02 25065 02 0000 150</t>
  </si>
  <si>
    <t>Субсидии бюджетам субъектов Российской Федерации на государственную поддержку организаций, входящих в систему спортивной подготовки</t>
  </si>
  <si>
    <t>2 02 25081 02 0000 150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</si>
  <si>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</si>
  <si>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2 02 25082 02 0000 150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</si>
  <si>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</si>
  <si>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2 02 25086 02 0000 150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</si>
  <si>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</si>
  <si>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2 02 25102 02 0000 150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</si>
  <si>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</si>
  <si>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2 02 25107 02 0000 150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</si>
  <si>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</si>
  <si>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2 02 25112 02 0000 150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</si>
  <si>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</si>
  <si>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2 02 25133 02 0000 150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</si>
  <si>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</si>
  <si>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2 02 25138 02 0000 150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</si>
  <si>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</si>
  <si>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2 02 25143 02 0000 150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</si>
  <si>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</si>
  <si>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2 02 25144 02 0000 150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</si>
  <si>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</si>
  <si>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2 02 25152 02 0000 150</t>
  </si>
  <si>
    <t>Субсидии бюджетам субъектов Российской Федерации на реализацию мероприятий по модернизации коммунальной инфраструктуры</t>
  </si>
  <si>
    <t>2 02 25154 02 0000 150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</si>
  <si>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</si>
  <si>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2 02 25163 02 0000 150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</si>
  <si>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</si>
  <si>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2 02 25179 02 0000 150</t>
  </si>
  <si>
    <t>Субсидии бюджетам субъектов Российской Федерации на развитие паллиативной медицинской помощи</t>
  </si>
  <si>
    <t>2 02 25201 02 0000 150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</si>
  <si>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</si>
  <si>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2 02 25202 02 0000 150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</si>
  <si>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</si>
  <si>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2 02 25214 02 0000 150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</si>
  <si>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</si>
  <si>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2 02 25216 02 0000 150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</si>
  <si>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</si>
  <si>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2 02 25228 02 0000 150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</si>
  <si>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</si>
  <si>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2 02 25229 02 0000 150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</si>
  <si>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</si>
  <si>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2 02 25256 02 0000 150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</si>
  <si>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</si>
  <si>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2 02 25304 02 0000 150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</si>
  <si>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</si>
  <si>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2 02 25315 02 0000 150</t>
  </si>
  <si>
    <t>Субсидии бюджетам субъектов Российской Федерации на реализацию проектов комплексного развития территорий</t>
  </si>
  <si>
    <t>2 02 25318 02 0000 150</t>
  </si>
  <si>
    <t>Субсидии бюджетам субъектов Российской Федерации на развитие сельского туризма</t>
  </si>
  <si>
    <t>2 02 25341 02 0000 150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</si>
  <si>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</si>
  <si>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2 02 25349 02 0000 150</t>
  </si>
  <si>
    <t>Субсидии бюджетам субъектов Российской Федерации на реализацию региональных проектов модернизации первичного звена здравоохранения</t>
  </si>
  <si>
    <t>2 02 25365 02 0000 150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</si>
  <si>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</si>
  <si>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2 02 25385 02 0000 150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</si>
  <si>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</si>
  <si>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2 02 25404 02 0000 150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</si>
  <si>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</si>
  <si>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2 02 25424 02 0000 150</t>
  </si>
  <si>
    <t xml:space="preserve">Субсидии бюджетам субъектов Российской Федерации на обновление общественного транспорта
</t>
  </si>
  <si>
    <t>2 02 25443 02 0000 150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</si>
  <si>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</si>
  <si>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2 02 25447 02 0000 150</t>
  </si>
  <si>
    <t>Субсидии бюджетам субъектов Российской Федерации на создание модельных муниципальных библиотек</t>
  </si>
  <si>
    <t>2 02 25454 02 0000 150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</si>
  <si>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</si>
  <si>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2 02 25462 02 0000 150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</si>
  <si>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</si>
  <si>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2 02 25467 02 0000 150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</si>
  <si>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</si>
  <si>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2 02 25468 02 0000 150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</si>
  <si>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</si>
  <si>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2 02 25494 02 0000 150</t>
  </si>
  <si>
    <t>Субсидии бюджетам субъектов Российской Федерации на реализацию мероприятий по обеспечению жильем молодых семей</t>
  </si>
  <si>
    <t>2 02 25497 02 0000 150</t>
  </si>
  <si>
    <t>Субсидии бюджетам субъектов Российской Федерации на поддержку приоритетных направлений агропромышленного комплекса</t>
  </si>
  <si>
    <t>2 02 25501 02 0000 150</t>
  </si>
  <si>
    <t>Субсидии бюджетам субъектов Российской Федерации на модернизацию региональных и (или) муниципальных учреждений культуры</t>
  </si>
  <si>
    <t>2 02 25513 02 0000 150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</si>
  <si>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</si>
  <si>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2 02 25514 02 0000 150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</si>
  <si>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</si>
  <si>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2 02 25517 02 0000 150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</si>
  <si>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</si>
  <si>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2 02 25518 02 0000 150</t>
  </si>
  <si>
    <t>Субсидии бюджетам субъектов Российской Федерации на поддержку отрасли культуры</t>
  </si>
  <si>
    <t>2 02 25519 02 0000 150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</si>
  <si>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</si>
  <si>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2 02 25527 02 0000 150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</si>
  <si>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</si>
  <si>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2 02 25533 02 0000 150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</si>
  <si>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</si>
  <si>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2 02 25544 02 0000 150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</si>
  <si>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</si>
  <si>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2 02 25545 02 0000 150</t>
  </si>
  <si>
    <t>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</si>
  <si>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2 02 25550 02 0000 150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</si>
  <si>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</si>
  <si>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2 02 25553 02 0000 150</t>
  </si>
  <si>
    <t>Субсидии бюджетам субъектов Российской Федерации на обеспечение закупки авиационных работ в целях оказания медицинской помощи</t>
  </si>
  <si>
    <t>2 02 25554 02 0000 150</t>
  </si>
  <si>
    <t>Субсидии бюджетам субъектов Российской Федерации на реализацию программ формирования современной городской среды</t>
  </si>
  <si>
    <t>2 02 25555 02 0000 150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</si>
  <si>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</si>
  <si>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2 02 25557 02 0000 150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</si>
  <si>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</si>
  <si>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2 02 25558 02 0000 150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</si>
  <si>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</si>
  <si>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2 02 25559 02 0000 150</t>
  </si>
  <si>
    <t>Субсидии бюджетам субъектов Российской Федерации на обеспечение комплексного развития сельских территорий</t>
  </si>
  <si>
    <t>2 02 25576 02 0000 150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</si>
  <si>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</si>
  <si>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2 02 25586 02 0000 150</t>
  </si>
  <si>
    <t>Субсидии бюджетам субъектов Российской Федерации на техническое оснащение региональных и муниципальных музеев</t>
  </si>
  <si>
    <t>2 02 25590 02 0000 150</t>
  </si>
  <si>
    <t>Субсидии бюджетам субъектов Российской Федерации на проведение мелиоративных мероприятий</t>
  </si>
  <si>
    <t>2 02 25598 02 0000 150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</si>
  <si>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</si>
  <si>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2 02 25599 02 0000 150</t>
  </si>
  <si>
    <t>Субсидии бюджетам субъектов Российской Федерации на реализацию мероприятий по модернизации школьных систем образования</t>
  </si>
  <si>
    <t>2 02 25750 02 0000 150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</si>
  <si>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</si>
  <si>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2 02 25752 02 0000 150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</si>
  <si>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</si>
  <si>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2 02 25753 02 0000 150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</si>
  <si>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</si>
  <si>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2 02 27576 02 0000 150</t>
  </si>
  <si>
    <t>Субвенции бюджетам бюджетной системы Российской Федерации</t>
  </si>
  <si>
    <t>2 02 30000 00 0000 150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</si>
  <si>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</si>
  <si>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2 02 35063 02 0000 150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</si>
  <si>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</si>
  <si>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2 02 35118 02 0000 150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</si>
  <si>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</si>
  <si>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2 02 35120 02 0000 150</t>
  </si>
  <si>
    <t>Субвенции бюджетам субъектов Российской Федерации на осуществление отдельных полномочий в области водных отношений</t>
  </si>
  <si>
    <t>2 02 35128 02 0000 150</t>
  </si>
  <si>
    <t>Субвенции бюджетам субъектов Российской Федерации на осуществление отдельных полномочий в области лесных отношений</t>
  </si>
  <si>
    <t>2 02 35129 02 0000 150</t>
  </si>
  <si>
    <t>2 02 35135 02 0000 150</t>
  </si>
  <si>
    <t>2 02 35176 02 0000 150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</si>
  <si>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</si>
  <si>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2 02 35220 02 0000 150</t>
  </si>
  <si>
    <t>2 02 35240 02 0000 150</t>
  </si>
  <si>
    <t>Субвенции бюджетам субъектов Российской Федерации на оплату жилищно-коммунальных услуг отдельным категориям граждан</t>
  </si>
  <si>
    <t>2 02 35250 02 0000 150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</si>
  <si>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</si>
  <si>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2 02 35290 02 0000 150</t>
  </si>
  <si>
    <t>Субвенции бюджетам субъектов Российской Федерации на осуществление мер пожарной безопасности и тушение лесных пожаров</t>
  </si>
  <si>
    <t>2 02 35345 02 0000 150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</si>
  <si>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</si>
  <si>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2 02 35429 02 0000 150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</si>
  <si>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</si>
  <si>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2 02 35431 02 0000 150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</si>
  <si>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</si>
  <si>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2 02 35432 02 0000 150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</si>
  <si>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</si>
  <si>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2 02 35460 02 0000 150</t>
  </si>
  <si>
    <t>Единая субвенция бюджетам субъектов Российской Федерации и бюджету города Байконура</t>
  </si>
  <si>
    <t>2 02 35900 02 0000 150</t>
  </si>
  <si>
    <t>Иные межбюджетные трансферты</t>
  </si>
  <si>
    <t>2 02 40000 00 0000 150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</si>
  <si>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</si>
  <si>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2 02 45050 02 0000 150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</si>
  <si>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</si>
  <si>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2 02 45141 02 0000 150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</si>
  <si>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</si>
  <si>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2 02 45142 02 0000 150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</si>
  <si>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</si>
  <si>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2 02 45161 02 0000 150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</si>
  <si>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</si>
  <si>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2 02 45252 02 0000 150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</si>
  <si>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</si>
  <si>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2 02 45303 02 0000 150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</si>
  <si>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</si>
  <si>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2 02 45363 02 0000 150</t>
  </si>
  <si>
    <t>БЕЗВОЗМЕЗДНЫЕ ПОСТУПЛЕНИЯ ОТ ГОСУДАРСТВЕННЫХ (МУНИЦИПАЛЬНЫХ) ОРГАНИЗАЦИЙ</t>
  </si>
  <si>
    <t>2 03 00000 00 0000 000</t>
  </si>
  <si>
    <t>Безвозмездные поступления от государственных (муниципальных) организаций в бюджеты субъектов Российской Федерации</t>
  </si>
  <si>
    <t>2 03 02000 02 0000 150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</si>
  <si>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</si>
  <si>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2 03 02040 02 0000 150</t>
  </si>
  <si>
    <t>БЕЗВОЗМЕЗДНЫЕ ПОСТУПЛЕНИЯ ОТ НЕГОСУДАРСТВЕННЫХ ОРГАНИЗАЦИЙ</t>
  </si>
  <si>
    <t>2 04 00000 00 0000 000</t>
  </si>
  <si>
    <t>Безвозмездные поступления от негосударственных организаций в бюджеты субъектов Российской Федерации</t>
  </si>
  <si>
    <t>2 04 02000 02 0000 150</t>
  </si>
  <si>
    <t>Предоставление негосударственными организациями грантов для получателей средств бюджетов субъектов Российской Федерации</t>
  </si>
  <si>
    <t>2 04 02010 02 0000 150</t>
  </si>
  <si>
    <t>ПРОЧИЕ БЕЗВОЗМЕЗДНЫЕ ПОСТУПЛЕНИЯ</t>
  </si>
  <si>
    <t>2 07 00000 00 0000 000</t>
  </si>
  <si>
    <t>Прочие безвозмездные поступления в бюджеты субъектов Российской Федерации</t>
  </si>
  <si>
    <t>2 07 02000 02 0000 150</t>
  </si>
  <si>
    <t>2 07 02030 02 0000 150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</si>
  <si>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</si>
  <si>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</si>
  <si>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</si>
  <si>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</si>
  <si>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</si>
  <si>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2 18 00000 02 0000 150</t>
  </si>
  <si>
    <t>Доходы бюджетов субъектов Российской Федерации от возврата бюджетными учреждениями остатков субсидий прошлых лет</t>
  </si>
  <si>
    <t>2 18 02010 02 0000 150</t>
  </si>
  <si>
    <t>Доходы бюджетов субъектов Российской Федерации от возврата автономными учреждениями остатков субсидий прошлых лет</t>
  </si>
  <si>
    <t>2 18 02020 02 0000 150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</si>
  <si>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</si>
  <si>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2 18 02030 02 0000 150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</si>
  <si>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</si>
  <si>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2 18 25179 02 0000 150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</si>
  <si>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</si>
  <si>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2 18 25304 02 0000 150</t>
  </si>
  <si>
    <t>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</si>
  <si>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2 18 25321 02 0000 150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</si>
  <si>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</si>
  <si>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2 18 25497 02 0000 150</t>
  </si>
  <si>
    <t xml:space="preserve">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образований
</t>
  </si>
  <si>
    <t xml:space="preserve">2 18 25550 02 0000 150
</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</si>
  <si>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</si>
  <si>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2 18 33146 02 0000 150</t>
  </si>
  <si>
    <t>2 18 45050 02 0000 150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</si>
  <si>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</si>
  <si>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2 18 45179 02 0000 150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</si>
  <si>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</si>
  <si>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2 18 45303 02 0000 150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</si>
  <si>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</si>
  <si>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2 18 60010 02 0000 150</t>
  </si>
  <si>
    <t>ВОЗВРАТ ОСТАТКОВ СУБСИДИЙ, СУБВЕНЦИЙ И ИНЫХ МЕЖБЮДЖЕТНЫХ ТРАНСФЕРТОВ, ИМЕЮЩИХ ЦЕЛЕВОЕ НАЗНАЧЕНИЕ, ПРОШЛЫХ ЛЕТ</t>
  </si>
  <si>
    <t>2 19 00000 00 0000 000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</si>
  <si>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</si>
  <si>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2 19 00000 02 0000 150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</si>
  <si>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</si>
  <si>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2 19 25138 02 0000 150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</si>
  <si>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</si>
  <si>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2 19 25179 02 0000 150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</si>
  <si>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</si>
  <si>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2 19 25243 02 0000 150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</si>
  <si>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</si>
  <si>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2 19 25304 02 0000 150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</si>
  <si>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</si>
  <si>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2 19 25365 02 0000 150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</si>
  <si>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</si>
  <si>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2 19 25385 02 0000 150</t>
  </si>
  <si>
    <t xml:space="preserve">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</si>
  <si>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2 19 25404 02 0000 150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</si>
  <si>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</si>
  <si>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2 19 25480 02 0000 150</t>
  </si>
  <si>
    <t>Возврат остатков субсидий на реализацию мероприятий по обеспечению жильем молодых семей из бюджетов субъектов Российской Федерации</t>
  </si>
  <si>
    <t>2 19 25497 02 0000 150</t>
  </si>
  <si>
    <t>Возврат остатков субсидий на обеспечение закупки авиационных работ в целях оказания медицинской помощи</t>
  </si>
  <si>
    <t>2 19 25554 02 0000 150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</si>
  <si>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</si>
  <si>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2 19 25750 02 0000 150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</si>
  <si>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</si>
  <si>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2 19 35129 02 0000 150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</si>
  <si>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</si>
  <si>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2 19 35250 02 0000 150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</si>
  <si>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</si>
  <si>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2 19 35290 02 0000 150</t>
  </si>
  <si>
    <t>2 19 45050 02 0000 150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</si>
  <si>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</si>
  <si>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2 19 45252 02 0000 150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</si>
  <si>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</si>
  <si>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2 19 45303 02 0000 150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</si>
  <si>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</si>
  <si>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2 19 45363 02 0000 150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</si>
  <si>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</si>
  <si>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2 19 45694 02 0000 150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</si>
  <si>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</si>
  <si>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2 19 90000 02 0000 150</t>
  </si>
  <si>
    <t>ПРОЧИЕ НЕНАЛОГОВЫЕ ДОХОДЫ</t>
  </si>
  <si>
    <t>Невыясненные поступления</t>
  </si>
  <si>
    <t>1 17 00000 00 0000 000</t>
  </si>
  <si>
    <t>1 17 01000 02 0000 180</t>
  </si>
  <si>
    <t>318</t>
  </si>
  <si>
    <t>1 08 05000 01 0000 110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</si>
  <si>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</si>
  <si>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1 05 07000 01 0000 110</t>
  </si>
  <si>
    <t>Налог, взимаемый в связи с применением специального налогового режима «Автоматизированная упрощенная система налогообложения»</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</si>
  <si>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</si>
  <si>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</si>
  <si>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Кредиты кредитных организаций в валюте Российской Федерации</t>
  </si>
  <si>
    <t>906 01 02 00 00 00 0000 000</t>
  </si>
  <si>
    <t>Привлечение кредитов от кредитных организаций в валюте Российской Федерации</t>
  </si>
  <si>
    <t>906 01 02 00 00 00 0000 700</t>
  </si>
  <si>
    <t>Привлечение субъектами Российской Федерации кредитов от кредитных организаций в валюте Российской Федерации</t>
  </si>
  <si>
    <t>906 01 02 00 00 02 0000 710</t>
  </si>
  <si>
    <t>Погашение кредитов, предоставленных кредитными организациями в валюте Российской Федерации</t>
  </si>
  <si>
    <t>906 01 02 00 00 00 0000 800</t>
  </si>
  <si>
    <t>Погашение субъектами Российской Федерации кредитов от кредитных организаций в валюте Российской Федерации</t>
  </si>
  <si>
    <t>906 01 02 00 00 02 0000 810</t>
  </si>
  <si>
    <t>Бюджетные кредиты из других бюджетов бюджетной системы Российской Федерации в валюте Российской Федерации</t>
  </si>
  <si>
    <t>906 01 03 01 00 00 0000 000</t>
  </si>
  <si>
    <t>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</si>
  <si>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</si>
  <si>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</si>
  <si>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906 01 03 01 00 02 0000 710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</si>
  <si>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</si>
  <si>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</si>
  <si>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Привлечение кредитов из других бюджетов бюджетной системы Российской Федерации бюджетами субъектов Российской Федерации в рамках осуществления операций по управлению остатками средств на едином счете федерального бюджета (бюджетные кредиты за счет временно свободных средств единого счета федерального бюджета, предоставленные Федеральным казначейством в рамках осуществления операций по управлению остатками средств на едином счете федерального бюджета, на финансовое обеспечение реализации инфраструктурных проектов)</t>
  </si>
  <si>
    <t>906 01 03 01 00 02 5900 710</t>
  </si>
  <si>
    <t>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</si>
  <si>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</si>
  <si>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</si>
  <si>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906 01 03 01 00 02 0000 810</t>
  </si>
  <si>
    <t xml:space="preserve">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t>
  </si>
  <si>
    <t>906 01 03 01 00 02 0002 810</t>
  </si>
  <si>
    <t xml:space="preserve">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
</t>
  </si>
  <si>
    <t>906 01 03 01 00 02 2700 810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</si>
  <si>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t>
  </si>
  <si>
    <t>906 01 03 01 00 02 5800 810</t>
  </si>
  <si>
    <t>Изменение остатков средств на счетах по учету средств бюджетов</t>
  </si>
  <si>
    <t>906 01 05 00 00 00 0000 000</t>
  </si>
  <si>
    <t>Увеличение остатков средств бюджетов</t>
  </si>
  <si>
    <t>906 01 05 00 00 00 0000 500</t>
  </si>
  <si>
    <t>Увеличение прочих остатков средств бюджетов</t>
  </si>
  <si>
    <t>906 01 05 02 00 00 0000 500</t>
  </si>
  <si>
    <t>Увеличение прочих остатков денежных средств бюджетов</t>
  </si>
  <si>
    <t>906 01 05 02 01 00 0000 510</t>
  </si>
  <si>
    <t>Увеличение прочих остатков денежных средств бюджетов субъектов Российской Федерации</t>
  </si>
  <si>
    <t>906 01 05 02 01 02 0000 510</t>
  </si>
  <si>
    <t>Уменьшение остатков средств бюджетов</t>
  </si>
  <si>
    <t>906 01 05 00 00 00 0000 600</t>
  </si>
  <si>
    <t>Уменьшение прочих остатков средств бюджетов</t>
  </si>
  <si>
    <t>906 01 05 02 00 00 0000 600</t>
  </si>
  <si>
    <t>Уменьшение прочих остатков денежных средств бюджетов</t>
  </si>
  <si>
    <t>906 01 05 02 01 00 0000 610</t>
  </si>
  <si>
    <t>Уменьшение прочих остатков денежных средств бюджетов субъектов Российской Федерации</t>
  </si>
  <si>
    <t>906 01 05 02 01 02 0000 610</t>
  </si>
  <si>
    <t>Иные источники внутреннего финансирования дефицитов бюджетов</t>
  </si>
  <si>
    <t>000 01 06 00 00 00 0000 000</t>
  </si>
  <si>
    <t>Бюджетные кредиты, предоставленные внутри страны в валюте Российской Федерации</t>
  </si>
  <si>
    <t>906 01 06 05 00 00 0000 000</t>
  </si>
  <si>
    <t>Возврат бюджетных кредитов, предоставленных внутри страны в валюте Российской Федерации</t>
  </si>
  <si>
    <t>906 01 06 05 00 00 0000 600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</si>
  <si>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</si>
  <si>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</si>
  <si>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Предоставление бюджетных кредитов внутри страны в валюте Российской Федерации</t>
  </si>
  <si>
    <t>906 01 06 05 00 00 0000 500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</si>
  <si>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</si>
  <si>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</si>
  <si>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Источники финансирования дефицита бюджета - всего</t>
  </si>
  <si>
    <t>источники внутреннего финансирования бюджета</t>
  </si>
  <si>
    <t>из них:</t>
  </si>
  <si>
    <t>х</t>
  </si>
  <si>
    <t>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</si>
  <si>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</si>
  <si>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</si>
  <si>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906 01 06 10 02 02 0002 550</t>
  </si>
  <si>
    <t>906 01 06 10 02 02 0003 550</t>
  </si>
  <si>
    <t>906 01 06 10 02 02 0005 550</t>
  </si>
  <si>
    <t>Операции по управлению остатками средств на единых счетах бюджетов</t>
  </si>
  <si>
    <t>906 01 06 10 00 00 0000 000</t>
  </si>
  <si>
    <t>Таблица 2</t>
  </si>
  <si>
    <t xml:space="preserve">Муниципальные образования - сельские поселения </t>
  </si>
  <si>
    <t>Всего</t>
  </si>
  <si>
    <t>Всего субсидий местным бюджетам</t>
  </si>
  <si>
    <t>Всего дотаций местным бюджетам</t>
  </si>
  <si>
    <t>Всего субвенций местным бюджетам</t>
  </si>
  <si>
    <t>А</t>
  </si>
  <si>
    <t>Б</t>
  </si>
  <si>
    <t>Бельтирское сельское поселение</t>
  </si>
  <si>
    <t>Джазаторское сельское поселение</t>
  </si>
  <si>
    <t>Казахское сельское поселение</t>
  </si>
  <si>
    <t>Кокоринское сельское поселение</t>
  </si>
  <si>
    <t>Кош-Агачское сельское поселение</t>
  </si>
  <si>
    <t>Курайское сельское поселение</t>
  </si>
  <si>
    <t>Мухор-Тархатинское сельское поселение</t>
  </si>
  <si>
    <t>Ортолыкское сельское поселение</t>
  </si>
  <si>
    <t>Ташантинское сельское поселение</t>
  </si>
  <si>
    <t>Теленгит-Сортогойское сельское поселение</t>
  </si>
  <si>
    <t>Тобелерское сельское поселение</t>
  </si>
  <si>
    <t>Чаган-Узунское сельское поселение</t>
  </si>
  <si>
    <t>Бирюлинское сельское поселение</t>
  </si>
  <si>
    <t>Кызыл-Озекское сельское поселение</t>
  </si>
  <si>
    <t>Майминское сельское поселение</t>
  </si>
  <si>
    <t>Манжерокское сельское поселение</t>
  </si>
  <si>
    <t>Соузгинское сельское поселение</t>
  </si>
  <si>
    <t>Усть-Мунинское сельское поселение</t>
  </si>
  <si>
    <t>Елинское сельское поселение</t>
  </si>
  <si>
    <t>Ининское сельское поселение</t>
  </si>
  <si>
    <t>Каракольское сельское поселение</t>
  </si>
  <si>
    <t>Куладинское сельское поселение</t>
  </si>
  <si>
    <t>Купчегенское сельское поселение</t>
  </si>
  <si>
    <t>Нижне-Талдинское сельское поселение</t>
  </si>
  <si>
    <t>Онгудайское сельское поселение</t>
  </si>
  <si>
    <t>Теньгинское сельское поселение</t>
  </si>
  <si>
    <t>Хабаровское сельское поселение</t>
  </si>
  <si>
    <t>Шашикманское сельское поселение</t>
  </si>
  <si>
    <t>Акташское сельское поселение</t>
  </si>
  <si>
    <t>Балыктуюльское сельское поселение</t>
  </si>
  <si>
    <t>Саратанское сельское поселение</t>
  </si>
  <si>
    <t>Улаганское сельское поселение</t>
  </si>
  <si>
    <t>Челушманское сельское поселение</t>
  </si>
  <si>
    <t>Чибилинское сельское поселение</t>
  </si>
  <si>
    <t>Чибитское сельское поселение</t>
  </si>
  <si>
    <t>Белоануйское сельское поселение</t>
  </si>
  <si>
    <t>Козульское сельское поселение</t>
  </si>
  <si>
    <t>Коргонское сельское поселение</t>
  </si>
  <si>
    <t>Кырлыкское сельское поселение</t>
  </si>
  <si>
    <t>Мендур-Сокконское сельское поселение</t>
  </si>
  <si>
    <t>Талицкое сельское поселение</t>
  </si>
  <si>
    <t>Усть-Канское сельское поселение</t>
  </si>
  <si>
    <t>Усть-Мутинское сельское поселение</t>
  </si>
  <si>
    <t>Черноануйское сельское поселение</t>
  </si>
  <si>
    <t>Ябоганское сельское поселение</t>
  </si>
  <si>
    <t>Яконурское сельское поселение</t>
  </si>
  <si>
    <t>Амурское сельское поселение</t>
  </si>
  <si>
    <t>Верх-Уймонское сельское поселение</t>
  </si>
  <si>
    <t>Горбуновское сельское поселение</t>
  </si>
  <si>
    <t>Карагайское сельское поселение</t>
  </si>
  <si>
    <t>Катандинское сельское поселение</t>
  </si>
  <si>
    <t>Огневское сельское поселение</t>
  </si>
  <si>
    <t>Талдинское сельское поселение</t>
  </si>
  <si>
    <t>Усть-Коксинское сельское поселение</t>
  </si>
  <si>
    <t>Чендекское сельское поселение</t>
  </si>
  <si>
    <t>Аносинское сельское поселение</t>
  </si>
  <si>
    <t>Бешпельтирское сельское поселение</t>
  </si>
  <si>
    <t>Куюсское сельское поселение</t>
  </si>
  <si>
    <t>Узнезинское сельское поселение</t>
  </si>
  <si>
    <t>Чемальское сельское поселение</t>
  </si>
  <si>
    <t>Чепошское сельское поселение</t>
  </si>
  <si>
    <t>Элекмонарское сельское поселение</t>
  </si>
  <si>
    <t>Актельское сельское поселение</t>
  </si>
  <si>
    <t>Барагашское сельское поселение</t>
  </si>
  <si>
    <t>Беш-Озекское сельское поселение</t>
  </si>
  <si>
    <t>Верх-Апшуяхтинское сельское поселение</t>
  </si>
  <si>
    <t>Дъектиекское сельское поселение</t>
  </si>
  <si>
    <t>Ильинское сельское поселение</t>
  </si>
  <si>
    <t>Камлакское сельское поселение</t>
  </si>
  <si>
    <t>Каспинское сельское поселение</t>
  </si>
  <si>
    <t>Малочергинское сельское поселение</t>
  </si>
  <si>
    <t>Улусчергинское сельское поселение</t>
  </si>
  <si>
    <t>Чергинское сельское поселение</t>
  </si>
  <si>
    <t>Шебалинское сельское поселение</t>
  </si>
  <si>
    <t>Шыргайтинское сельское поселение</t>
  </si>
  <si>
    <t>Всего:</t>
  </si>
  <si>
    <t/>
  </si>
  <si>
    <t>Таблица 1</t>
  </si>
  <si>
    <t>Наименование главных распорядителей бюджетных средств</t>
  </si>
  <si>
    <t>Наименование межбюджетных трансфертов</t>
  </si>
  <si>
    <t>Итого</t>
  </si>
  <si>
    <t>В</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</si>
  <si>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</si>
  <si>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</si>
  <si>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</si>
  <si>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</si>
  <si>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</si>
  <si>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</si>
  <si>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</si>
  <si>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</si>
  <si>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</si>
  <si>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</si>
  <si>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</si>
  <si>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</si>
  <si>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</si>
  <si>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</si>
  <si>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</si>
  <si>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</si>
  <si>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</si>
  <si>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</si>
  <si>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</si>
  <si>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</si>
  <si>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</si>
  <si>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</si>
  <si>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</si>
  <si>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</si>
  <si>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</si>
  <si>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1.25</t>
  </si>
  <si>
    <t>1.26</t>
  </si>
  <si>
    <t>1.27</t>
  </si>
  <si>
    <t>1.28</t>
  </si>
  <si>
    <t>1.29</t>
  </si>
  <si>
    <t>1.30</t>
  </si>
  <si>
    <t>1.31</t>
  </si>
  <si>
    <t>1.32</t>
  </si>
  <si>
    <t>2.1</t>
  </si>
  <si>
    <t>2.1.1</t>
  </si>
  <si>
    <t>2.2</t>
  </si>
  <si>
    <t>2.2.1</t>
  </si>
  <si>
    <t>3.1</t>
  </si>
  <si>
    <t>Государственные полномочия Республики Алтай</t>
  </si>
  <si>
    <t>3.1.1</t>
  </si>
  <si>
    <t>3.1.2</t>
  </si>
  <si>
    <t>3.1.3</t>
  </si>
  <si>
    <t>3.1.4</t>
  </si>
  <si>
    <t>3.1.5</t>
  </si>
  <si>
    <t>3.1.6</t>
  </si>
  <si>
    <t>3.1.7</t>
  </si>
  <si>
    <t>3.1.8</t>
  </si>
  <si>
    <t>3.1.9</t>
  </si>
  <si>
    <t>3.1.10</t>
  </si>
  <si>
    <t>3.1.11</t>
  </si>
  <si>
    <t>3.1.12</t>
  </si>
  <si>
    <t>3.1.13</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</si>
  <si>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осуществляющих регулируемые виды деятельности в области обращения с твердыми коммунальными отходам</t>
  </si>
  <si>
    <t>3.1.14</t>
  </si>
  <si>
    <t>3.1.15</t>
  </si>
  <si>
    <t>3.1.16</t>
  </si>
  <si>
    <t>3.1.17</t>
  </si>
  <si>
    <t>3.1.18</t>
  </si>
  <si>
    <t>3.1.19</t>
  </si>
  <si>
    <t>3.2</t>
  </si>
  <si>
    <t>Государственные полномочия Российской Федерации</t>
  </si>
  <si>
    <t>3.2.1</t>
  </si>
  <si>
    <t>3.2.2</t>
  </si>
  <si>
    <t>3.2.3</t>
  </si>
  <si>
    <t>3.2.4</t>
  </si>
  <si>
    <t>4.</t>
  </si>
  <si>
    <t>Иные межбюджетные трансферты местным бюджетам</t>
  </si>
  <si>
    <t>4.1</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</si>
  <si>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t>
  </si>
  <si>
    <t>4.2</t>
  </si>
  <si>
    <t>4.3</t>
  </si>
  <si>
    <t>4.4</t>
  </si>
  <si>
    <t>4.5</t>
  </si>
  <si>
    <t>тыс. руб.</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</si>
  <si>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 №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</si>
  <si>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 № 181-ФЗ «О социальной защите инвалидов в Российской Федерации»</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</si>
  <si>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 № 157-ФЗ «Об иммунопрофилактике инфекционных болезней»</t>
  </si>
  <si>
    <t>Осуществление полномочий по обеспечению жильем отдельных категорий граждан, установленных Федеральным законом от 12 января 1995 г. № 5-ФЗ «О ветеранах» (обеспечение жильем ветеранов боевых действий)</t>
  </si>
  <si>
    <t>Осуществление полномочий по обеспечению жильем отдельных категорий граждан, установленных Федеральным законом от 24 ноября 1995 г. № 181-ФЗ «О социальной защите инвалидов в Российской Федерации» (обеспечение жильем инвалидов и семей с детьми-инвалидами)</t>
  </si>
  <si>
    <t>МО «Майминский район»</t>
  </si>
  <si>
    <t>МО «Город Горно-Алтайск»</t>
  </si>
  <si>
    <t>МО «Шебалинский район»</t>
  </si>
  <si>
    <t>МО «Чойский район»</t>
  </si>
  <si>
    <t>МО «Кош-Агачский район»</t>
  </si>
  <si>
    <t>МО «Турочакский район»</t>
  </si>
  <si>
    <t>Итого по сельским поселениям Муниципального образования «Кош-Агачский район»</t>
  </si>
  <si>
    <t>Итого по сельским поселениям Муниципального образования «Майминский район»</t>
  </si>
  <si>
    <t>Итого по сельским поселениям Муниципального образования «Онгудайский район»</t>
  </si>
  <si>
    <t>Итого по сельским поселениям Муниципального образования «Улаганский район»</t>
  </si>
  <si>
    <t>Итого по сельским поселениям Муниципального образования «Усть-Коксинский район»</t>
  </si>
  <si>
    <t>Итого по сельским поселениям Муниципального образования «Чемальский район»</t>
  </si>
  <si>
    <t>Итого по сельским поселениям Муниципального образования «Шебалинский район»</t>
  </si>
  <si>
    <t>Итого по сельским поселениям Муниципального образования «Усть-Канский район»</t>
  </si>
  <si>
    <t>об исполнении республиканского бюджета Республики Алтай за 1 полугодие 2026 года</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</si>
  <si>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</si>
  <si>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1 11 07000 00 0000 120</t>
  </si>
  <si>
    <t>Платежи от государственных и муниципальных унитарных предприятий</t>
  </si>
  <si>
    <t>2 19 25321 02 0000 150</t>
  </si>
  <si>
    <t>2 19 25550 02 0000 150</t>
  </si>
  <si>
    <t>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</si>
  <si>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субъектов Российской Федерации</t>
  </si>
  <si>
    <t>Возврат остатков субсидий в целях развития паллиативной медицинской помощи из бюджетов субъектов Российской Федерации</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</si>
  <si>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</si>
  <si>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</si>
  <si>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Возврат остатков субсидий на обеспечение комплексного развития сельских территорий из бюджетов субъектов Российской Федерации</t>
  </si>
  <si>
    <t>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</si>
  <si>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</si>
  <si>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</si>
  <si>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</si>
  <si>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2 02 15549 02 0000 150</t>
  </si>
  <si>
    <t>2 08 00000 00 0000 000</t>
  </si>
  <si>
    <t>2 08 02000 02 0000 150</t>
  </si>
  <si>
    <t>2 19 25201 02 0000 150</t>
  </si>
  <si>
    <t>2 19 25576 02 0000 150</t>
  </si>
  <si>
    <t>2 19 27576 02 0000 150</t>
  </si>
  <si>
    <t>1 11 05300 00 0000 120</t>
  </si>
  <si>
    <t>2 18 45321 02 0000 150</t>
  </si>
  <si>
    <t>2 19 45321 02 0000 150</t>
  </si>
  <si>
    <t>Министерство здравоохранения Республики Алтай</t>
  </si>
  <si>
    <t>ОБРАЗОВАНИЕ</t>
  </si>
  <si>
    <t>07</t>
  </si>
  <si>
    <t>Среднее профессиональное образование</t>
  </si>
  <si>
    <t>04</t>
  </si>
  <si>
    <t>3200000000</t>
  </si>
  <si>
    <t>3220300000</t>
  </si>
  <si>
    <t>Реализация мероприятий, направленных на обеспечение антитеррористической безопасности объектов государственных учреждений Республики Алтай</t>
  </si>
  <si>
    <t>3220381037</t>
  </si>
  <si>
    <t>Предоставление субсидий бюджетным, автономным учреждениям и иным некоммерческим организациям</t>
  </si>
  <si>
    <t>600</t>
  </si>
  <si>
    <t>3700000000</t>
  </si>
  <si>
    <t>3730100000</t>
  </si>
  <si>
    <t>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</si>
  <si>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3730182061</t>
  </si>
  <si>
    <t>3800000000</t>
  </si>
  <si>
    <t>381Ю600000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</si>
  <si>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</si>
  <si>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381Ю650501</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</si>
  <si>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</si>
  <si>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381Ю653631</t>
  </si>
  <si>
    <t>3840100000</t>
  </si>
  <si>
    <t>3840182130</t>
  </si>
  <si>
    <t>Закупка товаров, работ и услуг для обеспечения государственных (муниципальных) нужд</t>
  </si>
  <si>
    <t>200</t>
  </si>
  <si>
    <t>3840700000</t>
  </si>
  <si>
    <t>Предоставление государственных услуг в профессиональных образовательных организациях Республики Алтай в сфере здравоохранения</t>
  </si>
  <si>
    <t>3840781175</t>
  </si>
  <si>
    <t>Обеспечение учащихся профессиональных образовательных организаций из многодетных семей льготным горячим питанием</t>
  </si>
  <si>
    <t>3840785068</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</si>
  <si>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</si>
  <si>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3840785М09</t>
  </si>
  <si>
    <t>Профессиональная подготовка, переподготовка и повышение квалификации</t>
  </si>
  <si>
    <t>05</t>
  </si>
  <si>
    <t>3740800000</t>
  </si>
  <si>
    <t>Повышение квалификации работников государственных органов Республики Алтай</t>
  </si>
  <si>
    <t>374080А00К</t>
  </si>
  <si>
    <t>Повышение квалификации работников государственных учреждений Республики Алтай, осуществляющих централизованное обслуживание</t>
  </si>
  <si>
    <t>374080Ц00К</t>
  </si>
  <si>
    <t>ЗДРАВООХРАНЕНИЕ</t>
  </si>
  <si>
    <t>09</t>
  </si>
  <si>
    <t>Стационарная медицинская помощь</t>
  </si>
  <si>
    <t>01</t>
  </si>
  <si>
    <t>3720100000</t>
  </si>
  <si>
    <t>Оказание паллиативной медицинской помощи</t>
  </si>
  <si>
    <t>3720181011</t>
  </si>
  <si>
    <t>3720400000</t>
  </si>
  <si>
    <t>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</si>
  <si>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37204R2021</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</si>
  <si>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 в соответствии с перечнем, утвержденным Министерством здравоохранения Российской Федерации)</t>
  </si>
  <si>
    <t>37204R2022</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</si>
  <si>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t>
  </si>
  <si>
    <t>37204R2023</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</si>
  <si>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</si>
  <si>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37204R2161</t>
  </si>
  <si>
    <t>3720500000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</si>
  <si>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</si>
  <si>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3720503850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</si>
  <si>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</si>
  <si>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37205R3851</t>
  </si>
  <si>
    <t>3730300000</t>
  </si>
  <si>
    <t>Оказание специализированной медицинской помощи за пределами Республики Алтай</t>
  </si>
  <si>
    <t>3730301027</t>
  </si>
  <si>
    <t>Оказание высокотехнологичной медицинской помощи за пределами Республики Алтай</t>
  </si>
  <si>
    <t>3730301028</t>
  </si>
  <si>
    <t>Закупка оборудования и расходных материалов для неонатального скрининга в государственных организациях в сфере здравоохранения</t>
  </si>
  <si>
    <t>3730381009</t>
  </si>
  <si>
    <t>3740400000</t>
  </si>
  <si>
    <t>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</si>
  <si>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3740481010</t>
  </si>
  <si>
    <t>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</si>
  <si>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3740481056</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</si>
  <si>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</si>
  <si>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</si>
  <si>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Иные бюджетные ассигнования</t>
  </si>
  <si>
    <t>800</t>
  </si>
  <si>
    <t>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</si>
  <si>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3740481058</t>
  </si>
  <si>
    <t>Оказание специализированной медицинской помощи, восстановительного лечения и комплексной реабилитации детей и подростков, включая детей-инвалидов</t>
  </si>
  <si>
    <t>3740481123</t>
  </si>
  <si>
    <t>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</si>
  <si>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3740481Д56</t>
  </si>
  <si>
    <t>Расходы на коммунальные услуги государственных учреждений Республики Алтай, осуществляющих специализированную психиатрическую помощь</t>
  </si>
  <si>
    <t>3740481У56</t>
  </si>
  <si>
    <t>Расходы на коммунальные услуги государственных учреждений Республики Алтай, осуществляющих специализированную фтизиатрическую помощь</t>
  </si>
  <si>
    <t>3740481У58</t>
  </si>
  <si>
    <t>Амбулаторная помощь</t>
  </si>
  <si>
    <t>02</t>
  </si>
  <si>
    <t>Региональный проект «Модернизация первичного звена здравоохранения Республики Алтай»</t>
  </si>
  <si>
    <t>371Д100000</t>
  </si>
  <si>
    <t>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</si>
  <si>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371Д153651</t>
  </si>
  <si>
    <t>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</si>
  <si>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371Д153652</t>
  </si>
  <si>
    <t>Реализация региональных проектов модернизации первичного звена здравоохранения (приобретение оборудования в медицинские организации)</t>
  </si>
  <si>
    <t>371Д153653</t>
  </si>
  <si>
    <t>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</si>
  <si>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371Д15365П</t>
  </si>
  <si>
    <t>Капитальные вложения в объекты государственной (муниципальной) собственности</t>
  </si>
  <si>
    <t>400</t>
  </si>
  <si>
    <t>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 за счет безвозмездных поступлений</t>
  </si>
  <si>
    <t>371Д1А365Б</t>
  </si>
  <si>
    <t>Региональный проект «Борьба с сердечно-сосудистыми заболеваниями»</t>
  </si>
  <si>
    <t>371Д200000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</si>
  <si>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</si>
  <si>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371Д255861</t>
  </si>
  <si>
    <t>Социальное обеспечение и иные выплаты населению</t>
  </si>
  <si>
    <t>300</t>
  </si>
  <si>
    <t>371Д400000</t>
  </si>
  <si>
    <t>Обеспечение детей с сахарным диабетом 1 типа в возрасте от 2-х до 17-ти лет включительно системами непрерывного мониторинга глюкозы (дети с сахарным диабетом 1 типа в возрасте от 2-х до 17 лет включительно обеспечены системами непрерывного мониторинга глюкозы, в том числе российского производства)</t>
  </si>
  <si>
    <t>371Д451071</t>
  </si>
  <si>
    <t>371Д500000</t>
  </si>
  <si>
    <t>371Д552141</t>
  </si>
  <si>
    <t>371Д5А2141</t>
  </si>
  <si>
    <t>371Д700000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</si>
  <si>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</si>
  <si>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371Д757521</t>
  </si>
  <si>
    <t>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</si>
  <si>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37201R2011</t>
  </si>
  <si>
    <t>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</si>
  <si>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37201R2012</t>
  </si>
  <si>
    <t>37201R2014</t>
  </si>
  <si>
    <t>Реализация мероприятий, направленных на проведение пренатальной (дородовой) диагностики нарушений развития ребенка</t>
  </si>
  <si>
    <t>3730382062</t>
  </si>
  <si>
    <t>3740200000</t>
  </si>
  <si>
    <t>Реализация отдельных полномочий в области лекарственного обеспечения</t>
  </si>
  <si>
    <t>3740251611</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</si>
  <si>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</si>
  <si>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3740254601</t>
  </si>
  <si>
    <t>Обеспечение лекарственными препаратами отдельных категорий граждан, имеющих право на получение мер социальной поддержки</t>
  </si>
  <si>
    <t>3740285038</t>
  </si>
  <si>
    <t>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 иных государственных услуг (работ)</t>
  </si>
  <si>
    <t>3740481057</t>
  </si>
  <si>
    <t>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полученных от приносящей доходы деятельности</t>
  </si>
  <si>
    <t>3740481Д57</t>
  </si>
  <si>
    <t>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</si>
  <si>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3740481Д58</t>
  </si>
  <si>
    <t>Предоставление медицинской помощи в виде льготного зубопротезирования отдельным категориям граждан из числа участников специальной военной операции, постоянно проживающих на территории Республики Алтай</t>
  </si>
  <si>
    <t>3740481М05</t>
  </si>
  <si>
    <t>Медицинская помощь в дневных стационарах всех типов</t>
  </si>
  <si>
    <t>03</t>
  </si>
  <si>
    <t>Скорая медицинская помощь</t>
  </si>
  <si>
    <t>371Д600000</t>
  </si>
  <si>
    <t>Обеспечение закупки авиационных работ в целях оказания медицинской помощи (эвакуированы пациенты с использованием санитарной авиации для оказания медицинской помощи в экстренной и неотложной формах)</t>
  </si>
  <si>
    <t>371Д655541</t>
  </si>
  <si>
    <t>Заготовка, переработка, хранение и обеспечение безопасности донорской крови и ее компонентов</t>
  </si>
  <si>
    <t>06</t>
  </si>
  <si>
    <t>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</si>
  <si>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3740481061</t>
  </si>
  <si>
    <t>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полученных от приносящей доходы деятельности</t>
  </si>
  <si>
    <t>3740481Д61</t>
  </si>
  <si>
    <t>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</si>
  <si>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3740481У61</t>
  </si>
  <si>
    <t>Другие вопросы в области здравоохранения</t>
  </si>
  <si>
    <t>2200000000</t>
  </si>
  <si>
    <t>2220200000</t>
  </si>
  <si>
    <t>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</si>
  <si>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2220282054</t>
  </si>
  <si>
    <t>3600000000</t>
  </si>
  <si>
    <t>Региональный проект «Поддержка семьи»</t>
  </si>
  <si>
    <t>361Я100000</t>
  </si>
  <si>
    <t>Оказание мер поддержки семей, проживающих на территории Республики Алтай, при рождении детей</t>
  </si>
  <si>
    <t>361Я185Н36</t>
  </si>
  <si>
    <t>Обеспечение беременных женщин с сахарным диабетом системами непрерывного мониторинга глюкозы</t>
  </si>
  <si>
    <t>371Д451521</t>
  </si>
  <si>
    <t>371ДА00000</t>
  </si>
  <si>
    <t>Обеспечение деятельности Регионального центра организации первичной медико-санитарной помощи</t>
  </si>
  <si>
    <t>371ДА81100</t>
  </si>
  <si>
    <t>3720300000</t>
  </si>
  <si>
    <t>Оказание социальной поддержки медицинским работникам медицинских организаций</t>
  </si>
  <si>
    <t>3720385021</t>
  </si>
  <si>
    <t>Меры социальной поддержки медицинских работников в виде компенсации расходов по плате за пользование жилым помещением (плата за наем)</t>
  </si>
  <si>
    <t>3720385042</t>
  </si>
  <si>
    <t>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</si>
  <si>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3720385044</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</si>
  <si>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</si>
  <si>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37203R1380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</si>
  <si>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</si>
  <si>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37204R4681</t>
  </si>
  <si>
    <t>3720700000</t>
  </si>
  <si>
    <t>Финансовое обеспечение реализации мероприятий по информатизации здравоохранения</t>
  </si>
  <si>
    <t>3720752480</t>
  </si>
  <si>
    <t>Проведение медицинского освидетельствования на состояние опьянения (алкогольного, наркотического и иного токсического)</t>
  </si>
  <si>
    <t>3730382121</t>
  </si>
  <si>
    <t>3740100000</t>
  </si>
  <si>
    <t>Реализация мероприятий по предупреждению распространения заболеваний, передающихся преимущественно половым путем</t>
  </si>
  <si>
    <t>3740181032</t>
  </si>
  <si>
    <t>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</si>
  <si>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3740181033</t>
  </si>
  <si>
    <t>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</si>
  <si>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3740182020</t>
  </si>
  <si>
    <t>Реализация мероприятий по совершенствованию психиатрической помощи</t>
  </si>
  <si>
    <t>3740182021</t>
  </si>
  <si>
    <t>Реализация мероприятий по проведению вакцинопрофилактики</t>
  </si>
  <si>
    <t>3740182063</t>
  </si>
  <si>
    <t>Реализация мероприятий по предупреждению распространения заболевания, вызываемого вирусом иммунодефицита человека (Анти-ВИЧ/СПИД)</t>
  </si>
  <si>
    <t>3740182064</t>
  </si>
  <si>
    <t>3740300000</t>
  </si>
  <si>
    <t>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</si>
  <si>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3740381060</t>
  </si>
  <si>
    <t>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</si>
  <si>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3740381Д60</t>
  </si>
  <si>
    <t>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</si>
  <si>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3740381У60</t>
  </si>
  <si>
    <t>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</si>
  <si>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3740481008</t>
  </si>
  <si>
    <t>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</si>
  <si>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3740481062</t>
  </si>
  <si>
    <t>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</si>
  <si>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3740481У62</t>
  </si>
  <si>
    <t>Обеспечение функционирования передвижных медицинских комплексов в целях повышения доступности медицинской помощи</t>
  </si>
  <si>
    <t>3740482095</t>
  </si>
  <si>
    <t>Финансовое обеспечение выполнения функций и полномочий государственных органов Республики Алтай</t>
  </si>
  <si>
    <t>374080А001</t>
  </si>
  <si>
    <t>Обеспечение деятельности государственных учреждений Республики Алтай, осуществляющих централизованное обслуживание</t>
  </si>
  <si>
    <t>374080Ц001</t>
  </si>
  <si>
    <t>Расходы на коммунальные услуги государственных учреждений Республики Алтай,  осуществляющих централизованное обслуживание</t>
  </si>
  <si>
    <t>374080Ц00У</t>
  </si>
  <si>
    <t>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</si>
  <si>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374085980А</t>
  </si>
  <si>
    <t>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</si>
  <si>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3740881059</t>
  </si>
  <si>
    <t>Сопровождение единой государственной информационной системы в сфере здравоохранения (ЕГИСЗ)</t>
  </si>
  <si>
    <t>3740881184</t>
  </si>
  <si>
    <t>Освещение деятельности органов государственной власти Республики Алтай в средствах массовой информации</t>
  </si>
  <si>
    <t>37408987А0</t>
  </si>
  <si>
    <t>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</si>
  <si>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37408987Ц0</t>
  </si>
  <si>
    <t>СОЦИАЛЬНАЯ ПОЛИТИКА</t>
  </si>
  <si>
    <t>Социальное обеспечение населения</t>
  </si>
  <si>
    <t>3740500000</t>
  </si>
  <si>
    <t>Страховые взносы на обязательное медицинское страхование неработающего населения</t>
  </si>
  <si>
    <t>3740570001</t>
  </si>
  <si>
    <t>Охрана семьи и детства</t>
  </si>
  <si>
    <t>3620500000</t>
  </si>
  <si>
    <t>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</si>
  <si>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3620585017</t>
  </si>
  <si>
    <t>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родителя, в государственных учреждениях Республики Алтай</t>
  </si>
  <si>
    <t>3620585039</t>
  </si>
  <si>
    <t>Дополнительное образование детей</t>
  </si>
  <si>
    <t>381Я500000</t>
  </si>
  <si>
    <t>381Я555134</t>
  </si>
  <si>
    <t>Межбюджетные трансферты</t>
  </si>
  <si>
    <t>500</t>
  </si>
  <si>
    <t>3300000000</t>
  </si>
  <si>
    <t>331Я500000</t>
  </si>
  <si>
    <t>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</si>
  <si>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331Я555193</t>
  </si>
  <si>
    <t>3500000000</t>
  </si>
  <si>
    <t>3540200000</t>
  </si>
  <si>
    <t>Реализация мероприятий по пополнению библиотечных и музейных фондов, оснащению методическими материалами на алтайском языке</t>
  </si>
  <si>
    <t>3540282071</t>
  </si>
  <si>
    <t>3840800000</t>
  </si>
  <si>
    <t>Предоставление государственных услуг в профессиональных образовательных организациях Республики Алтай в сфере культуры</t>
  </si>
  <si>
    <t>3840881176</t>
  </si>
  <si>
    <t>3840885068</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</si>
  <si>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</si>
  <si>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3840885М07</t>
  </si>
  <si>
    <t>3340100000</t>
  </si>
  <si>
    <t>334010А00К</t>
  </si>
  <si>
    <t>КУЛЬТУРА, КИНЕМАТОГРАФИЯ</t>
  </si>
  <si>
    <t>08</t>
  </si>
  <si>
    <t>Культура</t>
  </si>
  <si>
    <t>Модернизация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</si>
  <si>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331Я553491</t>
  </si>
  <si>
    <t>Модернизация учреждений культуры, включая создание детских культурно-просветительских центров на базе библиотек (поощрены библиотеки по итогам проведения ежегодного Всероссийского конкурса среди библиотек для выявления лучших практик работы)</t>
  </si>
  <si>
    <t>331Я553492</t>
  </si>
  <si>
    <t>Модернизация учреждений культуры, включая создание детских культурно-просветительских центров на базе домов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</si>
  <si>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331Я553493</t>
  </si>
  <si>
    <t>331Я554541</t>
  </si>
  <si>
    <t>331Я555132</t>
  </si>
  <si>
    <t>Модернизация региональных и (или) муниципальных учреждений культуры (модернизация региональных и (или) муниципальных библиотек)</t>
  </si>
  <si>
    <t>331Я555133</t>
  </si>
  <si>
    <t>Техническое оснащение региональных и муниципальных музеев</t>
  </si>
  <si>
    <t>331Я555901</t>
  </si>
  <si>
    <t>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до 500 тыс. человек) за счет добровольных пожертвований</t>
  </si>
  <si>
    <t>331Я5А513С</t>
  </si>
  <si>
    <t>3320100000</t>
  </si>
  <si>
    <t>Субсидии на оказание поддержки муниципальным учреждениям в сфере культуры</t>
  </si>
  <si>
    <t>3320140010</t>
  </si>
  <si>
    <t>33201R4671</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</si>
  <si>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</si>
  <si>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33201R5171</t>
  </si>
  <si>
    <t>33201R5193</t>
  </si>
  <si>
    <t>33201R5194</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</si>
  <si>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</si>
  <si>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33201R5531</t>
  </si>
  <si>
    <t>3320200000</t>
  </si>
  <si>
    <t>Проведение межрегионального народного праздника Республики Алтай</t>
  </si>
  <si>
    <t>3320282038</t>
  </si>
  <si>
    <t>3320300000</t>
  </si>
  <si>
    <t>Государственная поддержка отрасли культуры (комплектование книжных фондов государственных общедоступных библиотек)</t>
  </si>
  <si>
    <t>33203R5191</t>
  </si>
  <si>
    <t>33203R5192</t>
  </si>
  <si>
    <t>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</si>
  <si>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3340181017</t>
  </si>
  <si>
    <t>Обеспечение деятельности государственных учреждений Республики Алтай в сфере культуры</t>
  </si>
  <si>
    <t>3340181102</t>
  </si>
  <si>
    <t>Обеспечение деятельности государственных учреждений Республики Алтай, осуществляющих библиотечное обслуживание</t>
  </si>
  <si>
    <t>3340181115</t>
  </si>
  <si>
    <t>Обеспечение деятельности государственных учреждений Республики Алтай в области сохранения объектов культурного наследия</t>
  </si>
  <si>
    <t>3340181116</t>
  </si>
  <si>
    <t>Обеспечение деятельности государственных учреждений, способствующих культурному развитию Республики Алтай</t>
  </si>
  <si>
    <t>3340181771</t>
  </si>
  <si>
    <t>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Министерству культуры Республики Алтай)</t>
  </si>
  <si>
    <t>3340185М10</t>
  </si>
  <si>
    <t>3340400000</t>
  </si>
  <si>
    <t>Мероприятия по организации детских творческих конкурсов</t>
  </si>
  <si>
    <t>3340481016</t>
  </si>
  <si>
    <t>Премии Главы Республики Алтай для одаренных детей и талантливой молодежи Республики Алтай за достижения в области культуры и искусства</t>
  </si>
  <si>
    <t>3340485023</t>
  </si>
  <si>
    <t>3340500000</t>
  </si>
  <si>
    <t>3340543040</t>
  </si>
  <si>
    <t>Государственные премии имени Г.И. Чорос-Гуркина в области литературы и искусства</t>
  </si>
  <si>
    <t>3340585022</t>
  </si>
  <si>
    <t>Премии Главы Республики Алтай имени А.Г. Калкина за достижения в области народного творчества</t>
  </si>
  <si>
    <t>3340585024</t>
  </si>
  <si>
    <t>Премии Правительства Республики Алтай в области театрального искусства</t>
  </si>
  <si>
    <t>3340585025</t>
  </si>
  <si>
    <t>Премии Правительства Республики Алтай в области культуры и искусства</t>
  </si>
  <si>
    <t>3340585031</t>
  </si>
  <si>
    <t>3340800000</t>
  </si>
  <si>
    <t>Субсидии на повышение оплаты труда работников муниципальных учреждений культуры в Республике Алтай</t>
  </si>
  <si>
    <t>3340840030</t>
  </si>
  <si>
    <t>Реализация мероприятий по обновлению репертуара театра спектаклями на алтайском языке</t>
  </si>
  <si>
    <t>3540282070</t>
  </si>
  <si>
    <t>Другие вопросы в области культуры, кинематографии</t>
  </si>
  <si>
    <t>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</si>
  <si>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2220282055</t>
  </si>
  <si>
    <t>334010А001</t>
  </si>
  <si>
    <t>334010Ц001</t>
  </si>
  <si>
    <t>ОБЩЕГОСУДАРСТВЕННЫЕ ВОПРОСЫ</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</si>
  <si>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</si>
  <si>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2240800000</t>
  </si>
  <si>
    <t>2240842040</t>
  </si>
  <si>
    <t>Прикладные научные исследования в области общегосударственных вопросов</t>
  </si>
  <si>
    <t>3830200000</t>
  </si>
  <si>
    <t>Гранты в форме субсидий на проведение фундаментальных научных исследований</t>
  </si>
  <si>
    <t>3830260014</t>
  </si>
  <si>
    <t>3840200000</t>
  </si>
  <si>
    <t>Проведение мероприятий в области науки</t>
  </si>
  <si>
    <t>3840201023</t>
  </si>
  <si>
    <t>Предоставление государственных услуг научными учреждениями Республики Алтай</t>
  </si>
  <si>
    <t>3840281099</t>
  </si>
  <si>
    <t>Другие общегосударственные вопросы</t>
  </si>
  <si>
    <t>13</t>
  </si>
  <si>
    <t>3540300000</t>
  </si>
  <si>
    <t>Реализация мероприятий по разработке и (или) изданию учебной, методической литературы с этнокультурной составляющей содержания образования</t>
  </si>
  <si>
    <t>3540382072</t>
  </si>
  <si>
    <t>Создание условий для обеспечения качественного образования на алтайском языке</t>
  </si>
  <si>
    <t>3540382073</t>
  </si>
  <si>
    <t>Реализация мероприятий по разработке цифровых изданий на алтайском языке</t>
  </si>
  <si>
    <t>3540382074</t>
  </si>
  <si>
    <t>Премия Главы Республики Алтай имени Н.Н. Суразаковой за достижения в области этнокультурного образования</t>
  </si>
  <si>
    <t>3540385029</t>
  </si>
  <si>
    <t>Дошкольное образование</t>
  </si>
  <si>
    <t>2900000000</t>
  </si>
  <si>
    <t>2920700000</t>
  </si>
  <si>
    <t>Реализация мероприятий индивидуальных программ социально-экономического развития субъектов Российской Федерации</t>
  </si>
  <si>
    <t>29207Е5500</t>
  </si>
  <si>
    <t>381Я100000</t>
  </si>
  <si>
    <t>381Я153151</t>
  </si>
  <si>
    <t>381Я1А3151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</si>
  <si>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безвозмездных поступлений</t>
  </si>
  <si>
    <t>381Я1А315Б</t>
  </si>
  <si>
    <t>3840142020</t>
  </si>
  <si>
    <t>3840142032</t>
  </si>
  <si>
    <t>3840142034</t>
  </si>
  <si>
    <t>3840142036</t>
  </si>
  <si>
    <t>Общее образование</t>
  </si>
  <si>
    <t>3620700000</t>
  </si>
  <si>
    <t>Обеспечение обучения детей-инвалидов в специализированных общеобразовательных организациях за пределами Республики Алтай</t>
  </si>
  <si>
    <t>3620701017</t>
  </si>
  <si>
    <t>Обеспечение дистанционного обучения для детей - инвалидов</t>
  </si>
  <si>
    <t>3620781027</t>
  </si>
  <si>
    <t>381Ю400000</t>
  </si>
  <si>
    <t>Оснащение общеобразовательных организаций средствами обучения и воспитания для реализации учебных предметов</t>
  </si>
  <si>
    <t>381Ю455591</t>
  </si>
  <si>
    <t>381Ю457501</t>
  </si>
  <si>
    <t>Развитие и поддержка информационных систем, являющихся компонентами цифровой образовательной среды</t>
  </si>
  <si>
    <t>381Ю481019</t>
  </si>
  <si>
    <t>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t>
  </si>
  <si>
    <t>381Ю4А5591</t>
  </si>
  <si>
    <t>381Ю4А7501</t>
  </si>
  <si>
    <t>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безвозмездных поступлений</t>
  </si>
  <si>
    <t>381Ю4А750Б</t>
  </si>
  <si>
    <t>381Ю651791</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</si>
  <si>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</si>
  <si>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381Ю652561</t>
  </si>
  <si>
    <t>381Ю653031</t>
  </si>
  <si>
    <t>Обеспечение функционирования Центра непрерывного повышения профессионального мастерства педагогических работников Республики Алтай</t>
  </si>
  <si>
    <t>381Ю681040</t>
  </si>
  <si>
    <t>Обеспечение функционирования Регионального ресурсного центра по координации деятельности советников директора</t>
  </si>
  <si>
    <t>381Ю681120</t>
  </si>
  <si>
    <t>381Ю681160</t>
  </si>
  <si>
    <t>3840140080</t>
  </si>
  <si>
    <t>3840140090</t>
  </si>
  <si>
    <t>38401400М0</t>
  </si>
  <si>
    <t>3840142031</t>
  </si>
  <si>
    <t>3840142033</t>
  </si>
  <si>
    <t>3840142035</t>
  </si>
  <si>
    <t>Организация и проведение государственной итоговой аттестации</t>
  </si>
  <si>
    <t>3840181024</t>
  </si>
  <si>
    <t>Обеспечение деятельности общеобразовательных организаций Республики Алтай</t>
  </si>
  <si>
    <t>3840181063</t>
  </si>
  <si>
    <t>Поощрение призеров, победителей Всероссийской школьной олимпиады и их педагогов</t>
  </si>
  <si>
    <t>3840181183</t>
  </si>
  <si>
    <t>Расходы на коммунальные услуги государственных образовательных организаций Республики Алтай</t>
  </si>
  <si>
    <t>3840181У63</t>
  </si>
  <si>
    <t>Обеспечение отдельных категорий учащихся государственных общеобразовательных организаций льготным горячим питанием</t>
  </si>
  <si>
    <t>3840185037</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</si>
  <si>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</si>
  <si>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3840185М07</t>
  </si>
  <si>
    <t>38401R3041</t>
  </si>
  <si>
    <t>3840900000</t>
  </si>
  <si>
    <t>Единовременные выплаты учителям, впервые трудоустроившимся в государственную или муниципальную общеобразовательную организацию Республики Алтай</t>
  </si>
  <si>
    <t>3840985070</t>
  </si>
  <si>
    <t>221И500000</t>
  </si>
  <si>
    <t>Создание условий для вовлечения детей и молодежи в деятельность по профилактике дорожно-транспортного травматизма</t>
  </si>
  <si>
    <t>221И582030</t>
  </si>
  <si>
    <t>3630100000</t>
  </si>
  <si>
    <t>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t>
  </si>
  <si>
    <t>3630156940</t>
  </si>
  <si>
    <t>381Ю481003</t>
  </si>
  <si>
    <t>Обеспечение функционирования региональных центров выявления, поддержки и развития способностей и талантов у детей и молодежи</t>
  </si>
  <si>
    <t>381Ю481051</t>
  </si>
  <si>
    <t>3840400000</t>
  </si>
  <si>
    <t>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</si>
  <si>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3840440130</t>
  </si>
  <si>
    <t>Предоставление государственных услуг в организациях дополнительного образования Республики Алтай</t>
  </si>
  <si>
    <t>3840481096</t>
  </si>
  <si>
    <t>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</si>
  <si>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3840481097</t>
  </si>
  <si>
    <t>Мероприятия в сфере патриотического, военно-патриотического воспитания и допризывной подготовки</t>
  </si>
  <si>
    <t>3840482001</t>
  </si>
  <si>
    <t>4000000000</t>
  </si>
  <si>
    <t>4030200000</t>
  </si>
  <si>
    <t>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</si>
  <si>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4030282083</t>
  </si>
  <si>
    <t>2920500000</t>
  </si>
  <si>
    <t>29205Е5500</t>
  </si>
  <si>
    <t>2920600000</t>
  </si>
  <si>
    <t>29206Е5500</t>
  </si>
  <si>
    <t>381Ю900000</t>
  </si>
  <si>
    <t>Преобразование учебных корпусов и общежитий колледжей как неотъемлемой части учебно-производственного комплекса</t>
  </si>
  <si>
    <t>381Ю950521</t>
  </si>
  <si>
    <t>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</si>
  <si>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381Ю981041</t>
  </si>
  <si>
    <t>Обеспечение функционирования Центров опережающей профессиональной подготовки</t>
  </si>
  <si>
    <t>381Ю981170</t>
  </si>
  <si>
    <t>Проведение региональных чемпионатов по профессиональному мастерству</t>
  </si>
  <si>
    <t>381Ю982097</t>
  </si>
  <si>
    <t>Преобразование учебных корпусов и общежитий колледжей как неотъемлемой части учебно-производственного комплекса за счет средств республиканского бюджета Республики Алтай</t>
  </si>
  <si>
    <t>381Ю9А0521</t>
  </si>
  <si>
    <t>Преобразование учебных корпусов и общежитий колледжей как неотъемлемой части учебно-производственного комплекса за счет безвозмездных поступлений</t>
  </si>
  <si>
    <t>381Ю9А052Б</t>
  </si>
  <si>
    <t>3820200000</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</si>
  <si>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(создание некапитальных объектов (быстровозводимых конструкций))</t>
  </si>
  <si>
    <t>38202R4941</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</si>
  <si>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(создание некапитальных объектов (быстровозводимых конструкций)) за счет средств республиканского бюджета Республики Алтай</t>
  </si>
  <si>
    <t>38202А4941</t>
  </si>
  <si>
    <t>3840300000</t>
  </si>
  <si>
    <t>Предоставление государственных услуг в профессиональных образовательных организациях Республики Алтай</t>
  </si>
  <si>
    <t>3840381095</t>
  </si>
  <si>
    <t>Обеспечение отдельных категорий учащихся профессиональных образовательных организаций льготным горячим питанием, за исключением учащихся из многодетных семей</t>
  </si>
  <si>
    <t>3840385040</t>
  </si>
  <si>
    <t>3840385068</t>
  </si>
  <si>
    <t>3840385М07</t>
  </si>
  <si>
    <t>3840600000</t>
  </si>
  <si>
    <t>384060А00К</t>
  </si>
  <si>
    <t>Расходы на обеспечение деятельности (оказание услуг) государственных учреждений, реализующих дополнительные профессиональные программы</t>
  </si>
  <si>
    <t>3840981178</t>
  </si>
  <si>
    <t>Другие вопросы в области образования</t>
  </si>
  <si>
    <t>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</si>
  <si>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2220282056</t>
  </si>
  <si>
    <t>Обеспечение деятельности государственных учреждений Республики Алтай по проведению оценки качества образования</t>
  </si>
  <si>
    <t>3840181174</t>
  </si>
  <si>
    <t>Реализация мероприятий, направленных на отдых и оздоровление детей из новых субъектов Российской Федерации</t>
  </si>
  <si>
    <t>3840485М12</t>
  </si>
  <si>
    <t>3840500000</t>
  </si>
  <si>
    <t>3840582001</t>
  </si>
  <si>
    <t>384060А001</t>
  </si>
  <si>
    <t>384060Ц001</t>
  </si>
  <si>
    <t>384060Ц00У</t>
  </si>
  <si>
    <t>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</si>
  <si>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384065990А</t>
  </si>
  <si>
    <t>38406987А0</t>
  </si>
  <si>
    <t>Поощрение лучших учителей и воспитателей</t>
  </si>
  <si>
    <t>3840901021</t>
  </si>
  <si>
    <t>Меры стимулирования педагогических работников образовательных организаций в Республике Алтай</t>
  </si>
  <si>
    <t>3840901022</t>
  </si>
  <si>
    <t>Расходы на организацию и проведение заседаний координационных совещательных органов</t>
  </si>
  <si>
    <t>3840901057</t>
  </si>
  <si>
    <t>Предоставление стипендии гражданам, заключившим договор о целевом обучении по образовательным программам высшего образования</t>
  </si>
  <si>
    <t>3840985100</t>
  </si>
  <si>
    <t>Непрограммные направления деятельности</t>
  </si>
  <si>
    <t>9900000000</t>
  </si>
  <si>
    <t>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</si>
  <si>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9900000012</t>
  </si>
  <si>
    <t>3840142010</t>
  </si>
  <si>
    <t>ФИЗИЧЕСКАЯ КУЛЬТУРА И СПОРТ</t>
  </si>
  <si>
    <t>Спорт высших достижений</t>
  </si>
  <si>
    <t>НАЦИОНАЛЬНАЯ ЭКОНОМИКА</t>
  </si>
  <si>
    <t>Сельское хозяйство и рыболовство</t>
  </si>
  <si>
    <t>Реализация мероприятий по уничтожению очагов дикорастущих растений на бесхозных землях сельскохозяйственного назначения</t>
  </si>
  <si>
    <t>2220282057</t>
  </si>
  <si>
    <t>2700000000</t>
  </si>
  <si>
    <t>271Е300000</t>
  </si>
  <si>
    <t>Реализация мероприятий по развитию геномной селекции в области племенного животноводства (проведение молекулярно-генетических исследований племенного крупного рогатого скота)</t>
  </si>
  <si>
    <t>271Е355571</t>
  </si>
  <si>
    <t>271Е400000</t>
  </si>
  <si>
    <t>Реализация мероприятий по содействию повышения кадровой обеспеченности предприятий агропромышленного комплекса (модернизация объектов в целях привлечения квалифицированных работников на предприятия агропромышленного комплекса)</t>
  </si>
  <si>
    <t>271Е455331</t>
  </si>
  <si>
    <t>Реализация мероприятий по содействию повышения кадровой обеспеченности предприятий агропромышленного комплекса (направление на обучение граждан для сельскохозяйственных товаропроизводителей и организаций осуществляющих переработку сельхозпродукции)</t>
  </si>
  <si>
    <t>271Е455332</t>
  </si>
  <si>
    <t>Реализация мероприятий по содействию повышения кадровой обеспеченности предприятий агропромышленного комплекса (привлечение обучающихся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сельхозпродукции)</t>
  </si>
  <si>
    <t>271Е455333</t>
  </si>
  <si>
    <t>2720100000</t>
  </si>
  <si>
    <t>Развитие сельского туризма (обеспечение развития объектов сельского туризма в целях увеличения объема реализации сельскохозяйственной продукции)</t>
  </si>
  <si>
    <t>27201R3411</t>
  </si>
  <si>
    <t>2720200000</t>
  </si>
  <si>
    <t>Субсидии на приобретение устройства «Электропастух» вдоль участка автомобильной дороги федерального значения Р-256 «Чуйский тракт», расположенного на территории Республики Алтай</t>
  </si>
  <si>
    <t>2720240015</t>
  </si>
  <si>
    <t>Субсидии на возмещение части затрат на развитие семенного картофелеводства, овощеводства</t>
  </si>
  <si>
    <t>2720260001</t>
  </si>
  <si>
    <t>Субсидии на возмещение части затрат на сохранение посевных площадей, занятых зерновыми и (или) кормовыми культурами</t>
  </si>
  <si>
    <t>2720260002</t>
  </si>
  <si>
    <t>Субсидии на возмещение части затрат на поддержку животноводства (за исключением мараловодства)</t>
  </si>
  <si>
    <t>2720260003</t>
  </si>
  <si>
    <t>Субсидии на возмещение части затрат на поддержку развития рыбохозяйственного комплекса</t>
  </si>
  <si>
    <t>2720260004</t>
  </si>
  <si>
    <t>Субсидии на возмещение части затрат на развитие мараловодства</t>
  </si>
  <si>
    <t>2720260006</t>
  </si>
  <si>
    <t>Поддержка приоритетных направлений агропромышленного комплекса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 на посевных площадях, занятых зерновыми, зернобобовыми, масличными (за исключением рапса и сои) и кормовыми сельскохозяйственными культурами)</t>
  </si>
  <si>
    <t>27202R5011</t>
  </si>
  <si>
    <t>Поддержка приоритетных направлений агропромышленного комплекса (возмещение части затрат на поддержку элитного семеноводства)</t>
  </si>
  <si>
    <t>27202R5012</t>
  </si>
  <si>
    <t>Поддержка приоритетных направлений агропромышленного комплекса (возмещение части затрат на производство маточного товарного поголовья крупного рогатого скота)</t>
  </si>
  <si>
    <t>27202R5013</t>
  </si>
  <si>
    <t>Поддержка приоритетных направлений агропромышленного комплекса (возмещение части затрат на реализацию овец и коз на убой в живом весе)</t>
  </si>
  <si>
    <t>27202R5014</t>
  </si>
  <si>
    <t>Поддержка приоритетных направлений агропромышленного комплекса (возмещение части затрат на сохранение племенного маточного поголовья крупного рогатого скота)</t>
  </si>
  <si>
    <t>27202R5017</t>
  </si>
  <si>
    <t>Поддержка приоритетных направлений агропромышленного комплекса (возмещение части затрат на производство шерсти, полученной от тонкорунных и полутонкорунных овец)</t>
  </si>
  <si>
    <t>27202R5018</t>
  </si>
  <si>
    <t>Поддержка приоритетных направлений агропромышленного комплекса (возмещение части затрат на страхование поголовья сельскохозяйственных животных)</t>
  </si>
  <si>
    <t>27202R5019</t>
  </si>
  <si>
    <t>Поддержка приоритетных направлений агропромышленного комплекса (возмещение части затрат на производство поголовья маралов)</t>
  </si>
  <si>
    <t>27202R501Б</t>
  </si>
  <si>
    <t>Поддержка приоритетных направлений агропромышленного комплекса (возмещение части затрат на сохранение племенного маточного поголовья сельскохозяйственных животных (за исключением племенного маточного поголовья крупного рогатого скота)</t>
  </si>
  <si>
    <t>27202R501В</t>
  </si>
  <si>
    <t>2720400000</t>
  </si>
  <si>
    <t>Проведение мелиоративных мероприятий</t>
  </si>
  <si>
    <t>27204R5981</t>
  </si>
  <si>
    <t>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</si>
  <si>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27204R5991</t>
  </si>
  <si>
    <t>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</si>
  <si>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27204R5992</t>
  </si>
  <si>
    <t>2720800000</t>
  </si>
  <si>
    <t>27208R0162</t>
  </si>
  <si>
    <t>Поддержка приоритетных направлений малого агробизнеса (оказание информационно-консультационных услуг центрами компетенций в сфере сельскохозяйственной кооперации и поддержки фермеров)</t>
  </si>
  <si>
    <t>27208R0163</t>
  </si>
  <si>
    <t>Поддержка приоритетных направлений малого агробизнеса (возмещение части затрат, понесенных сельскохозяйственными потребительскими кооперативами, в целях увеличения объема выручки от реализации сельскохозяйственной продукции)</t>
  </si>
  <si>
    <t>27208R0165</t>
  </si>
  <si>
    <t>2730100000</t>
  </si>
  <si>
    <t>Субсидии на возмещение части затрат на приобретение новой техники и оборудования</t>
  </si>
  <si>
    <t>2730160007</t>
  </si>
  <si>
    <t>2740100000</t>
  </si>
  <si>
    <t>274010А001</t>
  </si>
  <si>
    <t>27401987А0</t>
  </si>
  <si>
    <t>2740300000</t>
  </si>
  <si>
    <t>2740342050</t>
  </si>
  <si>
    <t>Обеспечение деятельности государственных учреждений Республики Алтай в сфере ветеринарного благополучия</t>
  </si>
  <si>
    <t>2740381055</t>
  </si>
  <si>
    <t>2740400000</t>
  </si>
  <si>
    <t>2740442060</t>
  </si>
  <si>
    <t>2740500000</t>
  </si>
  <si>
    <t>Обеспечение деятельности государственных учреждений Республики Алтай в сфере развития племенного животноводства</t>
  </si>
  <si>
    <t>2740581109</t>
  </si>
  <si>
    <t>2740800000</t>
  </si>
  <si>
    <t>Организация республиканских трудовых соревнований и прочих конкурсов</t>
  </si>
  <si>
    <t>2740801004</t>
  </si>
  <si>
    <t>Мероприятия в области сельскохозяйственного производства по информационному обеспечению агропромышленного комплекса</t>
  </si>
  <si>
    <t>2740801005</t>
  </si>
  <si>
    <t>Премии Главы Республики Алтай за достижение показателей в сфере агропромышленного комплекса Республики Алтай</t>
  </si>
  <si>
    <t>2740885001</t>
  </si>
  <si>
    <t>2920800000</t>
  </si>
  <si>
    <t>29208Е5500</t>
  </si>
  <si>
    <t>2920900000</t>
  </si>
  <si>
    <t>29209Е5500</t>
  </si>
  <si>
    <t>2921000000</t>
  </si>
  <si>
    <t>29210Е5500</t>
  </si>
  <si>
    <t>Реализация мероприятий в рамках непрограммных расходов по предупреждению и ликвидации чрезвычайных ситуаций за счет межбюджетных трансфертов</t>
  </si>
  <si>
    <t>990000Т011</t>
  </si>
  <si>
    <t>Резервный фонд Правительства Республики Алтай</t>
  </si>
  <si>
    <t>990000Ш200</t>
  </si>
  <si>
    <t>Прикладные научные исследования в области национальной экономики</t>
  </si>
  <si>
    <t>Научно-исследовательские и опытно-конструкторские работы в области сельского хозяйства</t>
  </si>
  <si>
    <t>2730101006</t>
  </si>
  <si>
    <t>ЖИЛИЩНО-КОММУНАЛЬНОЕ ХОЗЯЙСТВО</t>
  </si>
  <si>
    <t>Коммунальное хозяйство</t>
  </si>
  <si>
    <t>2100000000</t>
  </si>
  <si>
    <t>2120300000</t>
  </si>
  <si>
    <t>21203R5763</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</si>
  <si>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Республики Алтай</t>
  </si>
  <si>
    <t>21203А576П</t>
  </si>
  <si>
    <t>2220300000</t>
  </si>
  <si>
    <t>Повышение квалификации работников государственных органов Республики Алтай в сфере антикоррупции</t>
  </si>
  <si>
    <t>222030А0К0</t>
  </si>
  <si>
    <t>274010А00К</t>
  </si>
  <si>
    <t>2120100000</t>
  </si>
  <si>
    <t>21201R5761</t>
  </si>
  <si>
    <t>Судебная система</t>
  </si>
  <si>
    <t>4040100000</t>
  </si>
  <si>
    <t>4040151201</t>
  </si>
  <si>
    <t>Обеспечение деятельности финансовых, налоговых и таможенных органов и органов финансового (финансово-бюджетного) надзора</t>
  </si>
  <si>
    <t>4040200000</t>
  </si>
  <si>
    <t>404020А001</t>
  </si>
  <si>
    <t>404020А00К</t>
  </si>
  <si>
    <t>404020Ц001</t>
  </si>
  <si>
    <t>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</si>
  <si>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404020Ц00Д</t>
  </si>
  <si>
    <t>404020Ц00К</t>
  </si>
  <si>
    <t>40402987А0</t>
  </si>
  <si>
    <t>Резервные фонды</t>
  </si>
  <si>
    <t>Резервный фонд Правительства Республики Алтай по предупреждению и ликвидации чрезвычайных ситуаций и последствий стихийных бедствий</t>
  </si>
  <si>
    <t>990000Ш100</t>
  </si>
  <si>
    <t>4030100000</t>
  </si>
  <si>
    <t>Проведение информационной кампании в области финансовой грамотности</t>
  </si>
  <si>
    <t>4030101040</t>
  </si>
  <si>
    <t>Обеспечение деятельности государственных учреждений Республики Алтай, осуществляющих централизацию бюджетного учета</t>
  </si>
  <si>
    <t>4040281068</t>
  </si>
  <si>
    <t>Расходы на коммунальные услуги государственных учреждений Республики Алтай, осуществляющих централизацию бюджетного учета</t>
  </si>
  <si>
    <t>4040281У68</t>
  </si>
  <si>
    <t>Реализация мероприятий, направленных на автоматизацию бюджетного процесса в Республике Алтай</t>
  </si>
  <si>
    <t>4040282036</t>
  </si>
  <si>
    <t>Прочие выплаты по обязательствам Республики Алтай</t>
  </si>
  <si>
    <t>9900001025</t>
  </si>
  <si>
    <t>НАЦИОНАЛЬНАЯ ОБОРОНА</t>
  </si>
  <si>
    <t>Мобилизационная и вневойсковая подготовка</t>
  </si>
  <si>
    <t>4040151181</t>
  </si>
  <si>
    <t>Общеэкономические вопросы</t>
  </si>
  <si>
    <t>Выплаты на повышение оплаты труда, в том числе в связи с увеличением минимального размера оплаты труда</t>
  </si>
  <si>
    <t>990000М000</t>
  </si>
  <si>
    <t>Указы Президента Российской Федерации</t>
  </si>
  <si>
    <t>990000Л000</t>
  </si>
  <si>
    <t>Повышение квалификации работников государственных учреждений Республики Алтай, осуществляющих централизацию бюджетного учета</t>
  </si>
  <si>
    <t>4040281К68</t>
  </si>
  <si>
    <t>ОБСЛУЖИВАНИЕ ГОСУДАРСТВЕННОГО (МУНИЦИПАЛЬНОГО) ДОЛГА</t>
  </si>
  <si>
    <t>Обслуживание государственного (муниципального) внутреннего долга</t>
  </si>
  <si>
    <t>Расходы на обслуживание государственного долга Республики Алтай</t>
  </si>
  <si>
    <t>4040101029</t>
  </si>
  <si>
    <t>Обслуживание государственного (муниципального) долга</t>
  </si>
  <si>
    <t>700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</si>
  <si>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</si>
  <si>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</si>
  <si>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</si>
  <si>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4040141010</t>
  </si>
  <si>
    <t>4040141050</t>
  </si>
  <si>
    <t>Иные дотации</t>
  </si>
  <si>
    <t>4040141020</t>
  </si>
  <si>
    <t>Прочие межбюджетные трансферты общего характера</t>
  </si>
  <si>
    <t>4040140200</t>
  </si>
  <si>
    <t>2600000000</t>
  </si>
  <si>
    <t>2640400000</t>
  </si>
  <si>
    <t>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</si>
  <si>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2640442080</t>
  </si>
  <si>
    <t>2640300000</t>
  </si>
  <si>
    <t>Обеспечение деятельности государственных учреждений Республики Алтай в сфере государственного регулирования ценообразования</t>
  </si>
  <si>
    <t>2640381072</t>
  </si>
  <si>
    <t>Обеспечение автоматизации сбора информации об установленных тарифах и надбавках в Региональном сегменте, а также об их применении</t>
  </si>
  <si>
    <t>2640381179</t>
  </si>
  <si>
    <t>Обеспечение деятельности государственных учреждений Республики Алтай в сфере государственного регулирования ценообразования за счет средств, полученных от приносящей доходы деятельности</t>
  </si>
  <si>
    <t>2640381Д72</t>
  </si>
  <si>
    <t>Расходы на коммунальные услуги государственных учреждений Республики Алтай в сфере государственного регулирования ценообразования</t>
  </si>
  <si>
    <t>2640381У72</t>
  </si>
  <si>
    <t>Топливно-энергетический комплекс</t>
  </si>
  <si>
    <t>2620400000</t>
  </si>
  <si>
    <t>2620460032</t>
  </si>
  <si>
    <t>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</si>
  <si>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26204R1021</t>
  </si>
  <si>
    <t>Другие вопросы в области национальной экономики</t>
  </si>
  <si>
    <t>2620900000</t>
  </si>
  <si>
    <t>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t>
  </si>
  <si>
    <t>2620943100</t>
  </si>
  <si>
    <t>2640100000</t>
  </si>
  <si>
    <t>264010А001</t>
  </si>
  <si>
    <t>264010А00К</t>
  </si>
  <si>
    <t>26401987А0</t>
  </si>
  <si>
    <t>2640500000</t>
  </si>
  <si>
    <t>Обеспечение деятельности государственных учреждений Республики Алтай в сфере строительства</t>
  </si>
  <si>
    <t>2640581065</t>
  </si>
  <si>
    <t>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</si>
  <si>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2640581Д65</t>
  </si>
  <si>
    <t>Расходы на коммунальные услуги государственных учреждений Республики Алтай в сфере строительства </t>
  </si>
  <si>
    <t>2640581У65</t>
  </si>
  <si>
    <t>Жилищное хозяйство</t>
  </si>
  <si>
    <t>261И200000</t>
  </si>
  <si>
    <t>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</si>
  <si>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261И267483</t>
  </si>
  <si>
    <t>261И267484</t>
  </si>
  <si>
    <t>2630100000</t>
  </si>
  <si>
    <t>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 </t>
  </si>
  <si>
    <t>2630160009</t>
  </si>
  <si>
    <t>2630200000</t>
  </si>
  <si>
    <t>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 </t>
  </si>
  <si>
    <t>2630260010</t>
  </si>
  <si>
    <t>Субсидии на обеспечение мероприятий по капитальному ремонту многоквартирных домов за счет средств республиканского бюджета Республики Алтай </t>
  </si>
  <si>
    <t>2630260011</t>
  </si>
  <si>
    <t>2630260034</t>
  </si>
  <si>
    <t>3100000000</t>
  </si>
  <si>
    <t>3130100000</t>
  </si>
  <si>
    <t>Размещение информации в электронном виде по существующему и планируемому развитию территорий Республики Алтай</t>
  </si>
  <si>
    <t>3130182201</t>
  </si>
  <si>
    <t>Формирование объектов капитального строительства с использованием технологии информационного моделирования</t>
  </si>
  <si>
    <t>3130182202</t>
  </si>
  <si>
    <t>2300000000</t>
  </si>
  <si>
    <t>2330200000</t>
  </si>
  <si>
    <t>Субсидии региональным операторам по обращению с твердыми коммунальными отходами на обеспечение деятельности по оказанию коммунальной услуги</t>
  </si>
  <si>
    <t>2330260030</t>
  </si>
  <si>
    <t>Субсидии региональным операторам по обращению с твердыми коммунальными отходами на реализацию мероприятий, связанных с приобретением специальной техники, используемой при обращении с твердыми коммунальными отходами</t>
  </si>
  <si>
    <t>2330260035</t>
  </si>
  <si>
    <t>261И300000</t>
  </si>
  <si>
    <t>Реализация мероприятий по модернизации коммунальной инфраструктуры</t>
  </si>
  <si>
    <t>261И351541</t>
  </si>
  <si>
    <t>Реализация мероприятий по модернизации коммунальной инфраструктуры (капитальные вложения в объекты капитального строительства)</t>
  </si>
  <si>
    <t>261И35154П</t>
  </si>
  <si>
    <t>2620500000</t>
  </si>
  <si>
    <t>2620540210</t>
  </si>
  <si>
    <t>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 </t>
  </si>
  <si>
    <t>2620540220</t>
  </si>
  <si>
    <t>2620700000</t>
  </si>
  <si>
    <t>Реализация инфраструктурных проектов, источником финансового обеспечения которых являются казначейские инфраструктурные кредиты (строительство очистных сооружений)</t>
  </si>
  <si>
    <t>2620797503</t>
  </si>
  <si>
    <t>2640600000</t>
  </si>
  <si>
    <t>2640642120</t>
  </si>
  <si>
    <t>Субвенции на реализацию отдельных государственных полномочий Республики Алтай по компенсации выпадающих доходов организаций, осуществляющих горячее водоснабжение, холодное водоснабжение и (или) водоотведение, организаций, осуществляющих регулируемые виды деятельности в области обращения с твердыми коммунальными отходам</t>
  </si>
  <si>
    <t>2640642130</t>
  </si>
  <si>
    <t>264069Т131</t>
  </si>
  <si>
    <t>2920400000</t>
  </si>
  <si>
    <t>29204Е5500</t>
  </si>
  <si>
    <t>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</si>
  <si>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9900000028</t>
  </si>
  <si>
    <t>Благоустройство</t>
  </si>
  <si>
    <t>3000000000</t>
  </si>
  <si>
    <t>301И400000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</si>
  <si>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</si>
  <si>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301И454240</t>
  </si>
  <si>
    <t>301И455551</t>
  </si>
  <si>
    <t>3020200000</t>
  </si>
  <si>
    <t>3020240240</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</si>
  <si>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</si>
  <si>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21203R576П</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</si>
  <si>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добровольных пожертвований</t>
  </si>
  <si>
    <t>21203С576П</t>
  </si>
  <si>
    <t>Адресное строительство детских садов в отдельных населенных пунктах с объективно выявленной потребностью инфраструктуры (зданий)</t>
  </si>
  <si>
    <t>381Я15054П</t>
  </si>
  <si>
    <t>Адресное строительство детских садов в отдельных населенных пунктах с объективно выявленной потребностью инфраструктуры (зданий) за счет средств республиканского бюджета Республики Алтай</t>
  </si>
  <si>
    <t>381Я1А054П</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</si>
  <si>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безвозмездных поступлений</t>
  </si>
  <si>
    <t>21203А57БП</t>
  </si>
  <si>
    <t>381Ю45049П</t>
  </si>
  <si>
    <t>Адресное строительство школ в отдельных населенных пунктах с объективно выявленной потребностью инфраструктуры (зданий) школ за счет средств республиканского бюджета Республики Алтай</t>
  </si>
  <si>
    <t>381Ю4А049П</t>
  </si>
  <si>
    <t>3820800000</t>
  </si>
  <si>
    <t>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t>
  </si>
  <si>
    <t>38208R112П</t>
  </si>
  <si>
    <t>Софинансирование капитальных вложений в объекты государственной (муниципальной) собственности (создание новых мест в общеобразовательных организациях) за счет средств республиканского бюджета Республики Алтай</t>
  </si>
  <si>
    <t>38208А112П</t>
  </si>
  <si>
    <t>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 за счет добровольных пожертвований</t>
  </si>
  <si>
    <t>38208С112П</t>
  </si>
  <si>
    <t>Развитие сети учреждений культурно-досугового типа в Республике Алтай</t>
  </si>
  <si>
    <t>332010110П</t>
  </si>
  <si>
    <t>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</si>
  <si>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33201А110П</t>
  </si>
  <si>
    <t>Развитие сети учреждений культурно-досугового типа в Республике Алтай за счет безвозмездных поступлений</t>
  </si>
  <si>
    <t>33201Б110П</t>
  </si>
  <si>
    <t>Социальное обслуживание населения</t>
  </si>
  <si>
    <t>Региональный проект «Старшее поколение»</t>
  </si>
  <si>
    <t>361Я400000</t>
  </si>
  <si>
    <t>Создание койко-мест в стационарных организациях социального обслуживания, обеспечивающих комфортное проживание граждан, за счет средств республиканского бюджета Республики Алтай</t>
  </si>
  <si>
    <t>361Я4А121П</t>
  </si>
  <si>
    <t>Предоставление субсидии гражданам на компенсацию расходов по оплате договоров найма </t>
  </si>
  <si>
    <t>2640485002</t>
  </si>
  <si>
    <t>Массовый спорт</t>
  </si>
  <si>
    <t>3400000000</t>
  </si>
  <si>
    <t>3420100000</t>
  </si>
  <si>
    <t>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</si>
  <si>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34201А111П</t>
  </si>
  <si>
    <t>2140200000</t>
  </si>
  <si>
    <t>Иные межбюджетные трансферты на проведение ремонта зданий администраций муниципальных образований в Республике Алтай</t>
  </si>
  <si>
    <t>2140243061</t>
  </si>
  <si>
    <t>2620440450</t>
  </si>
  <si>
    <t>3140100000</t>
  </si>
  <si>
    <t>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</si>
  <si>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3140181014</t>
  </si>
  <si>
    <t>Обеспечение функционирования единой службы оперативной помощи гражданам</t>
  </si>
  <si>
    <t>3140181052</t>
  </si>
  <si>
    <t>3140181204</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</si>
  <si>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</si>
  <si>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</si>
  <si>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2220100000</t>
  </si>
  <si>
    <t>2220140360</t>
  </si>
  <si>
    <t>Связь и информатика</t>
  </si>
  <si>
    <t>311Ц200000</t>
  </si>
  <si>
    <t>311Ц282134</t>
  </si>
  <si>
    <t>311Ц400000</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</si>
  <si>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</si>
  <si>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311Ц455441</t>
  </si>
  <si>
    <t>Реализация мероприятий, направленных на популяризацию оказания государственных и муниципальных услуг Республики Алтай в электронном виде</t>
  </si>
  <si>
    <t>311Ц482082</t>
  </si>
  <si>
    <t>311Ц482098</t>
  </si>
  <si>
    <t>3120100000</t>
  </si>
  <si>
    <t>Создание и функционирование Центра обработки данных</t>
  </si>
  <si>
    <t>3120182102</t>
  </si>
  <si>
    <t>Развитие инфраструктуры информационных систем</t>
  </si>
  <si>
    <t>3120182123</t>
  </si>
  <si>
    <t>Реализация мероприятий по развитию межведомственного электронного документооборота на территории Республики Алтай</t>
  </si>
  <si>
    <t>3120182125</t>
  </si>
  <si>
    <t>3120182С02</t>
  </si>
  <si>
    <t>3120300000</t>
  </si>
  <si>
    <t>3120382043</t>
  </si>
  <si>
    <t>314010А001</t>
  </si>
  <si>
    <t>314010А00К</t>
  </si>
  <si>
    <t>Формирование и развитие инфраструктуры электронного правительства</t>
  </si>
  <si>
    <t>3140181015</t>
  </si>
  <si>
    <t>Обеспечение деятельности государственных учреждений Республики Алтай, осуществляющих деятельность в области телекоммуникаций и связи</t>
  </si>
  <si>
    <t>3140181086</t>
  </si>
  <si>
    <t>Обеспечение деятельности государственных учреждений Республики Алтай, осуществляющих деятельность в области телекоммуникаций и связи, за счет средств, полученных от приносящей доходы деятельности</t>
  </si>
  <si>
    <t>3140181Д86</t>
  </si>
  <si>
    <t>Расходы на коммунальные услуги государственных учреждений Республики Алтай, осуществляющих деятельность в области телекоммуникаций и связи</t>
  </si>
  <si>
    <t>3140181У86</t>
  </si>
  <si>
    <t>31401987А0</t>
  </si>
  <si>
    <t>3140200000</t>
  </si>
  <si>
    <t>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</si>
  <si>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3140243050</t>
  </si>
  <si>
    <t>909</t>
  </si>
  <si>
    <t>Мобилизационная подготовка экономики</t>
  </si>
  <si>
    <t>2240100000</t>
  </si>
  <si>
    <t>Создание, содержание и пополнение резервов материальных ресурсов для предупреждения и ликвидации ЧС</t>
  </si>
  <si>
    <t>2240182031</t>
  </si>
  <si>
    <t>Гражданская оборона</t>
  </si>
  <si>
    <t>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</si>
  <si>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2240181073</t>
  </si>
  <si>
    <t>Реализация мероприятий, направленных на содержание в готовности сил и средств для защиты населения и территории от ЧС</t>
  </si>
  <si>
    <t>2240181117</t>
  </si>
  <si>
    <t>Укрепление материально-технической базы для подразделений противопожарной службы и поисково-спасательного отряда</t>
  </si>
  <si>
    <t>2240181180</t>
  </si>
  <si>
    <t>Обеспечение подразделений противопожарной службы и поисково-спасательного отряда вещевым имуществом</t>
  </si>
  <si>
    <t>2240181181</t>
  </si>
  <si>
    <t>Реализация мероприятий по ремонту имущества противопожарной службы, центра обработки вызовов, поисково-спасательного отряда</t>
  </si>
  <si>
    <t>2240181203</t>
  </si>
  <si>
    <t>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</si>
  <si>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2240181Д73</t>
  </si>
  <si>
    <t>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</si>
  <si>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2240181У73</t>
  </si>
  <si>
    <t>Обеспечение деятельности вновь созданных подразделений противопожарной службы Республики Алтай</t>
  </si>
  <si>
    <t>2240182090</t>
  </si>
  <si>
    <t>Реализация мероприятий, направленных на создание подразделений противопожарной службы Республики Алтай</t>
  </si>
  <si>
    <t>2240182190</t>
  </si>
  <si>
    <t>Создание условий для функционирования подразделений противопожарной службы Республики Алтай</t>
  </si>
  <si>
    <t>2240182290</t>
  </si>
  <si>
    <t>Расходы на коммунальные услуги вновь созданных подразделений противопожарной службы Республики Алтай</t>
  </si>
  <si>
    <t>2240182У90</t>
  </si>
  <si>
    <t>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</si>
  <si>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2240183987</t>
  </si>
  <si>
    <t>2240400000</t>
  </si>
  <si>
    <t>224040А001</t>
  </si>
  <si>
    <t>224040А00К</t>
  </si>
  <si>
    <t>Другие вопросы в области национальной безопасности и правоохранительной деятельности</t>
  </si>
  <si>
    <t>Реализация мероприятий по профилактике правонарушений и укреплению общественного порядка и общественной безопасности</t>
  </si>
  <si>
    <t>2220101062</t>
  </si>
  <si>
    <t>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</si>
  <si>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2220140250</t>
  </si>
  <si>
    <t>2220140370</t>
  </si>
  <si>
    <t>2220140710</t>
  </si>
  <si>
    <t>2220500000</t>
  </si>
  <si>
    <t>2220540720</t>
  </si>
  <si>
    <t>2240200000</t>
  </si>
  <si>
    <t>Обеспечение функционирования и развития системы обеспечения вызова экстренных оперативных служб по единому номеру «112»</t>
  </si>
  <si>
    <t>2240281173</t>
  </si>
  <si>
    <t>Обеспечение функционирования систем мониторинга на базе технологий ГЛОНАСС на территории Республики Алтай</t>
  </si>
  <si>
    <t>2240281273</t>
  </si>
  <si>
    <t>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</si>
  <si>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2240282032</t>
  </si>
  <si>
    <t>2240300000</t>
  </si>
  <si>
    <t>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</si>
  <si>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2240381103</t>
  </si>
  <si>
    <t>Государственная программа Республики Алтай «Содействие занятости населения»</t>
  </si>
  <si>
    <t>3900000000</t>
  </si>
  <si>
    <t>3940200000</t>
  </si>
  <si>
    <t>3940242100</t>
  </si>
  <si>
    <t>3920100000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</si>
  <si>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</si>
  <si>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39201R0860</t>
  </si>
  <si>
    <t>3940100000</t>
  </si>
  <si>
    <t>Социальные выплаты безработным гражданам и иным категориям граждан в соответствии с законодательством о занятости населения (обеспечение деятельности государственных учреждений, осуществляющих переданные полномочия в сфере занятости населения)</t>
  </si>
  <si>
    <t>3940152902</t>
  </si>
  <si>
    <t>Обеспечение деятельности государственных учреждений Республики Алтай, осуществляющих содействие занятости населения</t>
  </si>
  <si>
    <t>3940181067</t>
  </si>
  <si>
    <t>Расходы на коммунальные услуги государственных учреждений Республики Алтай, осуществляющих содействие занятости населения</t>
  </si>
  <si>
    <t>3940181У67</t>
  </si>
  <si>
    <t>Активная политика занятости населения</t>
  </si>
  <si>
    <t>3940182018</t>
  </si>
  <si>
    <t>Меры социальной поддержки отдельных категорий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t>
  </si>
  <si>
    <t>3940185М06</t>
  </si>
  <si>
    <t>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</si>
  <si>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3940198701</t>
  </si>
  <si>
    <t>3640300000</t>
  </si>
  <si>
    <t>3640342090</t>
  </si>
  <si>
    <t>Организация отдыха, оздоровления детей, находящихся в трудной жизненной ситуации</t>
  </si>
  <si>
    <t>3640385028</t>
  </si>
  <si>
    <t>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</si>
  <si>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3640385М04</t>
  </si>
  <si>
    <t>3730200000</t>
  </si>
  <si>
    <t>Оказание услуг по комплексной реабилитации детей и подростков с ограниченными возможностями и предоставление им медицинской помощи</t>
  </si>
  <si>
    <t>3730281101</t>
  </si>
  <si>
    <t>Пенсионное обеспечение</t>
  </si>
  <si>
    <t>3640100000</t>
  </si>
  <si>
    <t>Государственная поддержка в виде доплаты к пенсии отдельным категориям граждан</t>
  </si>
  <si>
    <t>3640185014</t>
  </si>
  <si>
    <t>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</si>
  <si>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3940152901</t>
  </si>
  <si>
    <t>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учреждениях здравоохранения)</t>
  </si>
  <si>
    <t>2220282059</t>
  </si>
  <si>
    <t>2240900000</t>
  </si>
  <si>
    <t>Реализация мероприятий, направленных на оказание помощи детям через круглосуточную службу «Телефон доверия»</t>
  </si>
  <si>
    <t>2240981076</t>
  </si>
  <si>
    <t>3130400000</t>
  </si>
  <si>
    <t>Цифровое сопровождение по оказанию мер социальной поддержки</t>
  </si>
  <si>
    <t>3130482049</t>
  </si>
  <si>
    <t>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</si>
  <si>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3130482050</t>
  </si>
  <si>
    <t>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</si>
  <si>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361Я451631</t>
  </si>
  <si>
    <t>Мероприятия по обеспечению деятельности в Республике Алтай мобильных бригад, направленной на оказание помощи гражданам старшего поколения</t>
  </si>
  <si>
    <t>361Я482016</t>
  </si>
  <si>
    <t>Мероприятия по созданию системы долговременного ухода за гражданами пожилого возраста и инвалидами</t>
  </si>
  <si>
    <t>361Я482017</t>
  </si>
  <si>
    <t>3620300000</t>
  </si>
  <si>
    <t>Проведение семинаров и совещаний, направленных на развитие социально ориентированных некоммерческих организаций</t>
  </si>
  <si>
    <t>3620381082</t>
  </si>
  <si>
    <t>3620400000</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</si>
  <si>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</si>
  <si>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3620482013</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</si>
  <si>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</si>
  <si>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3620482014</t>
  </si>
  <si>
    <t>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</si>
  <si>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3620581079</t>
  </si>
  <si>
    <t>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</si>
  <si>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3620581У79</t>
  </si>
  <si>
    <t>3620600000</t>
  </si>
  <si>
    <t>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</si>
  <si>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36206R5141</t>
  </si>
  <si>
    <t>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</si>
  <si>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3620781083</t>
  </si>
  <si>
    <t>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</si>
  <si>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3620781084</t>
  </si>
  <si>
    <t>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</si>
  <si>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3640181066</t>
  </si>
  <si>
    <t>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</si>
  <si>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3640181087</t>
  </si>
  <si>
    <t>Обеспечение деятельности государственных учреждений Республики Алтай в сфере социального обслуживания отдельных категорий граждан</t>
  </si>
  <si>
    <t>3640181202</t>
  </si>
  <si>
    <t>Обеспечение деятельности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</si>
  <si>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3640181Д02</t>
  </si>
  <si>
    <t>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</si>
  <si>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3640181Д66</t>
  </si>
  <si>
    <t>Реализация мероприятий по поддержке участников специальной военной операции</t>
  </si>
  <si>
    <t>3640181М02</t>
  </si>
  <si>
    <t>Расходы на коммунальные услуги государственных учреждений Республики Алтай в сфере социального обслуживания отдельных категорий граждан</t>
  </si>
  <si>
    <t>3640181У02</t>
  </si>
  <si>
    <t>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</si>
  <si>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3640181У66</t>
  </si>
  <si>
    <t>3640183987</t>
  </si>
  <si>
    <t>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</si>
  <si>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3640185М02</t>
  </si>
  <si>
    <t>3640200000</t>
  </si>
  <si>
    <t>Создание семейных многофункциональных центров за счет средств Фонда поддержки детей, находящихся в трудной жизненной ситуации</t>
  </si>
  <si>
    <t>3640201016</t>
  </si>
  <si>
    <t>361Я200000</t>
  </si>
  <si>
    <t>Оказание государственной социальной помощи на основании социального контракта отдельным категориям граждан</t>
  </si>
  <si>
    <t>361Я254041</t>
  </si>
  <si>
    <t>3620100000</t>
  </si>
  <si>
    <t>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</si>
  <si>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3620185008</t>
  </si>
  <si>
    <t>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</si>
  <si>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36201R1570</t>
  </si>
  <si>
    <t>Компенсация отдельным категориям граждан оплаты взноса на капитальный ремонт общего имущества в многоквартирном доме</t>
  </si>
  <si>
    <t>36201R4621</t>
  </si>
  <si>
    <t>Покупка и установка газоиспользующего оборудования, проведение работ при социальной газификации (догазификации) за счет средств республиканского бюджета Республики Алтай</t>
  </si>
  <si>
    <t>36201Д1570</t>
  </si>
  <si>
    <t>3640151351</t>
  </si>
  <si>
    <t>3640151761</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</si>
  <si>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</si>
  <si>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3640152201</t>
  </si>
  <si>
    <t>3640152401</t>
  </si>
  <si>
    <t>Оплата жилищно-коммунальных услуг отдельным категориям граждан (оказание мер социальной поддержки)</t>
  </si>
  <si>
    <t>3640152501</t>
  </si>
  <si>
    <t>Социальная поддержка Героев Советского Союза, Героев Российской Федерации и полных кавалеров ордена Славы</t>
  </si>
  <si>
    <t>3640152520</t>
  </si>
  <si>
    <t>Обучение граждан, желающих принять на воспитание в свою семью ребенка, оставшегося без попечения родителей, либо совершеннолетних граждан, признанных судом недееспособными(не полностью дееспособными)</t>
  </si>
  <si>
    <t>3640181124</t>
  </si>
  <si>
    <t>Государственная поддержка отдельных категорий граждан в виде частичного возмещения расходов по газификации жилого помещения</t>
  </si>
  <si>
    <t>3640185003</t>
  </si>
  <si>
    <t>Государственная поддержка граждан в части оплаты жилого помещения и коммунальных услуг</t>
  </si>
  <si>
    <t>3640185004</t>
  </si>
  <si>
    <t>Меры социальной поддержки отдельных категорий ветеранов</t>
  </si>
  <si>
    <t>3640185005</t>
  </si>
  <si>
    <t>Меры социальной поддержки жертв политических репрессий</t>
  </si>
  <si>
    <t>3640185006</t>
  </si>
  <si>
    <t>Государственная поддержка граждан в части осуществления возмещения расходов на погребение</t>
  </si>
  <si>
    <t>3640185007</t>
  </si>
  <si>
    <t>Меры социальной поддержки некоторых категорий работников, работающих и проживающих в сельской местности Республики Алтай</t>
  </si>
  <si>
    <t>3640185009</t>
  </si>
  <si>
    <t>Меры социальной поддержки ветеранов труда Республики Алтай</t>
  </si>
  <si>
    <t>3640185010</t>
  </si>
  <si>
    <t>Единовременное пособие в случае гибели народного дружинника, наступившей при исполнении им обязанностей по охране общественного порядка</t>
  </si>
  <si>
    <t>3640185011</t>
  </si>
  <si>
    <t>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</si>
  <si>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3640185012</t>
  </si>
  <si>
    <t>Обеспечение граждан бесплатной юридической помощью</t>
  </si>
  <si>
    <t>3640185015</t>
  </si>
  <si>
    <t>Предоставление государственной социальной помощи гражданам</t>
  </si>
  <si>
    <t>3640185016</t>
  </si>
  <si>
    <t>Государственная поддержка граждан в части осуществления выплат доплат к пенсии на территории Республики Алтай</t>
  </si>
  <si>
    <t>3640185019</t>
  </si>
  <si>
    <t>Меры социальной поддержки граждан Российской Федерации, проживающих на территории Республики Алтай и относящихся к категории «дети войны»</t>
  </si>
  <si>
    <t>3640185027</t>
  </si>
  <si>
    <t>Государственная поддержка отдельных категорий граждан по проезду на общественном транспорте</t>
  </si>
  <si>
    <t>3640185033</t>
  </si>
  <si>
    <t>Единовременная денежная выплата отдельным категориям граждан (к 40-летию со дня катастрофы на Чернобыльской АЭС)</t>
  </si>
  <si>
    <t>3640185046</t>
  </si>
  <si>
    <t>Выплата сотрудникам, задействованным в мероприятиях по предотвращению распространения возбудителей болезней животных</t>
  </si>
  <si>
    <t>3640185047</t>
  </si>
  <si>
    <t>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</si>
  <si>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3640185М01</t>
  </si>
  <si>
    <t>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</si>
  <si>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3640185М03</t>
  </si>
  <si>
    <t>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</si>
  <si>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3640185М05</t>
  </si>
  <si>
    <t>Меры социальной поддержки членам семей участников специальной военной операции на приобретение твердого топлива</t>
  </si>
  <si>
    <t>3640185М08</t>
  </si>
  <si>
    <t>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высвобождаемых средств в результате списания задолженности по бюджетным кредитам</t>
  </si>
  <si>
    <t>3640185М91</t>
  </si>
  <si>
    <t>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межбюджетных трансфертов</t>
  </si>
  <si>
    <t>3640185МТ1</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</si>
  <si>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</si>
  <si>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3640259401</t>
  </si>
  <si>
    <t>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</si>
  <si>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3640285013</t>
  </si>
  <si>
    <t>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</si>
  <si>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3640285841</t>
  </si>
  <si>
    <t>Дополнительная государственная поддержка семей, имеющих детей, в части осуществления выплат республиканского материнского (семейного) капитала</t>
  </si>
  <si>
    <t>361Я185018</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</si>
  <si>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республиканского бюджета Республики Алтай</t>
  </si>
  <si>
    <t>36204Д0820</t>
  </si>
  <si>
    <t>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</si>
  <si>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3620585030</t>
  </si>
  <si>
    <t>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</si>
  <si>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3620585034</t>
  </si>
  <si>
    <t>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родителя</t>
  </si>
  <si>
    <t>3620585035</t>
  </si>
  <si>
    <t>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</si>
  <si>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3620585821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</si>
  <si>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</si>
  <si>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36205R0820</t>
  </si>
  <si>
    <t>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</si>
  <si>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3640231460</t>
  </si>
  <si>
    <t>Другие вопросы в области социальной политики</t>
  </si>
  <si>
    <t>3640400000</t>
  </si>
  <si>
    <t>364040А001</t>
  </si>
  <si>
    <t>Проведение республиканских конкурсов по охране труда</t>
  </si>
  <si>
    <t>3940282051</t>
  </si>
  <si>
    <t>911</t>
  </si>
  <si>
    <t>Возмещение расходов, связанных со служебными командировками мировых судей</t>
  </si>
  <si>
    <t>9900001105</t>
  </si>
  <si>
    <t>990000А001</t>
  </si>
  <si>
    <t>990000Ц001</t>
  </si>
  <si>
    <t>990000Ц00У</t>
  </si>
  <si>
    <t>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</si>
  <si>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990000Ц00Ф</t>
  </si>
  <si>
    <t>9900083987</t>
  </si>
  <si>
    <t>3340200000</t>
  </si>
  <si>
    <t>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</si>
  <si>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334025930А</t>
  </si>
  <si>
    <t>Обеспечение деятельности государственных учреждений Республики Алтай в сфере архивного дела</t>
  </si>
  <si>
    <t>3340281070</t>
  </si>
  <si>
    <t>Обеспечение деятельности государственных учреждений Республики Алтай в сфере архивного дела за счет средств, полученных от приносящей доходы деятельности</t>
  </si>
  <si>
    <t>3340281Д70</t>
  </si>
  <si>
    <t>Расходы на коммунальные услуги государственных учреждений Республики Алтай в сфере архивного дела</t>
  </si>
  <si>
    <t>3340281У70</t>
  </si>
  <si>
    <t>3340700000</t>
  </si>
  <si>
    <t>3340742110</t>
  </si>
  <si>
    <t>990000А00К</t>
  </si>
  <si>
    <t>КОМИТЕТ ПО КОНТРОЛЮ (НАДЗОРУ) РЕСПУБЛИКИ АЛТАЙ</t>
  </si>
  <si>
    <t>912</t>
  </si>
  <si>
    <t>2640200000</t>
  </si>
  <si>
    <t>Обеспечение выполнения функций государственных органов Республики Алтай посредством информационных систем</t>
  </si>
  <si>
    <t>2640201059</t>
  </si>
  <si>
    <t>264020А001</t>
  </si>
  <si>
    <t>Расходы на оплату коммунальных услуг государственных органов Республики Алтай</t>
  </si>
  <si>
    <t>264020А00У</t>
  </si>
  <si>
    <t>26402987А0</t>
  </si>
  <si>
    <t>264020А00К</t>
  </si>
  <si>
    <t>3440100000</t>
  </si>
  <si>
    <t>344010А00К</t>
  </si>
  <si>
    <t>Молодежная политика</t>
  </si>
  <si>
    <t>381Ю100000</t>
  </si>
  <si>
    <t>Организация и проведение образовательных заездов для молодых деятелей культуры и искусств «Таврида» в составе арт-кластера «Таврида»</t>
  </si>
  <si>
    <t>381Ю181042</t>
  </si>
  <si>
    <t>381Ю200000</t>
  </si>
  <si>
    <t>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</si>
  <si>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381Ю281043</t>
  </si>
  <si>
    <t>3820900000</t>
  </si>
  <si>
    <t>3820960033</t>
  </si>
  <si>
    <t>3821000000</t>
  </si>
  <si>
    <t>Субсидии на реализацию проектов молодежного инициативного бюджетирования</t>
  </si>
  <si>
    <t>3821040016</t>
  </si>
  <si>
    <t>Реализация мероприятий в сфере молодежной политики</t>
  </si>
  <si>
    <t>3840581098</t>
  </si>
  <si>
    <t>Премии и поощрения для одаренных детей и талантливой молодежи Республики Алтай</t>
  </si>
  <si>
    <t>3840585020</t>
  </si>
  <si>
    <t>2620100000</t>
  </si>
  <si>
    <t>26201R4971</t>
  </si>
  <si>
    <t>Физическая культура</t>
  </si>
  <si>
    <t>Проведение спортивных мероприятий, направленных на популяризацию здорового образа жизни</t>
  </si>
  <si>
    <t>2220282058</t>
  </si>
  <si>
    <t>Осуществление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</si>
  <si>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34201R1330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</si>
  <si>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</si>
  <si>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34201R1430</t>
  </si>
  <si>
    <t>Реализация мероприятий по закупке и монтажу оборудования для создания модульных спортивных сооружений</t>
  </si>
  <si>
    <t>34201R1441</t>
  </si>
  <si>
    <t>Оснащение объектов спортивной инфраструктуры спортивно-технологическим оборудованием</t>
  </si>
  <si>
    <t>34201R2281</t>
  </si>
  <si>
    <t>3420200000</t>
  </si>
  <si>
    <t>34202R7531</t>
  </si>
  <si>
    <t>34202А753Б</t>
  </si>
  <si>
    <t>3440200000</t>
  </si>
  <si>
    <t>Привлечение граждан к выполнению нормативов комплекса ГТО (Всероссийский физкультурно-спортивный комплекс «Готов к труду и обороне»)</t>
  </si>
  <si>
    <t>3440281005</t>
  </si>
  <si>
    <t>Организация и проведение официальных физкультурных и спортивных мероприятий</t>
  </si>
  <si>
    <t>3440281104</t>
  </si>
  <si>
    <t>Реализация мероприятий, направленных на развитие адаптивных видов спорта в Республике Алтай</t>
  </si>
  <si>
    <t>3440281107</t>
  </si>
  <si>
    <t>Организация и проведение официальных физкультурных и спортивных мероприятий для граждан, принимавших участие в проведении специальной военной операции</t>
  </si>
  <si>
    <t>3440281М04</t>
  </si>
  <si>
    <t>Государственная поддержка организаций, входящих в систему спортивной подготовки</t>
  </si>
  <si>
    <t>34201R0811</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</si>
  <si>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</si>
  <si>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34201R2291</t>
  </si>
  <si>
    <t>3440300000</t>
  </si>
  <si>
    <t>Формирование и обеспечение сборных команд Республики Алтай для подготовки спортивного резерва в сборные команды Российской Федерации</t>
  </si>
  <si>
    <t>3440381022</t>
  </si>
  <si>
    <t>Реализация дополнительных образовательных программ спортивной подготовки в государственных учреждениях Республики Алтай</t>
  </si>
  <si>
    <t>3440381106</t>
  </si>
  <si>
    <t>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</si>
  <si>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3440385М11</t>
  </si>
  <si>
    <t>Другие вопросы в области физической культуры и спорта</t>
  </si>
  <si>
    <t>344010А001</t>
  </si>
  <si>
    <t>Обеспечение деятельности государственных учреждений Республики Алтай в сфере физической культуры и спорта</t>
  </si>
  <si>
    <t>3440181071</t>
  </si>
  <si>
    <t>Создание условий для развития физической культуры и массового спорта</t>
  </si>
  <si>
    <t>3440201039</t>
  </si>
  <si>
    <t>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</si>
  <si>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3440243080</t>
  </si>
  <si>
    <t>Контрольно-счетная палата Республики Алтай</t>
  </si>
  <si>
    <t>914</t>
  </si>
  <si>
    <t>Избирательная комиссия Республики Алтай</t>
  </si>
  <si>
    <t>916</t>
  </si>
  <si>
    <t>Обеспечение проведения выборов и референдумов</t>
  </si>
  <si>
    <t>Оказание содействия в подготовке и проведении выборов депутатов Государственной Думы Федерального Собрания Российской Федерации</t>
  </si>
  <si>
    <t>9900000029</t>
  </si>
  <si>
    <t>Государственное Собрание – Эл Курултай Республики Алтай</t>
  </si>
  <si>
    <t>917</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</si>
  <si>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</si>
  <si>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</si>
  <si>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990000А004</t>
  </si>
  <si>
    <t>99000987Ц0</t>
  </si>
  <si>
    <t>990000Ц00К</t>
  </si>
  <si>
    <t>918</t>
  </si>
  <si>
    <t>Обеспечение деятельности депутатов Государственной Думы и их помощников в избирательных округах</t>
  </si>
  <si>
    <t>9900051411</t>
  </si>
  <si>
    <t>Обеспечение деятельности сенаторов Российской Федерации и их помощников в субъектах Российской Федерации</t>
  </si>
  <si>
    <t>9900051421</t>
  </si>
  <si>
    <t>2220400000</t>
  </si>
  <si>
    <t>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</si>
  <si>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2220401031</t>
  </si>
  <si>
    <t>2240500000</t>
  </si>
  <si>
    <t>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</si>
  <si>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2240501030</t>
  </si>
  <si>
    <t>Проведение оценки уровня коррупции в Республике Алтай</t>
  </si>
  <si>
    <t>2240501032</t>
  </si>
  <si>
    <t>2140100000</t>
  </si>
  <si>
    <t>Премии Главы Республики Алтай за достижение показателей в сфере местного самоуправления в Республике Алтай</t>
  </si>
  <si>
    <t>2140185041</t>
  </si>
  <si>
    <t>2240600000</t>
  </si>
  <si>
    <t>2240642150</t>
  </si>
  <si>
    <t>2240700000</t>
  </si>
  <si>
    <t>2240742140</t>
  </si>
  <si>
    <t>Организация регионального контент-центра</t>
  </si>
  <si>
    <t>9900000031</t>
  </si>
  <si>
    <t>990000Ц00Д</t>
  </si>
  <si>
    <t>Гранты в форме субсидий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</si>
  <si>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3620360013</t>
  </si>
  <si>
    <t>СРЕДСТВА МАССОВОЙ ИНФОРМАЦИИ</t>
  </si>
  <si>
    <t>Периодическая печать и издательства</t>
  </si>
  <si>
    <t>3340900000</t>
  </si>
  <si>
    <t>3340998701</t>
  </si>
  <si>
    <t>9900098701</t>
  </si>
  <si>
    <t>2340200000</t>
  </si>
  <si>
    <t>Осуществление переданных полномочий Российской Федерации в области организации, регулирования и охраны водных биологических ресурсов</t>
  </si>
  <si>
    <t>2340259101</t>
  </si>
  <si>
    <t>2740600000</t>
  </si>
  <si>
    <t>Создание условий для регулирования численности животных, наносящих ущерб сельскому и охотничьему хозяйству</t>
  </si>
  <si>
    <t>2740601001</t>
  </si>
  <si>
    <t>Водное хозяйство</t>
  </si>
  <si>
    <t>2320100000</t>
  </si>
  <si>
    <t>23201401СП</t>
  </si>
  <si>
    <t>Осуществление отдельных полномочий в области водных отношений (расчистка, углубление зарегулированных участков русел рек)</t>
  </si>
  <si>
    <t>2320151281</t>
  </si>
  <si>
    <t>Мероприятия по определению границ зон затопления, подтопления</t>
  </si>
  <si>
    <t>2320182079</t>
  </si>
  <si>
    <t>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</si>
  <si>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23201R0651</t>
  </si>
  <si>
    <t>Капитальный ремонт гидротехнических сооружений, находящихся в собственности субъекта Российской Федерации, за счет добровольных пожертвований</t>
  </si>
  <si>
    <t>23201С0651</t>
  </si>
  <si>
    <t>Лесное хозяйство</t>
  </si>
  <si>
    <t>Региональный проект «Сохранение лесов»</t>
  </si>
  <si>
    <t>231Ч600000</t>
  </si>
  <si>
    <t>Создание и развитие (модернизация) объектов лесного семеноводства и питомнических хозяйств</t>
  </si>
  <si>
    <t>231Ч650631</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</si>
  <si>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</si>
  <si>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231Ч654291</t>
  </si>
  <si>
    <t>Формирование запаса лесных семян для лесовосстановления на всех участках вырубленных и погибших лесных насаждений</t>
  </si>
  <si>
    <t>231Ч654311</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</si>
  <si>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</si>
  <si>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231Ч654321</t>
  </si>
  <si>
    <t>2330100000</t>
  </si>
  <si>
    <t>Реализация мероприятий плана природоохранных мероприятий Республики Алтай</t>
  </si>
  <si>
    <t>2330182037</t>
  </si>
  <si>
    <t>2340300000</t>
  </si>
  <si>
    <t>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</si>
  <si>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2340351291</t>
  </si>
  <si>
    <t>Осуществление отдельных полномочий в области лесных отношений (мероприятия по обеспечению охраны, защиты, воспроизводства и использования лесов)</t>
  </si>
  <si>
    <t>2340351292</t>
  </si>
  <si>
    <t>Осуществление мер пожарной безопасности и тушение лесных пожаров</t>
  </si>
  <si>
    <t>2340353451</t>
  </si>
  <si>
    <t>Реализация отдельных полномочий в области лесных отношений</t>
  </si>
  <si>
    <t>2340381028</t>
  </si>
  <si>
    <t>Проведение мероприятий по отводу и таксации лесосек для заготовки древесины гражданами и юридическими лицами</t>
  </si>
  <si>
    <t>2340381029</t>
  </si>
  <si>
    <t>Реализация отдельных полномочий по содержанию лесопожарных формирований (осуществление мер пожарной безопасности с использованием беспилотных авиационных систем)</t>
  </si>
  <si>
    <t>2340381122</t>
  </si>
  <si>
    <t>Реализация отдельных полномочий по содержанию лесопожарных формирований</t>
  </si>
  <si>
    <t>2340381205</t>
  </si>
  <si>
    <t>Реализация мероприятий по ремонту имущества государственных учреждений в сфере лесных отношений</t>
  </si>
  <si>
    <t>2340381206</t>
  </si>
  <si>
    <t>Оснащение учреждений специализированной техникой для выполнения мероприятий по ликвидации очагов вредных организмов</t>
  </si>
  <si>
    <t>2340382204</t>
  </si>
  <si>
    <t>2340400000</t>
  </si>
  <si>
    <t>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</si>
  <si>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234045129А</t>
  </si>
  <si>
    <t>ОХРАНА ОКРУЖАЮЩЕЙ СРЕДЫ</t>
  </si>
  <si>
    <t>Охрана объектов растительного и животного мира и среды их обитания</t>
  </si>
  <si>
    <t>2340100000</t>
  </si>
  <si>
    <t>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</si>
  <si>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2340181089</t>
  </si>
  <si>
    <t>Организация контроля и надзора в области охоты и сохранения охотничьих и водно-биологических ресурсов</t>
  </si>
  <si>
    <t>2340201019</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</si>
  <si>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</si>
  <si>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2340259201</t>
  </si>
  <si>
    <t>Осуществление переданных полномочий Российской Федерации в области охраны и использования охотничьих ресурсов</t>
  </si>
  <si>
    <t>2340259701</t>
  </si>
  <si>
    <t>Прикладные научные исследования в области охраны окружающей среды</t>
  </si>
  <si>
    <t>Другие вопросы в области охраны окружающей среды</t>
  </si>
  <si>
    <t>234040А001</t>
  </si>
  <si>
    <t>234040А00К</t>
  </si>
  <si>
    <t>234040А00У</t>
  </si>
  <si>
    <t>234040Ц001</t>
  </si>
  <si>
    <t>234040Ц00У</t>
  </si>
  <si>
    <t>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</si>
  <si>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234045970А</t>
  </si>
  <si>
    <t>Реализация мероприятий по обеспечению форменной одеждой работников подведомственных учреждений за счет добровольных пожертвований</t>
  </si>
  <si>
    <t>2340482С03</t>
  </si>
  <si>
    <t>Реализация мероприятий по профилактике терроризма на территории Республики Алтай</t>
  </si>
  <si>
    <t>3220301038</t>
  </si>
  <si>
    <t>3240200000</t>
  </si>
  <si>
    <t>324020А001</t>
  </si>
  <si>
    <t>3240500000</t>
  </si>
  <si>
    <t>Реализация мероприятий, направленных на социальную и культурную адаптацию и интеграцию иностранных граждан</t>
  </si>
  <si>
    <t>3240501035</t>
  </si>
  <si>
    <t>Проведение мероприятий в сфере государственной национальной политики, направленных на социальную и культурную адаптацию и интеграцию иностранных граждан</t>
  </si>
  <si>
    <t>3240582131</t>
  </si>
  <si>
    <t>3240700000</t>
  </si>
  <si>
    <t>Проведение мероприятий по профилактике экстремизма</t>
  </si>
  <si>
    <t>3240782132</t>
  </si>
  <si>
    <t>Проведение мероприятий в сфере государственной национальной политики по профилактике и предупреждению попыток разжигания расовой, национальной и религиозной розни, ненависти либо вражды</t>
  </si>
  <si>
    <t>3240782133</t>
  </si>
  <si>
    <t>Обеспечение деятельности Общественной палаты Республики Алтай</t>
  </si>
  <si>
    <t>9900000013</t>
  </si>
  <si>
    <t>3220200000</t>
  </si>
  <si>
    <t>32202Е5183</t>
  </si>
  <si>
    <t>324020А00К</t>
  </si>
  <si>
    <t>3220100000</t>
  </si>
  <si>
    <t>32201Е5182</t>
  </si>
  <si>
    <t>32201Е5185</t>
  </si>
  <si>
    <t>32201Е5186</t>
  </si>
  <si>
    <t>32201Е5187</t>
  </si>
  <si>
    <t>3240300000</t>
  </si>
  <si>
    <t>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</si>
  <si>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3240381113</t>
  </si>
  <si>
    <t>3240600000</t>
  </si>
  <si>
    <t>Реализация мероприятий, направленных на поддержку и популяризацию русского языка на территории Республики Алтай</t>
  </si>
  <si>
    <t>3240682077</t>
  </si>
  <si>
    <t>Реализация мероприятий, направленных на поддержку языков народов России, проживающих на территории Республики Алтай</t>
  </si>
  <si>
    <t>3240682078</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</si>
  <si>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Алтай)</t>
  </si>
  <si>
    <t>32202Е5184</t>
  </si>
  <si>
    <t>3240100000</t>
  </si>
  <si>
    <t>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</si>
  <si>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3240182075</t>
  </si>
  <si>
    <t>3240400000</t>
  </si>
  <si>
    <t>Поддержка самобытной казачьей культуры и обеспечение участия российского казачества в воспитании подрастающего поколения в духе патриотизма</t>
  </si>
  <si>
    <t>3240482076</t>
  </si>
  <si>
    <t>3540100000</t>
  </si>
  <si>
    <t>Реализация мероприятий в целях развития организационной инфраструктуры для обеспечения сохранения и развития алтайского языка</t>
  </si>
  <si>
    <t>3540182068</t>
  </si>
  <si>
    <t>Реализация мероприятий в целях сохранения и развития алтайского языка при участии некоммерческих организаций Республики Алтай</t>
  </si>
  <si>
    <t>3540182069</t>
  </si>
  <si>
    <t>Обеспечение деятельности государственных учреждений по изданию печатной продукции этнокультурной направленности</t>
  </si>
  <si>
    <t>3540181111</t>
  </si>
  <si>
    <t>3240343030</t>
  </si>
  <si>
    <t>Транспорт</t>
  </si>
  <si>
    <t>2800000000</t>
  </si>
  <si>
    <t>Региональный проект «Развитие общественного транспорта»</t>
  </si>
  <si>
    <t>281И600000</t>
  </si>
  <si>
    <t>Обновление общественного транспорта (приобретение транспортных средств)</t>
  </si>
  <si>
    <t>281И654431</t>
  </si>
  <si>
    <t>2820500000</t>
  </si>
  <si>
    <t>Организация транспортного обслуживания населения на межмуниципальных маршрутах регулярных перевозок на территории Республики Алтай</t>
  </si>
  <si>
    <t>2820501104</t>
  </si>
  <si>
    <t>2820543011</t>
  </si>
  <si>
    <t>Дорожное хозяйство (дорожные фонды)</t>
  </si>
  <si>
    <t>281И500000</t>
  </si>
  <si>
    <t>Проведение мероприятий по обеспечению безопасности дорожного движения на автомобильных дорогах общего пользования регионального значения Республики Алтай</t>
  </si>
  <si>
    <t>281И59Д802</t>
  </si>
  <si>
    <t>Региональный проект «Региональная и местная дорожная сеть»</t>
  </si>
  <si>
    <t>281И800000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</si>
  <si>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 регионального или межмуниципального значения и искусственных сооружений на них)</t>
  </si>
  <si>
    <t>281И854471</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</si>
  <si>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 межмуниципального значения и искусственных сооружений на них)</t>
  </si>
  <si>
    <t>281И85447П</t>
  </si>
  <si>
    <t>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</si>
  <si>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281И89Д001</t>
  </si>
  <si>
    <t>281И89Д999</t>
  </si>
  <si>
    <t>Региональный проект «Общесистемные меры развития дорожного хозяйства»</t>
  </si>
  <si>
    <t>281И900000</t>
  </si>
  <si>
    <t>Обеспечение функционирования автоматической системы фотовидеофиксации нарушений правил дорожного движения</t>
  </si>
  <si>
    <t>281И99Д401</t>
  </si>
  <si>
    <t>2820100000</t>
  </si>
  <si>
    <t>282019Д902</t>
  </si>
  <si>
    <t>Субсидии на содержание автомобильных дорог общего пользования местного значения и искусственных сооружений на них</t>
  </si>
  <si>
    <t>282019Д903</t>
  </si>
  <si>
    <t>2830100000</t>
  </si>
  <si>
    <t>Содержание автомобильных дорог регионального значения и искусственных сооружений на них</t>
  </si>
  <si>
    <t>283019Д002</t>
  </si>
  <si>
    <t>Капитальный ремонт и ремонт автомобильных дорог регионального значения и искусственных сооружений на них (в том числе проектирование)</t>
  </si>
  <si>
    <t>283019Д003</t>
  </si>
  <si>
    <t>Строительство, проектирование и реконструкция автомобильных дорог регионального значения и искусственных сооружений на них</t>
  </si>
  <si>
    <t>283019Д004</t>
  </si>
  <si>
    <t>2840100000</t>
  </si>
  <si>
    <t>Обеспечение деятельности государственных учреждений Республики Алтай в сфере дорожного хозяйства</t>
  </si>
  <si>
    <t>284019Д601</t>
  </si>
  <si>
    <t>Расходы на коммунальные услуги государственных учреждений Республики Алтай в сфере дорожного хозяйства</t>
  </si>
  <si>
    <t>284019Д602</t>
  </si>
  <si>
    <t>Реализация специального инфраструктурного проекта, в части восстановления дорожной инфраструктуры в рамках соглашения о сотрудничестве</t>
  </si>
  <si>
    <t>990009Д801</t>
  </si>
  <si>
    <t>284010А001</t>
  </si>
  <si>
    <t>284010А00К</t>
  </si>
  <si>
    <t>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</si>
  <si>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2840181Д64</t>
  </si>
  <si>
    <t>28401987А0</t>
  </si>
  <si>
    <t>Аппарат Уполномоченного по правам человека в Республике Алтай</t>
  </si>
  <si>
    <t>924</t>
  </si>
  <si>
    <t>990000А00У</t>
  </si>
  <si>
    <t>Аппарат Уполномоченного по защите прав предпринимателей в Республике Алтай</t>
  </si>
  <si>
    <t>927</t>
  </si>
  <si>
    <t>Министерство экономического развития Республики Алтай</t>
  </si>
  <si>
    <t>2930300000</t>
  </si>
  <si>
    <t>Приобретение земельных участков в государственную собственность Республики Алтай</t>
  </si>
  <si>
    <t>293030117П</t>
  </si>
  <si>
    <t>2940200000</t>
  </si>
  <si>
    <t>Реализация мероприятий, направленных на популяризацию механизмов поддержки инвестиционной деятельности на территории Республики Алтай</t>
  </si>
  <si>
    <t>2940201064</t>
  </si>
  <si>
    <t>2940400000</t>
  </si>
  <si>
    <t>Реализация мероприятий в сфере управления земельными ресурсами</t>
  </si>
  <si>
    <t>2940401011</t>
  </si>
  <si>
    <t>Реализация мероприятий в сфере управления и распоряжения государственным имуществом Республики Алтай</t>
  </si>
  <si>
    <t>2940401012</t>
  </si>
  <si>
    <t>Обеспечение деятельности государственных учреждений Республики Алтай в сфере управления имуществом казны Республики Алтай</t>
  </si>
  <si>
    <t>2940481069</t>
  </si>
  <si>
    <t>Обеспечение деятельности государственных учреждений Республики Алтай в сфере государственной кадастровой оценки</t>
  </si>
  <si>
    <t>2940481077</t>
  </si>
  <si>
    <t>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</si>
  <si>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2940481Д69</t>
  </si>
  <si>
    <t>Расходы на коммунальные услуги государственных учреждений Республики Алтай в сфере управления имуществом казны Республики Алтай</t>
  </si>
  <si>
    <t>2940481У69</t>
  </si>
  <si>
    <t>2940500000</t>
  </si>
  <si>
    <t>294050А001</t>
  </si>
  <si>
    <t>294050А00К</t>
  </si>
  <si>
    <t>294050А00У</t>
  </si>
  <si>
    <t>29405987А0</t>
  </si>
  <si>
    <t>2940600000</t>
  </si>
  <si>
    <t>Реализация мероприятий в сфере социально-экономического развития Республики Алтай</t>
  </si>
  <si>
    <t>2940601065</t>
  </si>
  <si>
    <t>Реализация мероприятий, направленных на автоматизацию системы управления государственным имуществом Республики Алтай</t>
  </si>
  <si>
    <t>2940401054</t>
  </si>
  <si>
    <t>Реализация мероприятий, направленных на автоматизацию контрактной системы в сфере закупок в Республике Алтай</t>
  </si>
  <si>
    <t>2940601058</t>
  </si>
  <si>
    <t>2500000000</t>
  </si>
  <si>
    <t>251П100000</t>
  </si>
  <si>
    <t>251П1Е5581</t>
  </si>
  <si>
    <t>2540200000</t>
  </si>
  <si>
    <t>Обеспечение деятельности государственных учреждений Республики Алтай, осуществляющих деятельность в сфере туризма и индустрии гостеприимства</t>
  </si>
  <si>
    <t>2540281110</t>
  </si>
  <si>
    <t>2620901171</t>
  </si>
  <si>
    <t>291Э100000</t>
  </si>
  <si>
    <t>Государственная поддержка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</si>
  <si>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291Э155271</t>
  </si>
  <si>
    <t>2920200000</t>
  </si>
  <si>
    <t>29202Е5500</t>
  </si>
  <si>
    <t>2920300000</t>
  </si>
  <si>
    <t>29203Е5500</t>
  </si>
  <si>
    <t>2930100000</t>
  </si>
  <si>
    <t>Субсидии некоммерческим организациям, не являющимся государственными учреждениями, на развитие центра поддержки экспорта</t>
  </si>
  <si>
    <t>2930160026</t>
  </si>
  <si>
    <t>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</si>
  <si>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2930160029</t>
  </si>
  <si>
    <t>Иные межбюджетные трансферты на поощрение за достижение наилучших значений показателей социально-экономического развития</t>
  </si>
  <si>
    <t>2940643020</t>
  </si>
  <si>
    <t>Инспекция по государственной охране объектов культурного наследия Республики Алтай</t>
  </si>
  <si>
    <t>932</t>
  </si>
  <si>
    <t>3340300000</t>
  </si>
  <si>
    <t>334030А001</t>
  </si>
  <si>
    <t>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</si>
  <si>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334035950А</t>
  </si>
  <si>
    <t>3340600000</t>
  </si>
  <si>
    <t>Реализация мероприятий по сохранению, использованию, популяризации и государственной охране объектов культурного наследия</t>
  </si>
  <si>
    <t>3340601024</t>
  </si>
  <si>
    <t>Комплекс процессных мероприятий «Улучшение жилищных условий отдельных категорий граждан «</t>
  </si>
  <si>
    <t>Государственная программа Республики Алтай «Реализация государственной национальной политики»</t>
  </si>
  <si>
    <t>Региональный проект «Реализация мер по антитеррористической защищенности»</t>
  </si>
  <si>
    <t>Государственная программа Республики Алтай «Развитие здравоохранения»</t>
  </si>
  <si>
    <t>Ведомственный проект «Укрепление материально-технической базы государственных организаций здравоохранения республики»</t>
  </si>
  <si>
    <t>Государственная программа Республики Алтай «Развитие образования»</t>
  </si>
  <si>
    <t>Региональный проект «Педагоги и наставники»</t>
  </si>
  <si>
    <t>Комплекс процессных мероприятий «Развитие дошкольного и общего образования в Республике Алтай»</t>
  </si>
  <si>
    <t>Реализация мероприятий по обеспечению государственных и муниципальных образовательных организаций высокоскоростным доступом к сети «Интернет»</t>
  </si>
  <si>
    <t>Комплекс процессных мероприятий «Развитие профессионального образования в Республике Алтай в сфере здравоохранения»</t>
  </si>
  <si>
    <t>Комплекс процессных мероприятий «Создание условий для реализации государственной программы «Развитие здравоохранения»</t>
  </si>
  <si>
    <t>Региональный проект «Оказание паллиативной медицинской помощи»</t>
  </si>
  <si>
    <t>Региональный проект «Предупреждение и борьба с социально значимыми заболеваниями»</t>
  </si>
  <si>
    <t>Региональный проект «Обеспечение расширенного неонатального скрининга»</t>
  </si>
  <si>
    <t>Ведомственный проект «Оказание и совершенствование специализированной медицинской помощи»</t>
  </si>
  <si>
    <t>Комплекс процессных мероприятий «Оказание и совершенствование специализированной медицинской помощи в государственных медицинских организациях Республики Алтай»</t>
  </si>
  <si>
    <t>Региональный проект «Борьба с сахарным диабетом»</t>
  </si>
  <si>
    <t>Региональный проект «Борьба с гепатитом С и минимизация рисков распространения данного заболевания»</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</si>
  <si>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</si>
  <si>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за счет средств республиканского бюджета Республики Алтай</t>
  </si>
  <si>
    <t>Региональный проект «Оптимальная для восстановления здоровья медицинская реабилитация в Республике Алтай»</t>
  </si>
  <si>
    <t>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</si>
  <si>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Комплекс процессных мероприятий «Обеспечение льготных категорий граждан лекарственными препаратами и медицинскими изделиями»</t>
  </si>
  <si>
    <t>Региональный проект «Совершенствование экстренной медицинской помощи»</t>
  </si>
  <si>
    <t>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</si>
  <si>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Региональный проект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</si>
  <si>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Государственная программа Республики Алтай «Обеспечение социальной защищенности»</t>
  </si>
  <si>
    <t>Региональный проект «Здоровье для каждого»</t>
  </si>
  <si>
    <t>Региональный проект «Повышение квалификации работников государственных организаций здравоохранения республики, устранение дефицита медицинских кадров и социальная поддержка работников государственных организаций здравоохранения республики»</t>
  </si>
  <si>
    <t>Региональный проект «Информатизация системы здравоохранения Республики Алтай»</t>
  </si>
  <si>
    <t>Комплекс процессных мероприятий «Предупреждение и борьба с социально значимыми заболеваниями в Республике Алтай»</t>
  </si>
  <si>
    <t>Комплекс процессных мероприятий «Предоставление медицинских услуг по проведению судебно-медицинской экспертизы»</t>
  </si>
  <si>
    <t>Комплекс процессных мероприятий «Уплата страховых взносов на обязательное медицинское страхование неработающего населения Республики Алтай»</t>
  </si>
  <si>
    <t>Региональный проект «Социальная поддержка детей-сирот и детей, оставшихся без попечения родителей, а также лиц из их числа»</t>
  </si>
  <si>
    <t>Региональный проект «Семейные ценности и инфраструктура культуры»</t>
  </si>
  <si>
    <t>Государственная программа Республики Алтай «Развитие культуры»</t>
  </si>
  <si>
    <t>Государственная программа Республики Алтай «Сохранение и развитие алтайского языка»</t>
  </si>
  <si>
    <t>Комплекс процессных мероприятий «Комплексные меры по развитию алтайского языка в сфере культуры»</t>
  </si>
  <si>
    <t>Комплекс процессных мероприятий «Развитие профессионального образования в Республике Алтай в сфере культуры»</t>
  </si>
  <si>
    <t>Комплекс процессных мероприятий «Создание условий для реализации государственной программы Республики Алтай «Развитие культуры» в сфере культуры</t>
  </si>
  <si>
    <t>Региональный проект «Расширение спектра культурно-досуговых услуг в Республике Алтай»</t>
  </si>
  <si>
    <t>Региональный проект «Проведение межрегиональных народных праздников Республики Алтай»</t>
  </si>
  <si>
    <t>Региональный проект «Повышение уровня и качества предоставления библиотечных услуг в Республике Алтай»</t>
  </si>
  <si>
    <t>Комплекс процессных мероприятий «Поддержка юных талантов в Республике Алтай»</t>
  </si>
  <si>
    <t>Комплекс процессных мероприятий «Сохранение и развитие нематериального культурного наследия Республики Алтай»</t>
  </si>
  <si>
    <t>Иные межбюджетные трансферты на проведение конкурса «Лучшие культурно-массовые мероприятия среди крупных, средних и малых сел Республики Алтай»</t>
  </si>
  <si>
    <t>Комплекс процессных мероприятий «Доведение оплаты труда работников муниципальных учреждений культуры до уровня средней заработной платы в Республике Алтай»</t>
  </si>
  <si>
    <t>Комплекс процессных мероприятий «Профилактика нарушений, совершаемых в отношении несовершеннолетних»</t>
  </si>
  <si>
    <t>Ведомственный проект «Проведение фундаментальных научных исследований в Республике Алтай»</t>
  </si>
  <si>
    <t>Комплекс процессных мероприятий «Этнокультурное наследие народов Республики Алтай»</t>
  </si>
  <si>
    <t>Комплекс процессных мероприятий «Развитие алтайского языка в сфере образования»</t>
  </si>
  <si>
    <t>Государственная программа Республики Алтай «Развитие экономического потенциала и предпринимательства»</t>
  </si>
  <si>
    <t>Региональный проект «Реализация мероприятий индивидуальной программы социально-экономического развития Республики Алтай, направленных на комплексную модернизацию и развитие жилищно-коммунальной инфраструктуры»</t>
  </si>
  <si>
    <t>Региональный проект «Формирование безбарьерной среды для инвалидов и других маломобильных граждан»</t>
  </si>
  <si>
    <t>Региональный проект «Все лучшее детям»</t>
  </si>
  <si>
    <t>Повышение квалификации педагогических работников в рамках реализации Комплексного плана (центров «Точки роста», ЦОС)</t>
  </si>
  <si>
    <t>Комплекс процессных мероприятий «Развитие системы кадрового обеспечения сферы образования»</t>
  </si>
  <si>
    <t>Региональный проект «Безопасность дорожного движения»</t>
  </si>
  <si>
    <t>Ведомственный проект «Организация размещения и питания граждан РФ, иностранных граждан и лиц без гражданства, постоянно проживающих на территориях Украины, ДНР, ЛНР,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РФ»</t>
  </si>
  <si>
    <t>Обеспечение функционирования детских технопарков «Кванториум-04» и мобильных технопарков «Кванториум»</t>
  </si>
  <si>
    <t>Комплекс процессных мероприятий «Развитие дополнительного образования в Республике Алтай»</t>
  </si>
  <si>
    <t>Государственная программа Республики Алтай «Управление государственными финансами»</t>
  </si>
  <si>
    <t>Ведомственный проект «Повышение охвата финансового образования»</t>
  </si>
  <si>
    <t>Региональный проект «Реализация мероприятий индивидуальных программ социально-экономического развития субъектов Российской Федерации, направленных на создание учебно-производственных комбинатов на базе образовательных организаций»</t>
  </si>
  <si>
    <t>Региональный проект «Реализация мероприятий индивидуальных программ социально-экономического развития субъектов Российской Федерации в сфере образования»</t>
  </si>
  <si>
    <t>Региональный проект «Профессионалитет»</t>
  </si>
  <si>
    <t>Региональный проект «Развитие инфраструктуры образовательных организаций в Республике Алтай»</t>
  </si>
  <si>
    <t>Комплекс процессных мероприятий «Развитие профессионального образования в Республике Алтай»</t>
  </si>
  <si>
    <t>Комплекс процессных мероприятий «Создание условий для реализации государственной программы Республики Алтай «Развитие образования» в сфере образования»</t>
  </si>
  <si>
    <t>Комплекс процессных мероприятий «Реализация молодежной политики»</t>
  </si>
  <si>
    <t>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</si>
  <si>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Региональный проект «Создание условий для развития научных разработок в селекции и генетике»</t>
  </si>
  <si>
    <t>Региональный проект «Кадры в агропромышленном комплексе»</t>
  </si>
  <si>
    <t>Региональный проект «Развитие сельского туризма»</t>
  </si>
  <si>
    <t>Региональный проект «Развитие приоритетных направлений агропромышленного комплекса и развитие малых форм хозяйствования»</t>
  </si>
  <si>
    <t>Региональный проект «Развитие мелиорации земель сельскохозяйственного назначения с учетом мер по адаптации к изменениям климата»</t>
  </si>
  <si>
    <t>Региональный проект «Поддержка приоритетных направлений малого агробизнеса»</t>
  </si>
  <si>
    <t>Поддержка приоритетных направлений малого агробизнеса (реализация проектов фермерских хозяйств, в том числе созданных участниками и ветеранами Специальной военной операции, направленных на увеличение объема производства сельскохозяйственной продукции (грант «Агромотиватор»)</t>
  </si>
  <si>
    <t>Ведомственный проект «Техническая и технологическая модернизация, инновационное развитие подотраслей сельского хозяйства и смежных отраслей с учетом мер по адаптации и изменениям климата»</t>
  </si>
  <si>
    <t>Комплекс процессных мероприятий «Создание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 в сфере сельского хозяйства</t>
  </si>
  <si>
    <t>Комплекс процессных мероприятий «Обеспечение эпизоотического и ветеринарно - санитарного благополучия»</t>
  </si>
  <si>
    <t>Комплекс процессных мероприятий «Осуществление деятельности по обращению с животными без владельцев»</t>
  </si>
  <si>
    <t>Комплекс процессных мероприятий «Развитие племенного животноводства»</t>
  </si>
  <si>
    <t>Комплекс процессных мероприятий «Повышение кадрового потенциала работников АПК»</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</si>
  <si>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материально-технической базы сельскохозяйственных предприятий и организаций в отраслях животноводства»</t>
  </si>
  <si>
    <t>Региональный проект «Реализация мероприятий индивидуальной программы социально - экономического развития Республики Алтай, направленных на модернизацию материально-технической базы сельскохозяйственных предприятий и организаций»</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</si>
  <si>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материально-технической базы сельскохозяйственных предприятий и организаций (объекты для хранения, заготовки, переработки сельскохозяйственной продукции)»</t>
  </si>
  <si>
    <t>Государственная программа Республики Алтай «Комплексное развитие сельских территорий»</t>
  </si>
  <si>
    <t>Региональный проект «Современный облик сельских территорий»</t>
  </si>
  <si>
    <t>Региональный проект «Повышение уровня антикоррупционной компетентности государственных гражданских служащих Республики Алтай»</t>
  </si>
  <si>
    <t>Региональный проект «Развитие жилищного строительства на сельских территориях и повышение уровня благоустройства домовладений»</t>
  </si>
  <si>
    <t>Комплекс процессных мероприятий «Организация и управление бюджетным процессом»</t>
  </si>
  <si>
    <t>Комплекс процессных мероприятий «Создание условий для реализации государственной программы Республики Алтай «Управление государственными финансами»</t>
  </si>
  <si>
    <t>Ведомственный проект «Повышение информированности населения в области финансовой грамотности»</t>
  </si>
  <si>
    <t>Государственная программа Республики Алтай «Развитие жилищно-коммунального комплекса»</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</si>
  <si>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области государственного регулирования тарифов»</t>
  </si>
  <si>
    <t>Региональный проект «Развитие систем электроэнергетики Республики Алтай»</t>
  </si>
  <si>
    <t>Субсидия публичному акционерному обществу «Россети Сибирь» на финансовое обеспечение части затрат на реализацию мероприятий программы по повышению надежности электросетевого комплекса Республики Алтай</t>
  </si>
  <si>
    <t>Региональный проект «Градостроительное проектирование и территориальное планирование в муниципальных образованиях в Республике Алтай»</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</si>
  <si>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сфере жилищно-коммунальной деятельности»</t>
  </si>
  <si>
    <t>Комплекс процессных мероприятий «Повышение эффективности управления в сфере строительства»</t>
  </si>
  <si>
    <t>Региональный проект «Жилье»</t>
  </si>
  <si>
    <t>Ведомственный проект «Создание условий для возможности улучшения жилищных условий населения, проживающего на территории Республики Алтай»</t>
  </si>
  <si>
    <t>Ведомственный проект «Улучшение условий жизни населения Республики Алтай, проживающего в многоквартирном жилом фонде»</t>
  </si>
  <si>
    <t>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 на проведение обследования технического состояния многоквартирных домов, расположенных на территории Республики Алтай</t>
  </si>
  <si>
    <t>Государственная программа Республики Алтай «Цифровая трансформация Республики Алтай»</t>
  </si>
  <si>
    <t>Ведомственный проект «Строим умные объекты»</t>
  </si>
  <si>
    <t>Государственная программа Республики Алтай «Обеспечение экологической безопасности и улучшение состояния окружающей среды»</t>
  </si>
  <si>
    <t>Ведомственный проект «Реализация мероприятий по обращению с твердыми коммунальными отходами»</t>
  </si>
  <si>
    <t>Региональный проект «Модернизация коммунальной инфраструктуры»</t>
  </si>
  <si>
    <t>Региональный проект «Развитие энергосбережения, повышения энергетической эффективности и адаптация к изменениям климата в коммунальном хозяйстве и жилищной сфере Республики Алтай»</t>
  </si>
  <si>
    <t>Региональный проект «Обеспечение инженерной инфраструктурой муниципальных образований в Республике Алтай»</t>
  </si>
  <si>
    <t>Комплекс процессных мероприятий «Повышение доступности предоставления коммунальных услуг населению Республики Алтай»</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</si>
  <si>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туристической инфраструктуры»</t>
  </si>
  <si>
    <t>Государственная программа Республики Алтай «Формирование современной городской среды»</t>
  </si>
  <si>
    <t>Региональный проект «Формирование комфортной городской среды»</t>
  </si>
  <si>
    <t>Региональный проект «Благоустройство территорий в рамках реализации проектов, основанных на местных инициативах»</t>
  </si>
  <si>
    <t>Региональный проект «Развитие общего образования в Республике Алтай»</t>
  </si>
  <si>
    <t>Государственная программа Республики Алтай «Развитие физической культуры и спорта»</t>
  </si>
  <si>
    <t>Региональный проект «Развитие физической культуры и массового спорта»</t>
  </si>
  <si>
    <t>Комплекс процессных мероприятий «Повышение эффективности деятельности сельских поселений путем укрепления материально-технической базы»</t>
  </si>
  <si>
    <t>Комплекс процессных мероприятий «Создание условий для реализации государственной программы Республики Алтай «Цифровая трансформация Республики Алтай»</t>
  </si>
  <si>
    <t>Организация предоставления государственных и муниципальных услуг в режиме «одного окна» в рамках реформирования муниципальных образований</t>
  </si>
  <si>
    <t>Региональный проект «Содействие в охране общественного правопорядка на территории Республики Алтай»</t>
  </si>
  <si>
    <t>Региональный проект «Цифровые платформы в отраслях социальной сферы»</t>
  </si>
  <si>
    <t>Обследование образовательных организаций и подготовка документации в целях формирования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</si>
  <si>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Региональный проект «Цифровое государственное управление»</t>
  </si>
  <si>
    <t>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</si>
  <si>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Региональный проект «Цифровая трансформация сферы государственного управления»</t>
  </si>
  <si>
    <t>Создание информационных систем и ресурсов для реализации проекта «Карта жителя Республики Алтай» за счет добровольных пожертвований</t>
  </si>
  <si>
    <t>Региональный проект «Цифровая трансформация сферы транспорта и логистики»</t>
  </si>
  <si>
    <t>Реализация проекта «Инициатива «Зеленый цифровой коридор пассажира» (мониторинг передвижения общественного транспорта)</t>
  </si>
  <si>
    <t>Комплекс процессных мероприятий «Развитие инструментов информационно-коммуникационного взаимодействия органов местного самоуправления в Республике Алтай и населения Республики Алтай»</t>
  </si>
  <si>
    <t>Комплекс процессных мероприятий «Повышение уровня защиты населения от ЧС, пожаров и происшествий на водных объектах»</t>
  </si>
  <si>
    <t>Комплекс процессных мероприятий «Создание условий для реализации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</si>
  <si>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Региональный проект «Содействие в защите государственной границы Российской Федерации в пределах приграничной территории Республики Алтай»</t>
  </si>
  <si>
    <t>Комплекс процессных мероприятий «Обеспечение функционирования информационных систем для безопасности жизнедеятельности населения Республики Алтай»</t>
  </si>
  <si>
    <t>Комплекс процессных мероприятий «Подготовка населения, должностных лиц и специалистов ГО в области гражданской обороны, защиты населения и территории от ЧС, обеспечения пожарной безопасности и безопасности людей на водных объектах»</t>
  </si>
  <si>
    <t>Комплекс процессных мероприятий «Создание условий для снижения рисков производственного травматизма и заболеваемости работников организаций на территории Республики Алтай»</t>
  </si>
  <si>
    <t>Региональный проект «Создание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Алтай, включая создание условий для адаптации и интеграции соотечественников в принимающее сообщество, оказание мер социальной поддержки с целью их закрепления на территории Республики Алтай»</t>
  </si>
  <si>
    <t>Комплекс процессных мероприятий «Содействие занятости населения»</t>
  </si>
  <si>
    <t>Комплекс процессных мероприятий «Организация отдыха, оздоровления детей»</t>
  </si>
  <si>
    <t>Ведомственный проект «Оказание медицинских услуг в сфере социального обслуживания»</t>
  </si>
  <si>
    <t>Комплекс процессных мероприятий «Меры социальной поддержки отдельных категорий граждан»</t>
  </si>
  <si>
    <t>Комплекс процессных мероприятий «Защита от жестокого обращения и профилактика насилия детей»</t>
  </si>
  <si>
    <t>Ведомственный проект «Цифровая трансформация сферы социальной поддержки и занятости населения»</t>
  </si>
  <si>
    <t>Региональный проект «Развитие социально ориентированных некоммерческих организаций»</t>
  </si>
  <si>
    <t>Региональный проект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</si>
  <si>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Региональный проект «Реализация региональной программы по формированию системы комплексной реабилитации и абилитации инвалидов, в том числе детей-инвалидов»</t>
  </si>
  <si>
    <t>Комплекс процессных мероприятий «Социальная поддержка семей, имеющих детей»</t>
  </si>
  <si>
    <t>Региональный проект «Многодетная семья»</t>
  </si>
  <si>
    <t>Региональный проект «Социальная поддержка отдельных категорий граждан»</t>
  </si>
  <si>
    <t>Комплекс процессных мероприятий «Создание условий для реализации государственной программы Республики Алтай «Обеспечение социальной защищенности»</t>
  </si>
  <si>
    <t>Комплекс процессных мероприятий «Создание условий для реализации государственной программы Республики Алтай «Развитие культуры» в сфере архивного дела, регистрация актов гражданского состояния</t>
  </si>
  <si>
    <t>Комплекс процессных мероприятий «Развитие архивного дела Республики Алтай»</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</si>
  <si>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области контрольно-надзорной деятельности»</t>
  </si>
  <si>
    <t>Комплекс процессных мероприятий «Создание условий для реализации государственной программы Республики Алтай «Развитие физической культуры и спорта»</t>
  </si>
  <si>
    <t>Региональный проект «Россия - страна возможностей»</t>
  </si>
  <si>
    <t>Региональный проект «Мы вместе (Воспитание гармонично развитой личности)»</t>
  </si>
  <si>
    <t>Региональный проект «Развитие системы поддержки общественных движений, деятельность которых направлена на содействие воспитанию детей и молодежи»</t>
  </si>
  <si>
    <t>Субсидия в целях создания условий для обеспечения деятельности регионального отделения общероссийского общественно-государственного движения детей и молодежи «Движение первых» Республики Алтай</t>
  </si>
  <si>
    <t>Региональный проект «Молодежное инициативное бюджетирование»</t>
  </si>
  <si>
    <t>Региональный проект «Улучшение жилищных условий молодых семей»</t>
  </si>
  <si>
    <t>Региональный проект «Бизнес-спринт (Я выбираю спорт)»</t>
  </si>
  <si>
    <t>Закупка и монтаж оборудования для создания «умных» спортивных площадок (количество созданных «умных» спортивных площадок)</t>
  </si>
  <si>
    <t>Закупка и монтаж оборудования для создания «умных» спортивных площадок (количество созданных «умных» спортивных площадок) за счет безвозмездных поступлений</t>
  </si>
  <si>
    <t>Комплекс процессных мероприятий «Создание условий для обеспечения участия, организации проведения спортивно-массовых и физкультурно-оздоровительных мероприятий на территории Республики Алтай и за ее пределами»</t>
  </si>
  <si>
    <t>Комплекс процессных мероприятий «Формирование региональной системы подготовки спортивного резерва»</t>
  </si>
  <si>
    <t>Региональный проект «Обеспечение открытости и доступности для населения информации о деятельности Правительства Республики Алтай и органов государственной власти Республики Алтай, обеспечение поддержки общественных антикоррупционных инициатив»</t>
  </si>
  <si>
    <t>Комплекс процессных мероприятий «Оценка уровня коррупции в Республике Алтай»</t>
  </si>
  <si>
    <t>Комплекс процессных мероприятий «Развитие рынка труда (кадрового потенциала) на сельских территориях»</t>
  </si>
  <si>
    <t>Комплекс процессных мероприятий «Обеспечение ведения регистра муниципальных нормативных правовых актов в Республике Алтай»</t>
  </si>
  <si>
    <t>Комплекс процессных мероприятий «Профилактика административных правонарушений в Республике Алтай»</t>
  </si>
  <si>
    <t>Комплекс процессных мероприятий «Создание условий для освещения деятельности органов государственной власти Республики Алтай в средствах массовой информации»</t>
  </si>
  <si>
    <t>Комплекс процессных мероприятий «Развитие охотничьего хозяйства»</t>
  </si>
  <si>
    <t>Комплекс процессных мероприятий «Регулирование численности животных, наносящих ущерб сельскому хозяйству и охотничьему хозяйству»</t>
  </si>
  <si>
    <t>Региональный проект «Развитие водохозяйственного комплекса»</t>
  </si>
  <si>
    <t>Ведомственный проект «Реализация мероприятий плана природоохранных мероприятий Республики Алтай»</t>
  </si>
  <si>
    <t>Комплекс процессных мероприятий «Развитие лесного хозяйства»</t>
  </si>
  <si>
    <t>Комплекс процессных мероприятий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</si>
  <si>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Комплекс процессных мероприятий «Обеспечение экологической безопасности с учетом адаптации к изменениям климата»</t>
  </si>
  <si>
    <t>Комплекс процессных мероприятий «Создание условий для реализации государственной программы Республики Алтай «Реализация государственной национальной политики»</t>
  </si>
  <si>
    <t>Комплекс процессных мероприятий «Реализация мер, направленных на социально-культурную адаптацию и интеграцию иностранных граждан»</t>
  </si>
  <si>
    <t>Комплекс процессных мероприятий «Реализация мер по профилактике и предупреждению попыток разжигания расовой, национальной и религиозной розни, ненависти либо вражды»</t>
  </si>
  <si>
    <t>Региональный проект «Повышение качества жизни коренных малочисленных народов»</t>
  </si>
  <si>
    <t>Региональный проект «Укрепление общероссийской гражданской идентичности и этнокультурное развитие народов Республики Алтай»</t>
  </si>
  <si>
    <t>Достижение показателей государственной программы Российской Федерации «Реализация государственной национальной политики» по этнокультурному и духовному развитию народов России (организация и проведение межрегиональных народных праздников на территории Республики Алтай)</t>
  </si>
  <si>
    <t>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обеспечение межнационального и межрелигиозного мира и согласия, гармонизации межнациональных (межэтнических) отношений)</t>
  </si>
  <si>
    <t>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приуроченных к празднованию государственных праздников)</t>
  </si>
  <si>
    <t>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сохранение и поддержку русского языка, как государственного языка межнационального общения)</t>
  </si>
  <si>
    <t>Комплекс процессных мероприятий «Содействие этнокультурному многообразию народов России, проживающих на территории Республики Алтай»</t>
  </si>
  <si>
    <t>Комплекс процессных мероприятий «Поддержка и популяризация русского языка и языков народов России на территории Республики Алтай»</t>
  </si>
  <si>
    <t>Комплекс процессных мероприятий «Государственная поддержка некоммерческих организаций, реализующих проекты в сфере государственной национальной политики Российской Федерации»</t>
  </si>
  <si>
    <t>Комплекс процессных мероприятий «Сохранение самобытной казачьей культуры и обеспечение участия российского казачества в воспитании подрастающего поколения в духе патриотизма»</t>
  </si>
  <si>
    <t>Комплекс процессных мероприятий «Развитие организационной инфраструктуры по реализации эффективной языковой политики, обеспечивающей сохранение и развитие алтайского языка»</t>
  </si>
  <si>
    <t>Иные межбюджетные трансферты на проведение конкурса «Лучшая муниципальная практика в сфере межнациональных отношений»</t>
  </si>
  <si>
    <t>Государственная программа Республики Алтай «Развитие транспортного комплекса»</t>
  </si>
  <si>
    <t>Региональный проект «Развитие общественного транспорта в Республике Алтай»</t>
  </si>
  <si>
    <t>Региональный проект «Финансирование дорожной деятельности в отношении автомобильных дорог общего пользования регионального или межмуниципального, местного значения»</t>
  </si>
  <si>
    <t>Ведомственный проект «Сохранение и развитие автомобильных дорог Республики Алтай»</t>
  </si>
  <si>
    <t>Комплекс процессных мероприятий «Повышение эффективности управления в сфере дорожного хозяйства»</t>
  </si>
  <si>
    <t>Ведомственный проект «Реализация мероприятий в сфере регулирования правоотношений в области оборота земель сельскохозяйственного назначения»</t>
  </si>
  <si>
    <t>Комплекс процессных мероприятий «Привлечение инвестиций на территорию Республики Алтай, оказание мер государственной поддержки»</t>
  </si>
  <si>
    <t>Комплекс процессных мероприятий «Управление и распоряжение земельными ресурсами и государственным имуществом Республики Алтай»</t>
  </si>
  <si>
    <t>Комплекс процессных мероприятий «Создание условий для реализации государственной программы Республики Алтай «Развитие экономического потенциала и предпринимательства»</t>
  </si>
  <si>
    <t>Комплекс процессных мероприятий «Реализация государственной политики в сфере социально-экономического развития Республики Алтай»</t>
  </si>
  <si>
    <t>Государственная программа Республики Алтай «Развитие внутреннего и въездного туризма»</t>
  </si>
  <si>
    <t>Региональный проект «Создание номерного фонда, инфраструктуры и новых точек притяжения»</t>
  </si>
  <si>
    <t>Достижение показателей государственной программы Российской Федерации «Развитие туризма» (мероприятия, направленные на развитие туризма)</t>
  </si>
  <si>
    <t>Комплекс процессных мероприятий «Позиционирование Республики Алтай как благоприятного региона на внутреннем и мировом туристских рынках»</t>
  </si>
  <si>
    <t>Реализация мероприятий в области градостроительной деятельности муниципального образования «Чемальский район»</t>
  </si>
  <si>
    <t>Региональный проект «Малое и среднее предпринимательство и поддержка индивидуальной предпринимательской инициативы»</t>
  </si>
  <si>
    <t>Региональный проект «Реализация мероприятий индивидуальной программы социально-экономического развития Республики Алтай, направленных на подготовку кадров для туристской отрасли»</t>
  </si>
  <si>
    <t>Региональный проект «Реализация мероприятий индивидуальной программы социально-экономического развития Республики Алтай, направленных на финансовую поддержку субъектов малого и среднего предпринимательства»</t>
  </si>
  <si>
    <t>Ведомственный проект «Поддержка малого и среднего предпринимательства»</t>
  </si>
  <si>
    <t>Комплекс процессных мероприятий «Создание условий для реализации государственной программы Республики Алтай «Развитие культуры» в сфере государственной охраны объектов культурного наследия</t>
  </si>
  <si>
    <t>Комплекс процессных мероприятий «Сохранение национального культурного наследия Республики Алтай»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</si>
  <si>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 № 157-ФЗ «Об иммунопрофилактике инфекционных болезней»</t>
  </si>
  <si>
    <t>Результат исполнения бюджета (дефицит/профицит)</t>
  </si>
  <si>
    <t>Х</t>
  </si>
  <si>
    <t>Сведения о предоставляемых из республиканского бюджета Республики Алтай межбюджетных трансфертах бюджетам муниципальных районов, муниципальных округов, городского округа по состоянию на 01 июля 2026 г.</t>
  </si>
  <si>
    <t>МО «Улаганский  район»</t>
  </si>
  <si>
    <t>МО «Усть-Канский  район»</t>
  </si>
  <si>
    <t>МО «Онгудайский  район»</t>
  </si>
  <si>
    <t>МО «Усть-Коксинский  район»</t>
  </si>
  <si>
    <t>МО «Чемальский  район»</t>
  </si>
  <si>
    <t>Закупка и монтаж оборудования для создания "умных" спортивных площадок (количество созданных "умных" спортивных площадок)</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</si>
  <si>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 Востока Российской Федерации)</t>
  </si>
  <si>
    <t>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</si>
  <si>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</si>
  <si>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</si>
  <si>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Иные межбюджетные трансферты на проведение конкурса "Лучшие культурно-массовые мероприятия среди крупных, средних и малых сел Республики Алтай"</t>
  </si>
  <si>
    <t>1.34</t>
  </si>
  <si>
    <t>1.35</t>
  </si>
  <si>
    <t>1.36</t>
  </si>
  <si>
    <t>1.37</t>
  </si>
  <si>
    <t>1.39</t>
  </si>
  <si>
    <t>1.40</t>
  </si>
  <si>
    <t>1.41</t>
  </si>
  <si>
    <t>1.42</t>
  </si>
  <si>
    <t>1.43</t>
  </si>
  <si>
    <t>1.44</t>
  </si>
  <si>
    <t>1.45</t>
  </si>
  <si>
    <t>3.1.20</t>
  </si>
  <si>
    <t>4.6</t>
  </si>
  <si>
    <t>4.7</t>
  </si>
  <si>
    <t>4.8</t>
  </si>
  <si>
    <t>4.9</t>
  </si>
  <si>
    <t>4.10</t>
  </si>
  <si>
    <t>Сведения о предоставленных из республиканского бюджета Республики Алтай межбюджетных трансфертах бюджетам сельских поселений в Республике Алтай по состоянию на 1 июля 2026 г.</t>
  </si>
  <si>
    <t>1.33</t>
  </si>
  <si>
    <t>1.38</t>
  </si>
  <si>
    <t>№   
п/п</t>
  </si>
  <si>
    <t>Всего иных межбюджетных трансфертов местным бюджетам</t>
  </si>
  <si>
    <t>тыс. рублей</t>
  </si>
  <si>
    <t>от «25» августа 2026 г. № 330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</si>
</sst>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_-* #,##0.00_р_._-;\-* #,##0.00_р_._-;_-* &quot;-&quot;??_р_._-;_-@_-"/>
    <numFmt numFmtId="165" formatCode="#,##0.0"/>
    <numFmt numFmtId="166" formatCode="_-* #,##0.0_р_._-;\-* #,##0.0_р_._-;_-* &quot;-&quot;??_р_._-;_-@_-"/>
    <numFmt numFmtId="167" formatCode="#,##0.0_ ;\-#,##0.0\ "/>
    <numFmt numFmtId="168" formatCode="#,##0.00_ ;\-#,##0.00"/>
  </numFmts>
  <fonts count="48" x14ac:knownFonts="1">
    <font>
      <sz val="11"/>
      <name val="Calibri"/>
      <family val="2"/>
      <scheme val="minor"/>
    </font>
    <font>
      <b/>
      <sz val="12"/>
      <color rgb="FF000000"/>
      <name val="Arial"/>
    </font>
    <font>
      <sz val="10"/>
      <color rgb="FF000000"/>
      <name val="Arial"/>
    </font>
    <font>
      <b/>
      <sz val="10"/>
      <color rgb="FF000000"/>
      <name val="Arial"/>
    </font>
    <font>
      <b/>
      <sz val="11"/>
      <color rgb="FF000000"/>
      <name val="Arial"/>
    </font>
    <font>
      <sz val="10"/>
      <color rgb="FF000000"/>
      <name val="Arial"/>
    </font>
    <font>
      <sz val="11"/>
      <name val="Calibri"/>
      <family val="2"/>
      <scheme val="minor"/>
    </font>
    <font>
      <sz val="10"/>
      <color rgb="FF000000"/>
      <name val="PT Astra Serif"/>
      <family val="1"/>
      <charset val="204"/>
    </font>
    <font>
      <b/>
      <sz val="10"/>
      <color rgb="FF000000"/>
      <name val="PT Astra Serif"/>
      <family val="1"/>
      <charset val="204"/>
    </font>
    <font>
      <b/>
      <sz val="12"/>
      <color rgb="FF000000"/>
      <name val="Arial"/>
      <family val="2"/>
      <charset val="204"/>
    </font>
    <font>
      <b/>
      <sz val="10"/>
      <color rgb="FF000000"/>
      <name val="Arial"/>
      <family val="2"/>
      <charset val="204"/>
    </font>
    <font>
      <b/>
      <sz val="11"/>
      <color rgb="FF000000"/>
      <name val="Arial"/>
      <family val="2"/>
      <charset val="204"/>
    </font>
    <font>
      <sz val="8"/>
      <color rgb="FF000000"/>
      <name val="Arial Cyr"/>
    </font>
    <font>
      <sz val="10"/>
      <name val="Arial Cyr"/>
      <charset val="204"/>
    </font>
    <font>
      <sz val="10"/>
      <name val="PT Astra Serif"/>
      <family val="1"/>
      <charset val="204"/>
    </font>
    <font>
      <sz val="10"/>
      <color theme="1"/>
      <name val="PT Astra Serif"/>
      <family val="1"/>
      <charset val="204"/>
    </font>
    <font>
      <b/>
      <sz val="8"/>
      <color rgb="FF000000"/>
      <name val="Cambria"/>
      <family val="1"/>
      <charset val="204"/>
    </font>
    <font>
      <b/>
      <sz val="10"/>
      <color rgb="FF000000"/>
      <name val="Cambria"/>
      <family val="1"/>
      <charset val="204"/>
    </font>
    <font>
      <b/>
      <sz val="10"/>
      <name val="PT Astra Serif"/>
      <family val="1"/>
      <charset val="204"/>
    </font>
    <font>
      <sz val="8"/>
      <color rgb="FF000000"/>
      <name val="Cambria"/>
      <family val="1"/>
      <charset val="204"/>
    </font>
    <font>
      <b/>
      <sz val="11"/>
      <color rgb="FF000000"/>
      <name val="Arial Cyr"/>
    </font>
    <font>
      <sz val="11"/>
      <color theme="1"/>
      <name val="Calibri"/>
      <family val="2"/>
      <charset val="204"/>
      <scheme val="minor"/>
    </font>
    <font>
      <sz val="10"/>
      <color rgb="FF000000"/>
      <name val="Arial"/>
      <family val="2"/>
      <charset val="204"/>
    </font>
    <font>
      <sz val="10"/>
      <color rgb="FF000000"/>
      <name val="Times New Roman"/>
      <family val="2"/>
    </font>
    <font>
      <sz val="10"/>
      <color rgb="FF000000"/>
      <name val="Times New Roman"/>
      <family val="1"/>
      <charset val="204"/>
    </font>
    <font>
      <b/>
      <sz val="10"/>
      <color theme="1"/>
      <name val="PT Astra Serif"/>
      <family val="1"/>
      <charset val="204"/>
    </font>
    <font>
      <sz val="10"/>
      <name val="Calibri"/>
      <family val="2"/>
      <scheme val="minor"/>
    </font>
    <font>
      <sz val="10"/>
      <name val="Times New Roman"/>
      <family val="1"/>
      <charset val="204"/>
    </font>
    <font>
      <sz val="10"/>
      <color rgb="FF000000"/>
      <name val="Arial Cyr"/>
    </font>
    <font>
      <sz val="11"/>
      <color rgb="FF000000"/>
      <name val="Calibri"/>
      <family val="2"/>
      <charset val="204"/>
      <scheme val="minor"/>
    </font>
    <font>
      <sz val="8"/>
      <color rgb="FF000000"/>
      <name val="Arial"/>
      <family val="2"/>
      <charset val="204"/>
    </font>
    <font>
      <sz val="12"/>
      <color rgb="FF000000"/>
      <name val="Times New Roman"/>
      <family val="1"/>
      <charset val="204"/>
    </font>
    <font>
      <b/>
      <sz val="12"/>
      <color rgb="FF000000"/>
      <name val="Times New Roman"/>
      <family val="1"/>
      <charset val="204"/>
    </font>
    <font>
      <b/>
      <sz val="11"/>
      <color rgb="FF000000"/>
      <name val="Times New Roman"/>
      <family val="1"/>
      <charset val="204"/>
    </font>
    <font>
      <i/>
      <sz val="11"/>
      <color rgb="FF000000"/>
      <name val="Times New Roman"/>
      <family val="1"/>
      <charset val="204"/>
    </font>
    <font>
      <sz val="11"/>
      <color rgb="FF000000"/>
      <name val="Times New Roman"/>
      <family val="1"/>
      <charset val="204"/>
    </font>
    <font>
      <sz val="14"/>
      <color rgb="FF000000"/>
      <name val="Times New Roman"/>
      <family val="1"/>
      <charset val="204"/>
    </font>
    <font>
      <b/>
      <sz val="14"/>
      <color rgb="FF000000"/>
      <name val="Times New Roman"/>
      <family val="1"/>
      <charset val="204"/>
    </font>
    <font>
      <sz val="20"/>
      <color rgb="FF000000"/>
      <name val="Times New Roman"/>
      <family val="1"/>
      <charset val="204"/>
    </font>
    <font>
      <b/>
      <sz val="18"/>
      <color rgb="FF000000"/>
      <name val="Times New Roman"/>
      <family val="1"/>
      <charset val="204"/>
    </font>
    <font>
      <sz val="12"/>
      <color rgb="FF000000"/>
      <name val="Calibri"/>
      <family val="2"/>
      <charset val="204"/>
      <scheme val="minor"/>
    </font>
    <font>
      <sz val="16"/>
      <color rgb="FF000000"/>
      <name val="Times New Roman"/>
      <family val="1"/>
      <charset val="204"/>
    </font>
    <font>
      <u/>
      <sz val="11"/>
      <color theme="10"/>
      <name val="Calibri"/>
      <family val="2"/>
      <scheme val="minor"/>
    </font>
    <font>
      <sz val="11"/>
      <color theme="1"/>
      <name val="Calibri"/>
      <family val="2"/>
      <scheme val="minor"/>
    </font>
    <font>
      <sz val="10"/>
      <color rgb="FF000000"/>
      <name val="Times New Roman"/>
    </font>
    <font>
      <b/>
      <sz val="10"/>
      <color rgb="FF000000"/>
      <name val="Times New Roman"/>
      <family val="1"/>
      <charset val="204"/>
    </font>
    <font>
      <sz val="10"/>
      <color theme="1"/>
      <name val="Times New Roman"/>
      <family val="1"/>
      <charset val="204"/>
    </font>
    <font>
      <i/>
      <sz val="10"/>
      <name val="PT Astra Serif"/>
      <family val="1"/>
      <charset val="204"/>
    </font>
  </fonts>
  <fills count="9">
    <fill>
      <patternFill patternType="none"/>
    </fill>
    <fill>
      <patternFill patternType="gray125"/>
    </fill>
    <fill>
      <patternFill patternType="solid">
        <fgColor rgb="FFB9CDE5"/>
      </patternFill>
    </fill>
    <fill>
      <patternFill patternType="solid">
        <fgColor rgb="FFDCE6F2"/>
      </patternFill>
    </fill>
    <fill>
      <patternFill patternType="solid">
        <fgColor rgb="FFF1F5F9"/>
      </patternFill>
    </fill>
    <fill>
      <patternFill patternType="solid">
        <fgColor rgb="FFFFD5AB"/>
      </patternFill>
    </fill>
    <fill>
      <patternFill patternType="solid">
        <fgColor theme="0"/>
        <bgColor indexed="64"/>
      </patternFill>
    </fill>
    <fill>
      <patternFill patternType="solid">
        <fgColor rgb="FFFFFFFF"/>
      </patternFill>
    </fill>
    <fill>
      <patternFill patternType="solid">
        <fgColor rgb="FFC0C0C0"/>
      </patternFill>
    </fill>
  </fills>
  <borders count="37">
    <border>
      <left/>
      <right/>
      <top/>
      <bottom/>
      <diagonal/>
    </border>
    <border>
      <left/>
      <right/>
      <top/>
      <bottom/>
      <diagonal/>
    </border>
    <border>
      <left style="thin">
        <color rgb="FFA6A6A6"/>
      </left>
      <right style="thin">
        <color rgb="FFD9D9D9"/>
      </right>
      <top style="thin">
        <color rgb="FFA6A6A6"/>
      </top>
      <bottom style="thin">
        <color rgb="FFD9D9D9"/>
      </bottom>
      <diagonal/>
    </border>
    <border>
      <left style="thin">
        <color rgb="FFD9D9D9"/>
      </left>
      <right style="thin">
        <color rgb="FFD9D9D9"/>
      </right>
      <top style="thin">
        <color rgb="FFA6A6A6"/>
      </top>
      <bottom style="thin">
        <color rgb="FFD9D9D9"/>
      </bottom>
      <diagonal/>
    </border>
    <border>
      <left style="thin">
        <color rgb="FFD9D9D9"/>
      </left>
      <right style="thin">
        <color rgb="FFA6A6A6"/>
      </right>
      <top style="thin">
        <color rgb="FFA6A6A6"/>
      </top>
      <bottom style="thin">
        <color rgb="FFD9D9D9"/>
      </bottom>
      <diagonal/>
    </border>
    <border>
      <left style="thin">
        <color rgb="FFD9D9D9"/>
      </left>
      <right style="thin">
        <color rgb="FFD9D9D9"/>
      </right>
      <top style="thin">
        <color rgb="FFD9D9D9"/>
      </top>
      <bottom style="thin">
        <color rgb="FFD9D9D9"/>
      </bottom>
      <diagonal/>
    </border>
    <border>
      <left style="thin">
        <color rgb="FFA6A6A6"/>
      </left>
      <right style="thin">
        <color rgb="FFD9D9D9"/>
      </right>
      <top style="thin">
        <color rgb="FFD9D9D9"/>
      </top>
      <bottom style="thin">
        <color rgb="FFA6A6A6"/>
      </bottom>
      <diagonal/>
    </border>
    <border>
      <left style="thin">
        <color rgb="FFD9D9D9"/>
      </left>
      <right style="thin">
        <color rgb="FFD9D9D9"/>
      </right>
      <top style="thin">
        <color rgb="FFD9D9D9"/>
      </top>
      <bottom style="thin">
        <color rgb="FFA6A6A6"/>
      </bottom>
      <diagonal/>
    </border>
    <border>
      <left style="thin">
        <color rgb="FF95B3D7"/>
      </left>
      <right/>
      <top/>
      <bottom style="medium">
        <color rgb="FF95B3D7"/>
      </bottom>
      <diagonal/>
    </border>
    <border>
      <left/>
      <right/>
      <top/>
      <bottom style="medium">
        <color rgb="FF95B3D7"/>
      </bottom>
      <diagonal/>
    </border>
    <border>
      <left/>
      <right style="thin">
        <color rgb="FF95B3D7"/>
      </right>
      <top/>
      <bottom style="medium">
        <color rgb="FF95B3D7"/>
      </bottom>
      <diagonal/>
    </border>
    <border>
      <left style="thin">
        <color rgb="FFB9CDE5"/>
      </left>
      <right style="thin">
        <color rgb="FFD9D9D9"/>
      </right>
      <top/>
      <bottom style="thin">
        <color rgb="FFB9CDE5"/>
      </bottom>
      <diagonal/>
    </border>
    <border>
      <left style="thin">
        <color rgb="FFD9D9D9"/>
      </left>
      <right style="thin">
        <color rgb="FFD9D9D9"/>
      </right>
      <top/>
      <bottom style="thin">
        <color rgb="FFB9CDE5"/>
      </bottom>
      <diagonal/>
    </border>
    <border>
      <left style="thin">
        <color rgb="FFD9D9D9"/>
      </left>
      <right style="thin">
        <color rgb="FFB9CDE5"/>
      </right>
      <top/>
      <bottom style="thin">
        <color rgb="FFB9CDE5"/>
      </bottom>
      <diagonal/>
    </border>
    <border>
      <left style="thin">
        <color rgb="FFBFBFBF"/>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BFBFBF"/>
      </right>
      <top/>
      <bottom style="thin">
        <color rgb="FFD9D9D9"/>
      </bottom>
      <diagonal/>
    </border>
    <border>
      <left/>
      <right/>
      <top style="medium">
        <color rgb="FFFAC090"/>
      </top>
      <bottom style="medium">
        <color rgb="FFFAC090"/>
      </bottom>
      <diagonal/>
    </border>
    <border>
      <left/>
      <right style="thin">
        <color rgb="FFFAC090"/>
      </right>
      <top style="medium">
        <color rgb="FFFAC090"/>
      </top>
      <bottom style="medium">
        <color rgb="FFFAC09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medium">
        <color rgb="FF000000"/>
      </top>
      <bottom style="medium">
        <color rgb="FF000000"/>
      </bottom>
      <diagonal/>
    </border>
    <border>
      <left/>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medium">
        <color rgb="FF000000"/>
      </top>
      <bottom style="thin">
        <color rgb="FF000000"/>
      </bottom>
      <diagonal/>
    </border>
  </borders>
  <cellStyleXfs count="273">
    <xf numFmtId="0" fontId="0" fillId="0" borderId="0"/>
    <xf numFmtId="49" fontId="1" fillId="0" borderId="1">
      <alignment horizontal="center" vertical="top" wrapText="1"/>
    </xf>
    <xf numFmtId="49" fontId="2" fillId="0" borderId="1">
      <alignment horizontal="right" vertical="top" wrapText="1"/>
    </xf>
    <xf numFmtId="49" fontId="3" fillId="0" borderId="2">
      <alignment horizontal="center" vertical="center" wrapText="1"/>
    </xf>
    <xf numFmtId="49" fontId="3" fillId="0" borderId="3">
      <alignment horizontal="center" vertical="center" wrapText="1"/>
    </xf>
    <xf numFmtId="49" fontId="3" fillId="0" borderId="4">
      <alignment horizontal="center" vertical="center" wrapText="1"/>
    </xf>
    <xf numFmtId="49" fontId="3" fillId="0" borderId="5">
      <alignment horizontal="center" vertical="center" wrapText="1"/>
    </xf>
    <xf numFmtId="49" fontId="3" fillId="0" borderId="6">
      <alignment horizontal="center" vertical="center" wrapText="1"/>
    </xf>
    <xf numFmtId="49" fontId="3" fillId="0" borderId="7">
      <alignment horizontal="center" vertical="center" wrapText="1"/>
    </xf>
    <xf numFmtId="49" fontId="4" fillId="2" borderId="8">
      <alignment horizontal="left" vertical="top" wrapText="1"/>
    </xf>
    <xf numFmtId="49" fontId="4" fillId="2" borderId="9">
      <alignment horizontal="center" vertical="top" shrinkToFit="1"/>
    </xf>
    <xf numFmtId="4" fontId="4" fillId="2" borderId="9">
      <alignment horizontal="right" vertical="top" shrinkToFit="1"/>
    </xf>
    <xf numFmtId="4" fontId="4" fillId="2" borderId="10">
      <alignment horizontal="right" vertical="top" shrinkToFit="1"/>
    </xf>
    <xf numFmtId="49" fontId="3" fillId="3" borderId="11">
      <alignment horizontal="left" vertical="top" wrapText="1"/>
    </xf>
    <xf numFmtId="49" fontId="3" fillId="3" borderId="12">
      <alignment horizontal="center" vertical="top" shrinkToFit="1"/>
    </xf>
    <xf numFmtId="4" fontId="3" fillId="3" borderId="12">
      <alignment horizontal="right" vertical="top" shrinkToFit="1"/>
    </xf>
    <xf numFmtId="4" fontId="3" fillId="3" borderId="13">
      <alignment horizontal="right" vertical="top" shrinkToFit="1"/>
    </xf>
    <xf numFmtId="49" fontId="3" fillId="4" borderId="14">
      <alignment horizontal="left" vertical="top" wrapText="1"/>
    </xf>
    <xf numFmtId="49" fontId="3" fillId="4" borderId="15">
      <alignment horizontal="center" vertical="top" shrinkToFit="1"/>
    </xf>
    <xf numFmtId="4" fontId="3" fillId="4" borderId="15">
      <alignment horizontal="right" vertical="top" shrinkToFit="1"/>
    </xf>
    <xf numFmtId="4" fontId="3" fillId="4" borderId="16">
      <alignment horizontal="right" vertical="top" shrinkToFit="1"/>
    </xf>
    <xf numFmtId="49" fontId="2" fillId="0" borderId="14">
      <alignment horizontal="left" vertical="top" wrapText="1"/>
    </xf>
    <xf numFmtId="49" fontId="2" fillId="0" borderId="15">
      <alignment horizontal="center" vertical="top" shrinkToFit="1"/>
    </xf>
    <xf numFmtId="4" fontId="2" fillId="0" borderId="15">
      <alignment horizontal="right" vertical="top" shrinkToFit="1"/>
    </xf>
    <xf numFmtId="4" fontId="5" fillId="0" borderId="16">
      <alignment horizontal="right" vertical="top" shrinkToFit="1"/>
    </xf>
    <xf numFmtId="49" fontId="2" fillId="0" borderId="14">
      <alignment horizontal="left" vertical="top" wrapText="1"/>
    </xf>
    <xf numFmtId="49" fontId="2" fillId="0" borderId="15">
      <alignment horizontal="center" vertical="top" shrinkToFit="1"/>
    </xf>
    <xf numFmtId="4" fontId="2" fillId="0" borderId="15">
      <alignment horizontal="right" vertical="top" shrinkToFit="1"/>
    </xf>
    <xf numFmtId="4" fontId="5" fillId="0" borderId="16">
      <alignment horizontal="right" vertical="top" shrinkToFit="1"/>
    </xf>
    <xf numFmtId="49" fontId="2" fillId="0" borderId="14">
      <alignment horizontal="left" vertical="top" wrapText="1"/>
    </xf>
    <xf numFmtId="49" fontId="2" fillId="0" borderId="15">
      <alignment horizontal="center" vertical="top" shrinkToFit="1"/>
    </xf>
    <xf numFmtId="4" fontId="2" fillId="0" borderId="15">
      <alignment horizontal="right" vertical="top" shrinkToFit="1"/>
    </xf>
    <xf numFmtId="4" fontId="5" fillId="0" borderId="16">
      <alignment horizontal="right" vertical="top" shrinkToFit="1"/>
    </xf>
    <xf numFmtId="49" fontId="2" fillId="0" borderId="14">
      <alignment horizontal="left" vertical="top" wrapText="1"/>
    </xf>
    <xf numFmtId="49" fontId="2" fillId="0" borderId="15">
      <alignment horizontal="center" vertical="top" shrinkToFit="1"/>
    </xf>
    <xf numFmtId="4" fontId="2" fillId="0" borderId="15">
      <alignment horizontal="right" vertical="top" shrinkToFit="1"/>
    </xf>
    <xf numFmtId="4" fontId="5" fillId="0" borderId="16">
      <alignment horizontal="right" vertical="top" shrinkToFit="1"/>
    </xf>
    <xf numFmtId="4" fontId="4" fillId="5" borderId="17">
      <alignment horizontal="right" shrinkToFit="1"/>
    </xf>
    <xf numFmtId="4" fontId="4" fillId="5" borderId="18">
      <alignment horizontal="right" shrinkToFit="1"/>
    </xf>
    <xf numFmtId="0" fontId="6" fillId="0" borderId="0"/>
    <xf numFmtId="0" fontId="6" fillId="0" borderId="0"/>
    <xf numFmtId="0" fontId="6" fillId="0" borderId="0"/>
    <xf numFmtId="0" fontId="2" fillId="0" borderId="1"/>
    <xf numFmtId="0" fontId="2" fillId="0" borderId="1"/>
    <xf numFmtId="43" fontId="6" fillId="0" borderId="0" applyFont="0" applyFill="0" applyBorder="0" applyAlignment="0" applyProtection="0"/>
    <xf numFmtId="0" fontId="9" fillId="0" borderId="1">
      <alignment horizontal="center" vertical="top" wrapText="1"/>
    </xf>
    <xf numFmtId="49" fontId="10" fillId="0" borderId="2">
      <alignment horizontal="center" vertical="center" wrapText="1"/>
    </xf>
    <xf numFmtId="49" fontId="10" fillId="0" borderId="6">
      <alignment horizontal="center" vertical="center" wrapText="1"/>
    </xf>
    <xf numFmtId="0" fontId="11" fillId="2" borderId="8">
      <alignment horizontal="left" vertical="top" wrapText="1"/>
    </xf>
    <xf numFmtId="49" fontId="10" fillId="0" borderId="7">
      <alignment horizontal="center" vertical="center" wrapText="1"/>
    </xf>
    <xf numFmtId="4" fontId="12" fillId="0" borderId="20">
      <alignment horizontal="right" shrinkToFit="1"/>
    </xf>
    <xf numFmtId="164" fontId="13" fillId="0" borderId="1" applyFont="0" applyFill="0" applyBorder="0" applyAlignment="0" applyProtection="0"/>
    <xf numFmtId="0" fontId="6" fillId="0" borderId="1"/>
    <xf numFmtId="0" fontId="6" fillId="0" borderId="1"/>
    <xf numFmtId="0" fontId="16" fillId="0" borderId="1">
      <alignment horizontal="center" vertical="center"/>
    </xf>
    <xf numFmtId="0" fontId="17" fillId="0" borderId="1">
      <alignment horizontal="center" vertical="center"/>
    </xf>
    <xf numFmtId="0" fontId="19" fillId="0" borderId="1">
      <alignment vertical="center"/>
    </xf>
    <xf numFmtId="0" fontId="20" fillId="0" borderId="21">
      <alignment horizontal="center"/>
    </xf>
    <xf numFmtId="0" fontId="6" fillId="0" borderId="1"/>
    <xf numFmtId="0" fontId="21" fillId="0" borderId="1"/>
    <xf numFmtId="0" fontId="13" fillId="0" borderId="1"/>
    <xf numFmtId="0" fontId="12" fillId="0" borderId="22">
      <alignment horizontal="left" wrapText="1"/>
    </xf>
    <xf numFmtId="0" fontId="12" fillId="0" borderId="23">
      <alignment horizontal="center" vertical="center" shrinkToFit="1"/>
    </xf>
    <xf numFmtId="0" fontId="12" fillId="0" borderId="24">
      <alignment horizontal="left" wrapText="1" indent="2"/>
    </xf>
    <xf numFmtId="0" fontId="12" fillId="0" borderId="25">
      <alignment horizontal="center" vertical="center" shrinkToFit="1"/>
    </xf>
    <xf numFmtId="0" fontId="12" fillId="0" borderId="26">
      <alignment horizontal="left" wrapText="1"/>
    </xf>
    <xf numFmtId="0" fontId="12" fillId="0" borderId="27">
      <alignment horizontal="left" wrapText="1" indent="2"/>
    </xf>
    <xf numFmtId="49" fontId="22" fillId="0" borderId="15">
      <alignment horizontal="center" vertical="top" shrinkToFit="1"/>
    </xf>
    <xf numFmtId="0" fontId="22" fillId="0" borderId="15">
      <alignment horizontal="left" vertical="top" wrapText="1"/>
    </xf>
    <xf numFmtId="0" fontId="23" fillId="0" borderId="1">
      <alignment vertical="top" wrapText="1"/>
    </xf>
    <xf numFmtId="43" fontId="23" fillId="0" borderId="1" applyFont="0" applyFill="0" applyBorder="0" applyAlignment="0" applyProtection="0"/>
    <xf numFmtId="0" fontId="24" fillId="0" borderId="1">
      <alignment vertical="top" wrapText="1"/>
    </xf>
    <xf numFmtId="0" fontId="6" fillId="0" borderId="1"/>
    <xf numFmtId="0" fontId="6" fillId="0" borderId="1"/>
    <xf numFmtId="0" fontId="6" fillId="0" borderId="1"/>
    <xf numFmtId="0" fontId="6" fillId="0" borderId="1"/>
    <xf numFmtId="4" fontId="11" fillId="5" borderId="17">
      <alignment horizontal="right" shrinkToFit="1"/>
    </xf>
    <xf numFmtId="4" fontId="11" fillId="5" borderId="18">
      <alignment horizontal="right" shrinkToFit="1"/>
    </xf>
    <xf numFmtId="49" fontId="22" fillId="0" borderId="15">
      <alignment horizontal="center" vertical="top" shrinkToFit="1"/>
    </xf>
    <xf numFmtId="49" fontId="11" fillId="2" borderId="9">
      <alignment horizontal="center" vertical="top" shrinkToFit="1"/>
    </xf>
    <xf numFmtId="4" fontId="11" fillId="2" borderId="9">
      <alignment horizontal="right" vertical="top" shrinkToFit="1"/>
    </xf>
    <xf numFmtId="4" fontId="11" fillId="2" borderId="10">
      <alignment horizontal="right" vertical="top" shrinkToFit="1"/>
    </xf>
    <xf numFmtId="0" fontId="10" fillId="3" borderId="11">
      <alignment horizontal="left" vertical="top" wrapText="1"/>
    </xf>
    <xf numFmtId="49" fontId="22" fillId="0" borderId="15">
      <alignment horizontal="center" vertical="top" shrinkToFit="1"/>
    </xf>
    <xf numFmtId="49" fontId="10" fillId="3" borderId="12">
      <alignment horizontal="center" vertical="top" shrinkToFit="1"/>
    </xf>
    <xf numFmtId="4" fontId="10" fillId="3" borderId="12">
      <alignment horizontal="right" vertical="top" shrinkToFit="1"/>
    </xf>
    <xf numFmtId="4" fontId="10" fillId="3" borderId="13">
      <alignment horizontal="right" vertical="top" shrinkToFit="1"/>
    </xf>
    <xf numFmtId="0" fontId="10" fillId="4" borderId="14">
      <alignment horizontal="left" vertical="top" wrapText="1"/>
    </xf>
    <xf numFmtId="49" fontId="10" fillId="4" borderId="15">
      <alignment horizontal="center" vertical="top" shrinkToFit="1"/>
    </xf>
    <xf numFmtId="4" fontId="10" fillId="4" borderId="15">
      <alignment horizontal="right" vertical="top" shrinkToFit="1"/>
    </xf>
    <xf numFmtId="4" fontId="10" fillId="4" borderId="16">
      <alignment horizontal="right" vertical="top" shrinkToFit="1"/>
    </xf>
    <xf numFmtId="0" fontId="22" fillId="0" borderId="14">
      <alignment horizontal="left" vertical="top" wrapText="1"/>
    </xf>
    <xf numFmtId="0" fontId="28" fillId="0" borderId="14">
      <alignment horizontal="left" vertical="top" wrapText="1"/>
    </xf>
    <xf numFmtId="49" fontId="22" fillId="0" borderId="15">
      <alignment horizontal="center" vertical="top" shrinkToFit="1"/>
    </xf>
    <xf numFmtId="4" fontId="22" fillId="0" borderId="16">
      <alignment horizontal="right" vertical="top" shrinkToFit="1"/>
    </xf>
    <xf numFmtId="49" fontId="22" fillId="0" borderId="15">
      <alignment horizontal="center" vertical="top" shrinkToFit="1"/>
    </xf>
    <xf numFmtId="49" fontId="22" fillId="0" borderId="15">
      <alignment horizontal="center" vertical="top" shrinkToFit="1"/>
    </xf>
    <xf numFmtId="4" fontId="22" fillId="0" borderId="15">
      <alignment horizontal="right" vertical="top" shrinkToFit="1"/>
    </xf>
    <xf numFmtId="4" fontId="22" fillId="0" borderId="16">
      <alignment horizontal="right" vertical="top" shrinkToFit="1"/>
    </xf>
    <xf numFmtId="0" fontId="22" fillId="0" borderId="14">
      <alignment horizontal="left" vertical="top" wrapText="1"/>
    </xf>
    <xf numFmtId="49" fontId="22" fillId="0" borderId="15">
      <alignment horizontal="center" vertical="top" shrinkToFit="1"/>
    </xf>
    <xf numFmtId="4" fontId="22" fillId="0" borderId="15">
      <alignment horizontal="right" vertical="top" shrinkToFit="1"/>
    </xf>
    <xf numFmtId="4" fontId="22" fillId="0" borderId="16">
      <alignment horizontal="right" vertical="top" shrinkToFit="1"/>
    </xf>
    <xf numFmtId="0" fontId="22" fillId="0" borderId="14">
      <alignment horizontal="left" vertical="top" wrapText="1"/>
    </xf>
    <xf numFmtId="49" fontId="22" fillId="0" borderId="15">
      <alignment horizontal="center" vertical="top" shrinkToFit="1"/>
    </xf>
    <xf numFmtId="4" fontId="22" fillId="0" borderId="15">
      <alignment horizontal="right" vertical="top" shrinkToFit="1"/>
    </xf>
    <xf numFmtId="4" fontId="22" fillId="0" borderId="16">
      <alignment horizontal="right" vertical="top" shrinkToFit="1"/>
    </xf>
    <xf numFmtId="0" fontId="22" fillId="0" borderId="1">
      <alignment horizontal="right" vertical="top" wrapText="1"/>
    </xf>
    <xf numFmtId="0" fontId="29" fillId="0" borderId="1"/>
    <xf numFmtId="0" fontId="29" fillId="0" borderId="1"/>
    <xf numFmtId="0" fontId="29" fillId="0" borderId="1"/>
    <xf numFmtId="0" fontId="29" fillId="0" borderId="1"/>
    <xf numFmtId="0" fontId="6" fillId="0" borderId="1"/>
    <xf numFmtId="0" fontId="6" fillId="0" borderId="1"/>
    <xf numFmtId="49" fontId="12" fillId="0" borderId="34">
      <alignment horizontal="center" vertical="center"/>
    </xf>
    <xf numFmtId="49" fontId="12" fillId="0" borderId="31">
      <alignment horizontal="center" vertical="center"/>
    </xf>
    <xf numFmtId="168" fontId="12" fillId="0" borderId="31">
      <alignment horizontal="right" vertical="center" shrinkToFit="1"/>
    </xf>
    <xf numFmtId="4" fontId="12" fillId="0" borderId="31">
      <alignment horizontal="right" shrinkToFit="1"/>
    </xf>
    <xf numFmtId="168" fontId="12" fillId="0" borderId="22">
      <alignment horizontal="right" vertical="center" shrinkToFit="1"/>
    </xf>
    <xf numFmtId="4" fontId="12" fillId="0" borderId="22">
      <alignment horizontal="right" shrinkToFit="1"/>
    </xf>
    <xf numFmtId="0" fontId="30" fillId="0" borderId="22">
      <alignment wrapText="1"/>
    </xf>
    <xf numFmtId="0" fontId="30" fillId="0" borderId="22"/>
    <xf numFmtId="0" fontId="30" fillId="7" borderId="22">
      <alignment wrapText="1"/>
    </xf>
    <xf numFmtId="0" fontId="12" fillId="7" borderId="35">
      <alignment horizontal="left" wrapText="1"/>
    </xf>
    <xf numFmtId="49" fontId="12" fillId="0" borderId="22">
      <alignment horizontal="center" shrinkToFit="1"/>
    </xf>
    <xf numFmtId="49" fontId="12" fillId="0" borderId="31">
      <alignment horizontal="center" vertical="center" shrinkToFit="1"/>
    </xf>
    <xf numFmtId="0" fontId="22" fillId="8" borderId="1"/>
    <xf numFmtId="49" fontId="31" fillId="0" borderId="1">
      <alignment horizontal="center" vertical="center"/>
    </xf>
    <xf numFmtId="49" fontId="32" fillId="0" borderId="1">
      <alignment horizontal="center" vertical="center"/>
    </xf>
    <xf numFmtId="49" fontId="33" fillId="0" borderId="31">
      <alignment horizontal="center" vertical="center" wrapText="1"/>
    </xf>
    <xf numFmtId="49" fontId="34" fillId="0" borderId="31">
      <alignment horizontal="center" vertical="center"/>
    </xf>
    <xf numFmtId="49" fontId="35" fillId="0" borderId="31">
      <alignment horizontal="center" vertical="center" wrapText="1"/>
    </xf>
    <xf numFmtId="49" fontId="35" fillId="0" borderId="31">
      <alignment horizontal="center" vertical="center" wrapText="1"/>
    </xf>
    <xf numFmtId="0" fontId="29" fillId="0" borderId="1"/>
    <xf numFmtId="0" fontId="29" fillId="0" borderId="1"/>
    <xf numFmtId="0" fontId="29" fillId="0" borderId="1"/>
    <xf numFmtId="49" fontId="36" fillId="0" borderId="1">
      <alignment horizontal="center" vertical="center"/>
    </xf>
    <xf numFmtId="49" fontId="37" fillId="0" borderId="1">
      <alignment horizontal="left" vertical="center"/>
    </xf>
    <xf numFmtId="49" fontId="31" fillId="0" borderId="31">
      <alignment horizontal="center" vertical="center" wrapText="1"/>
    </xf>
    <xf numFmtId="49" fontId="31" fillId="0" borderId="31">
      <alignment horizontal="center" vertical="center" wrapText="1"/>
    </xf>
    <xf numFmtId="0" fontId="22" fillId="0" borderId="1"/>
    <xf numFmtId="0" fontId="22" fillId="0" borderId="1"/>
    <xf numFmtId="0" fontId="36" fillId="0" borderId="1">
      <alignment vertical="center"/>
    </xf>
    <xf numFmtId="0" fontId="36" fillId="0" borderId="1">
      <alignment vertical="center"/>
    </xf>
    <xf numFmtId="0" fontId="36" fillId="0" borderId="1">
      <alignment vertical="center"/>
    </xf>
    <xf numFmtId="0" fontId="36" fillId="0" borderId="1">
      <alignment horizontal="center" vertical="center"/>
    </xf>
    <xf numFmtId="0" fontId="36" fillId="0" borderId="1">
      <alignment horizontal="center" vertical="center"/>
    </xf>
    <xf numFmtId="0" fontId="36" fillId="0" borderId="1">
      <alignment horizontal="center" vertical="center"/>
    </xf>
    <xf numFmtId="0" fontId="33" fillId="0" borderId="31">
      <alignment horizontal="center" vertical="center" wrapText="1"/>
    </xf>
    <xf numFmtId="0" fontId="33" fillId="0" borderId="31">
      <alignment horizontal="center" vertical="center" wrapText="1"/>
    </xf>
    <xf numFmtId="0" fontId="33" fillId="0" borderId="31">
      <alignment horizontal="center" vertical="center" wrapText="1"/>
    </xf>
    <xf numFmtId="0" fontId="34" fillId="0" borderId="31">
      <alignment horizontal="center" vertical="center"/>
    </xf>
    <xf numFmtId="0" fontId="34" fillId="0" borderId="31">
      <alignment horizontal="center" vertical="center"/>
    </xf>
    <xf numFmtId="0" fontId="34" fillId="0" borderId="31">
      <alignment horizontal="center" vertical="center"/>
    </xf>
    <xf numFmtId="0" fontId="36" fillId="0" borderId="1"/>
    <xf numFmtId="0" fontId="36" fillId="0" borderId="1"/>
    <xf numFmtId="0" fontId="36" fillId="0" borderId="1"/>
    <xf numFmtId="1" fontId="36" fillId="0" borderId="1">
      <alignment horizontal="center"/>
    </xf>
    <xf numFmtId="1" fontId="36" fillId="0" borderId="1">
      <alignment horizontal="center"/>
    </xf>
    <xf numFmtId="1" fontId="36" fillId="0" borderId="1">
      <alignment horizontal="center"/>
    </xf>
    <xf numFmtId="167" fontId="35" fillId="0" borderId="31">
      <alignment horizontal="right" vertical="center"/>
    </xf>
    <xf numFmtId="167" fontId="35" fillId="0" borderId="31">
      <alignment horizontal="right" vertical="center"/>
    </xf>
    <xf numFmtId="167" fontId="35" fillId="0" borderId="31">
      <alignment horizontal="right" vertical="center"/>
    </xf>
    <xf numFmtId="0" fontId="38" fillId="0" borderId="1">
      <alignment horizontal="right" wrapText="1"/>
    </xf>
    <xf numFmtId="0" fontId="38" fillId="0" borderId="1">
      <alignment horizontal="right" wrapText="1"/>
    </xf>
    <xf numFmtId="0" fontId="38" fillId="0" borderId="1">
      <alignment horizontal="right" wrapText="1"/>
    </xf>
    <xf numFmtId="0" fontId="39" fillId="0" borderId="1">
      <alignment horizontal="center" vertical="center" wrapText="1"/>
    </xf>
    <xf numFmtId="0" fontId="39" fillId="0" borderId="1">
      <alignment horizontal="center" vertical="center" wrapText="1"/>
    </xf>
    <xf numFmtId="0" fontId="39" fillId="0" borderId="1">
      <alignment horizontal="center" vertical="center" wrapText="1"/>
    </xf>
    <xf numFmtId="0" fontId="40" fillId="0" borderId="31">
      <alignment vertical="center"/>
    </xf>
    <xf numFmtId="0" fontId="41" fillId="0" borderId="1">
      <alignment horizontal="right"/>
    </xf>
    <xf numFmtId="0" fontId="41" fillId="0" borderId="1">
      <alignment horizontal="right"/>
    </xf>
    <xf numFmtId="0" fontId="35" fillId="0" borderId="1">
      <alignment horizontal="right"/>
    </xf>
    <xf numFmtId="0" fontId="40" fillId="0" borderId="1"/>
    <xf numFmtId="0" fontId="40" fillId="0" borderId="1"/>
    <xf numFmtId="0" fontId="29" fillId="0" borderId="31"/>
    <xf numFmtId="0" fontId="40" fillId="0" borderId="1">
      <alignment vertical="center"/>
    </xf>
    <xf numFmtId="4" fontId="12" fillId="0" borderId="34">
      <alignment horizontal="right" shrinkToFit="1"/>
    </xf>
    <xf numFmtId="0" fontId="12" fillId="0" borderId="35">
      <alignment horizontal="left" wrapText="1"/>
    </xf>
    <xf numFmtId="4" fontId="12" fillId="0" borderId="36">
      <alignment horizontal="right" shrinkToFit="1"/>
    </xf>
    <xf numFmtId="0" fontId="42" fillId="0" borderId="1" applyNumberFormat="0" applyFill="0" applyBorder="0" applyAlignment="0" applyProtection="0"/>
    <xf numFmtId="0" fontId="21" fillId="0" borderId="1"/>
    <xf numFmtId="0" fontId="21" fillId="0" borderId="1"/>
    <xf numFmtId="0" fontId="21" fillId="0" borderId="1"/>
    <xf numFmtId="0" fontId="21" fillId="0" borderId="1"/>
    <xf numFmtId="0" fontId="21" fillId="0" borderId="1"/>
    <xf numFmtId="0" fontId="21" fillId="0" borderId="1"/>
    <xf numFmtId="0" fontId="21" fillId="0" borderId="1"/>
    <xf numFmtId="0" fontId="21" fillId="0" borderId="1"/>
    <xf numFmtId="0" fontId="21" fillId="0" borderId="1"/>
    <xf numFmtId="0" fontId="21" fillId="0" borderId="1"/>
    <xf numFmtId="0" fontId="23" fillId="0" borderId="1">
      <alignment vertical="top" wrapText="1"/>
    </xf>
    <xf numFmtId="0" fontId="24" fillId="0" borderId="1">
      <alignment vertical="top" wrapText="1"/>
    </xf>
    <xf numFmtId="0" fontId="6" fillId="0" borderId="1"/>
    <xf numFmtId="0" fontId="43" fillId="0" borderId="1"/>
    <xf numFmtId="0" fontId="43" fillId="0" borderId="1"/>
    <xf numFmtId="0" fontId="24" fillId="0" borderId="1">
      <alignment vertical="top" wrapText="1"/>
    </xf>
    <xf numFmtId="0" fontId="24" fillId="0" borderId="1">
      <alignment vertical="top" wrapText="1"/>
    </xf>
    <xf numFmtId="0" fontId="23" fillId="0" borderId="1">
      <alignment vertical="top" wrapText="1"/>
    </xf>
    <xf numFmtId="0" fontId="13" fillId="0" borderId="1"/>
    <xf numFmtId="0" fontId="6" fillId="0" borderId="1"/>
    <xf numFmtId="43" fontId="21" fillId="0" borderId="1" applyFont="0" applyFill="0" applyBorder="0" applyAlignment="0" applyProtection="0"/>
    <xf numFmtId="43" fontId="21" fillId="0" borderId="1" applyFont="0" applyFill="0" applyBorder="0" applyAlignment="0" applyProtection="0"/>
    <xf numFmtId="43" fontId="21" fillId="0" borderId="1" applyFont="0" applyFill="0" applyBorder="0" applyAlignment="0" applyProtection="0"/>
    <xf numFmtId="43" fontId="21" fillId="0" borderId="1" applyFont="0" applyFill="0" applyBorder="0" applyAlignment="0" applyProtection="0"/>
    <xf numFmtId="43" fontId="21" fillId="0" borderId="1" applyFont="0" applyFill="0" applyBorder="0" applyAlignment="0" applyProtection="0"/>
    <xf numFmtId="43" fontId="21" fillId="0" borderId="1" applyFont="0" applyFill="0" applyBorder="0" applyAlignment="0" applyProtection="0"/>
    <xf numFmtId="43" fontId="21" fillId="0" borderId="1" applyFont="0" applyFill="0" applyBorder="0" applyAlignment="0" applyProtection="0"/>
    <xf numFmtId="43" fontId="21" fillId="0" borderId="1" applyFont="0" applyFill="0" applyBorder="0" applyAlignment="0" applyProtection="0"/>
    <xf numFmtId="43" fontId="21" fillId="0" borderId="1" applyFont="0" applyFill="0" applyBorder="0" applyAlignment="0" applyProtection="0"/>
    <xf numFmtId="43" fontId="21" fillId="0" borderId="1" applyFont="0" applyFill="0" applyBorder="0" applyAlignment="0" applyProtection="0"/>
    <xf numFmtId="43" fontId="21" fillId="0" borderId="1" applyFont="0" applyFill="0" applyBorder="0" applyAlignment="0" applyProtection="0"/>
    <xf numFmtId="43" fontId="21" fillId="0" borderId="1" applyFont="0" applyFill="0" applyBorder="0" applyAlignment="0" applyProtection="0"/>
    <xf numFmtId="43" fontId="21" fillId="0" borderId="1" applyFont="0" applyFill="0" applyBorder="0" applyAlignment="0" applyProtection="0"/>
    <xf numFmtId="43" fontId="21" fillId="0" borderId="1" applyFont="0" applyFill="0" applyBorder="0" applyAlignment="0" applyProtection="0"/>
    <xf numFmtId="43" fontId="21" fillId="0" borderId="1" applyFont="0" applyFill="0" applyBorder="0" applyAlignment="0" applyProtection="0"/>
    <xf numFmtId="43" fontId="21" fillId="0" borderId="1" applyFont="0" applyFill="0" applyBorder="0" applyAlignment="0" applyProtection="0"/>
    <xf numFmtId="43" fontId="21" fillId="0" borderId="1" applyFont="0" applyFill="0" applyBorder="0" applyAlignment="0" applyProtection="0"/>
    <xf numFmtId="43" fontId="21" fillId="0" borderId="1" applyFont="0" applyFill="0" applyBorder="0" applyAlignment="0" applyProtection="0"/>
    <xf numFmtId="43" fontId="21" fillId="0" borderId="1" applyFont="0" applyFill="0" applyBorder="0" applyAlignment="0" applyProtection="0"/>
    <xf numFmtId="43" fontId="21" fillId="0" borderId="1" applyFont="0" applyFill="0" applyBorder="0" applyAlignment="0" applyProtection="0"/>
    <xf numFmtId="43" fontId="21" fillId="0" borderId="1" applyFont="0" applyFill="0" applyBorder="0" applyAlignment="0" applyProtection="0"/>
    <xf numFmtId="43" fontId="21" fillId="0" borderId="1" applyFont="0" applyFill="0" applyBorder="0" applyAlignment="0" applyProtection="0"/>
    <xf numFmtId="43" fontId="21" fillId="0" borderId="1" applyFont="0" applyFill="0" applyBorder="0" applyAlignment="0" applyProtection="0"/>
    <xf numFmtId="43" fontId="23" fillId="0" borderId="1" applyFont="0" applyFill="0" applyBorder="0" applyAlignment="0" applyProtection="0"/>
    <xf numFmtId="43" fontId="23" fillId="0" borderId="1" applyFont="0" applyFill="0" applyBorder="0" applyAlignment="0" applyProtection="0"/>
    <xf numFmtId="43" fontId="21" fillId="0" borderId="1" applyFont="0" applyFill="0" applyBorder="0" applyAlignment="0" applyProtection="0"/>
    <xf numFmtId="164" fontId="21" fillId="0" borderId="1" applyFont="0" applyFill="0" applyBorder="0" applyAlignment="0" applyProtection="0"/>
    <xf numFmtId="164" fontId="21" fillId="0" borderId="1" applyFont="0" applyFill="0" applyBorder="0" applyAlignment="0" applyProtection="0"/>
    <xf numFmtId="164" fontId="21" fillId="0" borderId="1" applyFont="0" applyFill="0" applyBorder="0" applyAlignment="0" applyProtection="0"/>
    <xf numFmtId="164" fontId="21" fillId="0" borderId="1" applyFont="0" applyFill="0" applyBorder="0" applyAlignment="0" applyProtection="0"/>
    <xf numFmtId="164" fontId="21" fillId="0" borderId="1" applyFont="0" applyFill="0" applyBorder="0" applyAlignment="0" applyProtection="0"/>
    <xf numFmtId="164" fontId="21" fillId="0" borderId="1" applyFont="0" applyFill="0" applyBorder="0" applyAlignment="0" applyProtection="0"/>
    <xf numFmtId="164" fontId="21" fillId="0" borderId="1" applyFont="0" applyFill="0" applyBorder="0" applyAlignment="0" applyProtection="0"/>
    <xf numFmtId="164" fontId="21" fillId="0" borderId="1" applyFont="0" applyFill="0" applyBorder="0" applyAlignment="0" applyProtection="0"/>
    <xf numFmtId="164" fontId="21" fillId="0" borderId="1" applyFont="0" applyFill="0" applyBorder="0" applyAlignment="0" applyProtection="0"/>
    <xf numFmtId="164" fontId="21" fillId="0" borderId="1" applyFont="0" applyFill="0" applyBorder="0" applyAlignment="0" applyProtection="0"/>
    <xf numFmtId="164" fontId="21" fillId="0" borderId="1" applyFont="0" applyFill="0" applyBorder="0" applyAlignment="0" applyProtection="0"/>
    <xf numFmtId="164" fontId="21"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6" fillId="0" borderId="1" applyFont="0" applyFill="0" applyBorder="0" applyAlignment="0" applyProtection="0"/>
    <xf numFmtId="43" fontId="6"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6" fillId="0" borderId="1" applyFont="0" applyFill="0" applyBorder="0" applyAlignment="0" applyProtection="0"/>
    <xf numFmtId="43" fontId="6"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6" fillId="0" borderId="1" applyFont="0" applyFill="0" applyBorder="0" applyAlignment="0" applyProtection="0"/>
    <xf numFmtId="43" fontId="6" fillId="0" borderId="1" applyFont="0" applyFill="0" applyBorder="0" applyAlignment="0" applyProtection="0"/>
    <xf numFmtId="43" fontId="24" fillId="0" borderId="1" applyFont="0" applyFill="0" applyBorder="0" applyAlignment="0" applyProtection="0"/>
    <xf numFmtId="43" fontId="6" fillId="0" borderId="1" applyFont="0" applyFill="0" applyBorder="0" applyAlignment="0" applyProtection="0"/>
    <xf numFmtId="43" fontId="6"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43" fontId="24" fillId="0" borderId="1" applyFont="0" applyFill="0" applyBorder="0" applyAlignment="0" applyProtection="0"/>
    <xf numFmtId="164" fontId="13" fillId="0" borderId="1" applyFont="0" applyFill="0" applyBorder="0" applyAlignment="0" applyProtection="0"/>
    <xf numFmtId="0" fontId="44" fillId="0" borderId="1">
      <alignment vertical="top" wrapText="1"/>
    </xf>
  </cellStyleXfs>
  <cellXfs count="152">
    <xf numFmtId="0" fontId="0" fillId="0" borderId="0" xfId="0"/>
    <xf numFmtId="49" fontId="7" fillId="0" borderId="19" xfId="47" applyNumberFormat="1" applyFont="1" applyFill="1" applyBorder="1" applyAlignment="1" applyProtection="1">
      <alignment horizontal="left" wrapText="1"/>
    </xf>
    <xf numFmtId="0" fontId="7" fillId="6" borderId="19" xfId="48" applyNumberFormat="1" applyFont="1" applyFill="1" applyBorder="1" applyAlignment="1" applyProtection="1">
      <alignment horizontal="center" vertical="center" wrapText="1"/>
    </xf>
    <xf numFmtId="49" fontId="7" fillId="6" borderId="19" xfId="49" applyNumberFormat="1" applyFont="1" applyFill="1" applyBorder="1" applyAlignment="1" applyProtection="1">
      <alignment horizontal="center" vertical="center" wrapText="1"/>
    </xf>
    <xf numFmtId="4" fontId="7" fillId="6" borderId="19" xfId="44" applyNumberFormat="1" applyFont="1" applyFill="1" applyBorder="1" applyAlignment="1" applyProtection="1">
      <alignment horizontal="center" vertical="center" wrapText="1"/>
    </xf>
    <xf numFmtId="0" fontId="14" fillId="6" borderId="0" xfId="0" applyFont="1" applyFill="1" applyProtection="1">
      <protection locked="0"/>
    </xf>
    <xf numFmtId="4" fontId="7" fillId="6" borderId="19" xfId="37" applyNumberFormat="1" applyFont="1" applyFill="1" applyBorder="1" applyAlignment="1" applyProtection="1">
      <alignment horizontal="center" vertical="center" shrinkToFit="1"/>
    </xf>
    <xf numFmtId="4" fontId="7" fillId="6" borderId="19" xfId="38" applyNumberFormat="1" applyFont="1" applyFill="1" applyBorder="1" applyAlignment="1" applyProtection="1">
      <alignment horizontal="center" vertical="center" shrinkToFit="1"/>
    </xf>
    <xf numFmtId="0" fontId="14" fillId="6" borderId="0" xfId="0" applyFont="1" applyFill="1" applyAlignment="1" applyProtection="1">
      <alignment horizontal="center" vertical="center"/>
      <protection locked="0"/>
    </xf>
    <xf numFmtId="0" fontId="14" fillId="0" borderId="0" xfId="0" applyFont="1" applyFill="1" applyAlignment="1">
      <alignment wrapText="1"/>
    </xf>
    <xf numFmtId="49" fontId="14" fillId="0" borderId="0" xfId="0" applyNumberFormat="1" applyFont="1" applyFill="1" applyAlignment="1">
      <alignment horizontal="center" vertical="center"/>
    </xf>
    <xf numFmtId="0" fontId="15" fillId="0" borderId="1" xfId="52" applyFont="1" applyFill="1" applyAlignment="1">
      <alignment horizontal="center" vertical="center" wrapText="1"/>
    </xf>
    <xf numFmtId="49" fontId="14" fillId="0" borderId="1" xfId="53" applyNumberFormat="1" applyFont="1" applyFill="1" applyAlignment="1">
      <alignment horizontal="center" vertical="center" wrapText="1"/>
    </xf>
    <xf numFmtId="43" fontId="14" fillId="0" borderId="0" xfId="44" applyFont="1" applyFill="1" applyAlignment="1">
      <alignment horizontal="center" vertical="center"/>
    </xf>
    <xf numFmtId="49" fontId="14" fillId="0" borderId="1" xfId="54" applyNumberFormat="1" applyFont="1" applyFill="1" applyAlignment="1" applyProtection="1">
      <alignment horizontal="center" vertical="center" wrapText="1"/>
    </xf>
    <xf numFmtId="43" fontId="7" fillId="0" borderId="0" xfId="44" applyFont="1" applyFill="1" applyAlignment="1" applyProtection="1">
      <alignment horizontal="center" vertical="center" wrapText="1"/>
    </xf>
    <xf numFmtId="49" fontId="14" fillId="0" borderId="0" xfId="0" applyNumberFormat="1" applyFont="1" applyFill="1" applyAlignment="1">
      <alignment horizontal="center" vertical="center" wrapText="1"/>
    </xf>
    <xf numFmtId="43" fontId="14" fillId="0" borderId="1" xfId="44" applyFont="1" applyFill="1" applyBorder="1" applyAlignment="1">
      <alignment horizontal="center" vertical="center"/>
    </xf>
    <xf numFmtId="49" fontId="15" fillId="0" borderId="19" xfId="58" applyNumberFormat="1" applyFont="1" applyFill="1" applyBorder="1" applyAlignment="1">
      <alignment horizontal="center" vertical="center" wrapText="1"/>
    </xf>
    <xf numFmtId="4" fontId="7" fillId="0" borderId="19" xfId="44" applyNumberFormat="1" applyFont="1" applyFill="1" applyBorder="1" applyAlignment="1" applyProtection="1">
      <alignment horizontal="center" vertical="center" wrapText="1"/>
    </xf>
    <xf numFmtId="0" fontId="15" fillId="0" borderId="19" xfId="59" applyFont="1" applyFill="1" applyBorder="1" applyAlignment="1">
      <alignment horizontal="left" wrapText="1"/>
    </xf>
    <xf numFmtId="4" fontId="15" fillId="0" borderId="19" xfId="59" applyNumberFormat="1" applyFont="1" applyFill="1" applyBorder="1" applyAlignment="1">
      <alignment horizontal="center" vertical="center"/>
    </xf>
    <xf numFmtId="4" fontId="15" fillId="0" borderId="19" xfId="59" applyNumberFormat="1" applyFont="1" applyFill="1" applyBorder="1" applyAlignment="1">
      <alignment horizontal="center" vertical="center" wrapText="1"/>
    </xf>
    <xf numFmtId="0" fontId="15" fillId="0" borderId="1" xfId="59" applyFont="1" applyAlignment="1">
      <alignment horizontal="justify" vertical="center"/>
    </xf>
    <xf numFmtId="0" fontId="15" fillId="0" borderId="1" xfId="59" applyFont="1"/>
    <xf numFmtId="0" fontId="15" fillId="0" borderId="19" xfId="59" applyFont="1" applyBorder="1" applyAlignment="1">
      <alignment horizontal="center" vertical="center" wrapText="1"/>
    </xf>
    <xf numFmtId="0" fontId="14" fillId="0" borderId="19" xfId="0" applyFont="1" applyFill="1" applyBorder="1" applyAlignment="1">
      <alignment horizontal="justify" vertical="center" wrapText="1"/>
    </xf>
    <xf numFmtId="49" fontId="14" fillId="0" borderId="19" xfId="0" applyNumberFormat="1" applyFont="1" applyFill="1" applyBorder="1" applyAlignment="1">
      <alignment horizontal="center" vertical="center" wrapText="1"/>
    </xf>
    <xf numFmtId="49" fontId="14" fillId="0" borderId="19" xfId="0" applyNumberFormat="1" applyFont="1" applyFill="1" applyBorder="1" applyAlignment="1">
      <alignment horizontal="center" vertical="center"/>
    </xf>
    <xf numFmtId="0" fontId="14" fillId="0" borderId="19" xfId="0" applyFont="1" applyFill="1" applyBorder="1" applyAlignment="1">
      <alignment horizontal="left" vertical="top" wrapText="1"/>
    </xf>
    <xf numFmtId="0" fontId="14" fillId="0" borderId="19" xfId="0" applyFont="1" applyFill="1" applyBorder="1" applyAlignment="1">
      <alignment horizontal="justify" vertical="top" wrapText="1"/>
    </xf>
    <xf numFmtId="4" fontId="14" fillId="0" borderId="19" xfId="51" applyNumberFormat="1" applyFont="1" applyFill="1" applyBorder="1" applyAlignment="1">
      <alignment horizontal="center" vertical="center"/>
    </xf>
    <xf numFmtId="165" fontId="14" fillId="0" borderId="19" xfId="60" applyNumberFormat="1" applyFont="1" applyFill="1" applyBorder="1" applyAlignment="1">
      <alignment horizontal="justify" vertical="center" wrapText="1"/>
    </xf>
    <xf numFmtId="3" fontId="14" fillId="0" borderId="19" xfId="0" applyNumberFormat="1" applyFont="1" applyFill="1" applyBorder="1" applyAlignment="1">
      <alignment horizontal="center" vertical="center"/>
    </xf>
    <xf numFmtId="165" fontId="14" fillId="0" borderId="19" xfId="0" applyNumberFormat="1" applyFont="1" applyFill="1" applyBorder="1" applyAlignment="1">
      <alignment horizontal="center" vertical="center" wrapText="1"/>
    </xf>
    <xf numFmtId="3" fontId="14" fillId="0" borderId="19" xfId="60" applyNumberFormat="1" applyFont="1" applyFill="1" applyBorder="1" applyAlignment="1">
      <alignment horizontal="center" vertical="center"/>
    </xf>
    <xf numFmtId="165" fontId="14" fillId="0" borderId="19" xfId="60" applyNumberFormat="1" applyFont="1" applyFill="1" applyBorder="1" applyAlignment="1">
      <alignment horizontal="center" vertical="center" wrapText="1"/>
    </xf>
    <xf numFmtId="0" fontId="15" fillId="0" borderId="19" xfId="0" applyFont="1" applyBorder="1" applyAlignment="1">
      <alignment horizontal="justify" vertical="center" wrapText="1"/>
    </xf>
    <xf numFmtId="0" fontId="15" fillId="0" borderId="19" xfId="0" applyFont="1" applyBorder="1" applyAlignment="1">
      <alignment vertical="center" wrapText="1"/>
    </xf>
    <xf numFmtId="0" fontId="15" fillId="0" borderId="19" xfId="0" applyFont="1" applyBorder="1" applyAlignment="1">
      <alignment horizontal="center" vertical="center" wrapText="1"/>
    </xf>
    <xf numFmtId="0" fontId="15" fillId="0" borderId="19" xfId="0" applyFont="1" applyBorder="1" applyAlignment="1">
      <alignment horizontal="justify" vertical="top" wrapText="1"/>
    </xf>
    <xf numFmtId="0" fontId="15" fillId="0" borderId="1" xfId="59" applyFont="1" applyAlignment="1">
      <alignment horizontal="center" vertical="center"/>
    </xf>
    <xf numFmtId="0" fontId="7" fillId="0" borderId="19" xfId="61" applyNumberFormat="1" applyFont="1" applyBorder="1" applyProtection="1">
      <alignment horizontal="left" wrapText="1"/>
    </xf>
    <xf numFmtId="0" fontId="7" fillId="0" borderId="19" xfId="62" applyNumberFormat="1" applyFont="1" applyBorder="1" applyProtection="1">
      <alignment horizontal="center" vertical="center" shrinkToFit="1"/>
    </xf>
    <xf numFmtId="0" fontId="7" fillId="0" borderId="19" xfId="63" applyNumberFormat="1" applyFont="1" applyBorder="1" applyProtection="1">
      <alignment horizontal="left" wrapText="1" indent="2"/>
    </xf>
    <xf numFmtId="0" fontId="7" fillId="0" borderId="19" xfId="64" applyNumberFormat="1" applyFont="1" applyBorder="1" applyProtection="1">
      <alignment horizontal="center" vertical="center" shrinkToFit="1"/>
    </xf>
    <xf numFmtId="0" fontId="7" fillId="0" borderId="19" xfId="65" applyNumberFormat="1" applyFont="1" applyBorder="1" applyProtection="1">
      <alignment horizontal="left" wrapText="1"/>
    </xf>
    <xf numFmtId="0" fontId="7" fillId="0" borderId="19" xfId="66" applyNumberFormat="1" applyFont="1" applyBorder="1" applyProtection="1">
      <alignment horizontal="left" wrapText="1" indent="2"/>
    </xf>
    <xf numFmtId="0" fontId="14" fillId="0" borderId="0" xfId="0" applyFont="1"/>
    <xf numFmtId="0" fontId="14" fillId="0" borderId="0" xfId="0" applyFont="1" applyAlignment="1">
      <alignment horizontal="center" vertical="center"/>
    </xf>
    <xf numFmtId="4" fontId="15" fillId="0" borderId="19" xfId="44" applyNumberFormat="1" applyFont="1" applyBorder="1" applyAlignment="1">
      <alignment horizontal="center" vertical="center" wrapText="1"/>
    </xf>
    <xf numFmtId="4" fontId="14" fillId="0" borderId="19" xfId="44" applyNumberFormat="1" applyFont="1" applyBorder="1" applyAlignment="1">
      <alignment horizontal="center" vertical="center"/>
    </xf>
    <xf numFmtId="0" fontId="15" fillId="0" borderId="19" xfId="0" applyFont="1" applyBorder="1" applyAlignment="1">
      <alignment horizontal="justify" vertical="center"/>
    </xf>
    <xf numFmtId="49" fontId="15" fillId="0" borderId="19" xfId="0" applyNumberFormat="1" applyFont="1" applyBorder="1" applyAlignment="1">
      <alignment horizontal="center" vertical="center" wrapText="1"/>
    </xf>
    <xf numFmtId="4" fontId="14" fillId="0" borderId="19" xfId="44" applyNumberFormat="1" applyFont="1" applyFill="1" applyBorder="1" applyAlignment="1">
      <alignment horizontal="center" vertical="center"/>
    </xf>
    <xf numFmtId="0" fontId="14" fillId="0" borderId="0" xfId="0" applyFont="1" applyAlignment="1">
      <alignment horizontal="right" vertical="center"/>
    </xf>
    <xf numFmtId="0" fontId="7" fillId="6" borderId="1" xfId="71" applyFont="1" applyFill="1" applyBorder="1" applyAlignment="1">
      <alignment vertical="center" wrapText="1"/>
    </xf>
    <xf numFmtId="0" fontId="7" fillId="0" borderId="1" xfId="0" applyFont="1" applyBorder="1"/>
    <xf numFmtId="0" fontId="14" fillId="0" borderId="1" xfId="0" applyFont="1" applyBorder="1"/>
    <xf numFmtId="0" fontId="25" fillId="0" borderId="19" xfId="59" applyFont="1" applyBorder="1" applyAlignment="1">
      <alignment horizontal="center" vertical="center" wrapText="1"/>
    </xf>
    <xf numFmtId="49" fontId="8" fillId="6" borderId="19" xfId="6" applyNumberFormat="1" applyFont="1" applyFill="1" applyBorder="1" applyAlignment="1" applyProtection="1">
      <alignment horizontal="center" vertical="center" wrapText="1"/>
    </xf>
    <xf numFmtId="0" fontId="25" fillId="0" borderId="19" xfId="58" applyFont="1" applyFill="1" applyBorder="1" applyAlignment="1">
      <alignment horizontal="center" vertical="center" wrapText="1"/>
    </xf>
    <xf numFmtId="43" fontId="8" fillId="0" borderId="19" xfId="44" applyFont="1" applyFill="1" applyBorder="1" applyAlignment="1" applyProtection="1">
      <alignment horizontal="center" vertical="center" wrapText="1"/>
    </xf>
    <xf numFmtId="0" fontId="25" fillId="0" borderId="19" xfId="58" applyFont="1" applyFill="1" applyBorder="1" applyAlignment="1">
      <alignment horizontal="center" wrapText="1"/>
    </xf>
    <xf numFmtId="0" fontId="8" fillId="0" borderId="19" xfId="44" applyNumberFormat="1" applyFont="1" applyFill="1" applyBorder="1" applyAlignment="1" applyProtection="1">
      <alignment horizontal="center" vertical="center" wrapText="1"/>
    </xf>
    <xf numFmtId="49" fontId="25" fillId="0" borderId="19" xfId="58" applyNumberFormat="1" applyFont="1" applyFill="1" applyBorder="1" applyAlignment="1">
      <alignment horizontal="center" vertical="center" wrapText="1"/>
    </xf>
    <xf numFmtId="0" fontId="26" fillId="0" borderId="0" xfId="0" applyFont="1" applyFill="1"/>
    <xf numFmtId="43" fontId="26" fillId="0" borderId="0" xfId="44" applyFont="1" applyFill="1"/>
    <xf numFmtId="49" fontId="7" fillId="6" borderId="19" xfId="7" applyNumberFormat="1" applyFont="1" applyFill="1" applyBorder="1" applyProtection="1">
      <alignment horizontal="center" vertical="center" wrapText="1"/>
    </xf>
    <xf numFmtId="49" fontId="7" fillId="6" borderId="19" xfId="8" applyNumberFormat="1" applyFont="1" applyFill="1" applyBorder="1" applyAlignment="1" applyProtection="1">
      <alignment horizontal="center" vertical="center" wrapText="1"/>
    </xf>
    <xf numFmtId="0" fontId="7" fillId="6" borderId="19" xfId="13" applyNumberFormat="1" applyFont="1" applyFill="1" applyBorder="1" applyAlignment="1" applyProtection="1">
      <alignment horizontal="justify" vertical="top" wrapText="1"/>
    </xf>
    <xf numFmtId="49" fontId="7" fillId="6" borderId="19" xfId="14" applyNumberFormat="1" applyFont="1" applyFill="1" applyBorder="1" applyAlignment="1" applyProtection="1">
      <alignment horizontal="center" vertical="center" shrinkToFit="1"/>
    </xf>
    <xf numFmtId="0" fontId="7" fillId="6" borderId="19" xfId="17" applyNumberFormat="1" applyFont="1" applyFill="1" applyBorder="1" applyAlignment="1" applyProtection="1">
      <alignment horizontal="justify" vertical="top" wrapText="1"/>
    </xf>
    <xf numFmtId="49" fontId="7" fillId="6" borderId="19" xfId="18" applyNumberFormat="1" applyFont="1" applyFill="1" applyBorder="1" applyAlignment="1" applyProtection="1">
      <alignment horizontal="center" vertical="center" shrinkToFit="1"/>
    </xf>
    <xf numFmtId="0" fontId="7" fillId="6" borderId="19" xfId="21" applyNumberFormat="1" applyFont="1" applyFill="1" applyBorder="1" applyAlignment="1" applyProtection="1">
      <alignment horizontal="justify" vertical="top" wrapText="1"/>
    </xf>
    <xf numFmtId="49" fontId="7" fillId="6" borderId="19" xfId="22" applyNumberFormat="1" applyFont="1" applyFill="1" applyBorder="1" applyAlignment="1" applyProtection="1">
      <alignment horizontal="center" vertical="center" shrinkToFit="1"/>
    </xf>
    <xf numFmtId="0" fontId="7" fillId="6" borderId="19" xfId="25" applyNumberFormat="1" applyFont="1" applyFill="1" applyBorder="1" applyAlignment="1" applyProtection="1">
      <alignment horizontal="justify" vertical="top" wrapText="1"/>
    </xf>
    <xf numFmtId="49" fontId="7" fillId="6" borderId="19" xfId="26" applyNumberFormat="1" applyFont="1" applyFill="1" applyBorder="1" applyAlignment="1" applyProtection="1">
      <alignment horizontal="center" vertical="center" shrinkToFit="1"/>
    </xf>
    <xf numFmtId="0" fontId="7" fillId="6" borderId="19" xfId="29" applyNumberFormat="1" applyFont="1" applyFill="1" applyBorder="1" applyAlignment="1" applyProtection="1">
      <alignment horizontal="justify" vertical="top" wrapText="1"/>
    </xf>
    <xf numFmtId="49" fontId="7" fillId="6" borderId="19" xfId="30" applyNumberFormat="1" applyFont="1" applyFill="1" applyBorder="1" applyAlignment="1" applyProtection="1">
      <alignment horizontal="center" vertical="center" shrinkToFit="1"/>
    </xf>
    <xf numFmtId="0" fontId="7" fillId="6" borderId="19" xfId="33" applyNumberFormat="1" applyFont="1" applyFill="1" applyBorder="1" applyAlignment="1" applyProtection="1">
      <alignment horizontal="justify" vertical="top" wrapText="1"/>
    </xf>
    <xf numFmtId="49" fontId="7" fillId="6" borderId="19" xfId="34" applyNumberFormat="1" applyFont="1" applyFill="1" applyBorder="1" applyAlignment="1" applyProtection="1">
      <alignment horizontal="center" vertical="center" shrinkToFit="1"/>
    </xf>
    <xf numFmtId="0" fontId="7" fillId="6" borderId="19" xfId="9" applyNumberFormat="1" applyFont="1" applyFill="1" applyBorder="1" applyAlignment="1" applyProtection="1">
      <alignment horizontal="justify" vertical="top" wrapText="1"/>
    </xf>
    <xf numFmtId="49" fontId="7" fillId="6" borderId="19" xfId="10" applyNumberFormat="1" applyFont="1" applyFill="1" applyBorder="1" applyAlignment="1" applyProtection="1">
      <alignment horizontal="center" vertical="center" shrinkToFit="1"/>
    </xf>
    <xf numFmtId="4" fontId="7" fillId="6" borderId="19" xfId="35" applyNumberFormat="1" applyFont="1" applyFill="1" applyBorder="1" applyAlignment="1" applyProtection="1">
      <alignment horizontal="center" vertical="center" shrinkToFit="1"/>
    </xf>
    <xf numFmtId="4" fontId="7" fillId="6" borderId="19" xfId="31" applyNumberFormat="1" applyFont="1" applyFill="1" applyBorder="1" applyAlignment="1" applyProtection="1">
      <alignment horizontal="center" vertical="center" shrinkToFit="1"/>
    </xf>
    <xf numFmtId="4" fontId="7" fillId="6" borderId="19" xfId="27" applyNumberFormat="1" applyFont="1" applyFill="1" applyBorder="1" applyAlignment="1" applyProtection="1">
      <alignment horizontal="center" vertical="center" shrinkToFit="1"/>
    </xf>
    <xf numFmtId="4" fontId="7" fillId="6" borderId="19" xfId="23" applyNumberFormat="1" applyFont="1" applyFill="1" applyBorder="1" applyAlignment="1" applyProtection="1">
      <alignment horizontal="center" vertical="center" shrinkToFit="1"/>
    </xf>
    <xf numFmtId="4" fontId="7" fillId="6" borderId="19" xfId="19" applyNumberFormat="1" applyFont="1" applyFill="1" applyBorder="1" applyAlignment="1" applyProtection="1">
      <alignment horizontal="center" vertical="center" shrinkToFit="1"/>
    </xf>
    <xf numFmtId="4" fontId="7" fillId="6" borderId="19" xfId="15" applyNumberFormat="1" applyFont="1" applyFill="1" applyBorder="1" applyAlignment="1" applyProtection="1">
      <alignment horizontal="center" vertical="center" shrinkToFit="1"/>
    </xf>
    <xf numFmtId="4" fontId="7" fillId="6" borderId="19" xfId="11" applyNumberFormat="1" applyFont="1" applyFill="1" applyBorder="1" applyAlignment="1" applyProtection="1">
      <alignment horizontal="center" vertical="center" shrinkToFit="1"/>
    </xf>
    <xf numFmtId="4" fontId="27" fillId="6" borderId="19" xfId="51" applyNumberFormat="1" applyFont="1" applyFill="1" applyBorder="1" applyAlignment="1" applyProtection="1">
      <alignment horizontal="center" vertical="center"/>
      <protection locked="0"/>
    </xf>
    <xf numFmtId="4" fontId="12" fillId="0" borderId="19" xfId="50" applyNumberFormat="1" applyBorder="1" applyAlignment="1" applyProtection="1">
      <alignment horizontal="center" vertical="center" shrinkToFit="1"/>
    </xf>
    <xf numFmtId="0" fontId="27" fillId="6" borderId="19" xfId="60" applyFont="1" applyFill="1" applyBorder="1" applyAlignment="1" applyProtection="1">
      <alignment horizontal="left"/>
      <protection locked="0"/>
    </xf>
    <xf numFmtId="0" fontId="27" fillId="6" borderId="19" xfId="60" applyFont="1" applyFill="1" applyBorder="1" applyAlignment="1" applyProtection="1">
      <alignment horizontal="center" vertical="center"/>
      <protection locked="0"/>
    </xf>
    <xf numFmtId="4" fontId="14" fillId="0" borderId="19" xfId="0" applyNumberFormat="1" applyFont="1" applyFill="1" applyBorder="1" applyAlignment="1">
      <alignment horizontal="center" vertical="center"/>
    </xf>
    <xf numFmtId="4" fontId="7" fillId="0" borderId="31" xfId="117" applyNumberFormat="1" applyFont="1" applyAlignment="1" applyProtection="1">
      <alignment horizontal="center" vertical="center" shrinkToFit="1"/>
    </xf>
    <xf numFmtId="0" fontId="24" fillId="0" borderId="19" xfId="192" applyFont="1" applyFill="1" applyBorder="1" applyAlignment="1">
      <alignment horizontal="left" vertical="center" wrapText="1"/>
    </xf>
    <xf numFmtId="0" fontId="24" fillId="0" borderId="19" xfId="192" applyFont="1" applyFill="1" applyBorder="1">
      <alignment vertical="top" wrapText="1"/>
    </xf>
    <xf numFmtId="0" fontId="45" fillId="0" borderId="19" xfId="192" applyFont="1" applyFill="1" applyBorder="1" applyAlignment="1">
      <alignment horizontal="center" vertical="center" wrapText="1"/>
    </xf>
    <xf numFmtId="49" fontId="24" fillId="0" borderId="19" xfId="192" applyNumberFormat="1" applyFont="1" applyFill="1" applyBorder="1" applyAlignment="1">
      <alignment horizontal="center" vertical="center" wrapText="1"/>
    </xf>
    <xf numFmtId="0" fontId="46" fillId="0" borderId="19" xfId="192" applyFont="1" applyFill="1" applyBorder="1" applyAlignment="1">
      <alignment horizontal="left" vertical="center" wrapText="1"/>
    </xf>
    <xf numFmtId="0" fontId="47" fillId="0" borderId="19" xfId="0" applyFont="1" applyFill="1" applyBorder="1" applyAlignment="1">
      <alignment horizontal="center" vertical="center" wrapText="1"/>
    </xf>
    <xf numFmtId="0" fontId="47" fillId="0" borderId="28" xfId="0" applyFont="1" applyFill="1" applyBorder="1" applyAlignment="1">
      <alignment horizontal="center" vertical="center" wrapText="1"/>
    </xf>
    <xf numFmtId="1" fontId="14" fillId="0" borderId="19" xfId="0" applyNumberFormat="1" applyFont="1" applyFill="1" applyBorder="1" applyAlignment="1">
      <alignment horizontal="center" vertical="center" wrapText="1"/>
    </xf>
    <xf numFmtId="1" fontId="14" fillId="0" borderId="19" xfId="0" applyNumberFormat="1" applyFont="1" applyFill="1" applyBorder="1" applyAlignment="1">
      <alignment horizontal="left" vertical="center" wrapText="1"/>
    </xf>
    <xf numFmtId="0" fontId="18" fillId="0" borderId="19" xfId="0" applyFont="1" applyFill="1" applyBorder="1" applyAlignment="1">
      <alignment horizontal="center" vertical="center" textRotation="90" wrapText="1"/>
    </xf>
    <xf numFmtId="0" fontId="8" fillId="0" borderId="31" xfId="0" applyFont="1" applyFill="1" applyBorder="1" applyAlignment="1">
      <alignment horizontal="center" vertical="center" textRotation="90" wrapText="1"/>
    </xf>
    <xf numFmtId="0" fontId="18" fillId="0" borderId="19" xfId="69" applyFont="1" applyFill="1" applyBorder="1" applyAlignment="1">
      <alignment horizontal="center" vertical="center" textRotation="90" wrapText="1"/>
    </xf>
    <xf numFmtId="0" fontId="8" fillId="0" borderId="31" xfId="69" applyFont="1" applyFill="1" applyBorder="1" applyAlignment="1">
      <alignment horizontal="center" vertical="center" textRotation="90" wrapText="1"/>
    </xf>
    <xf numFmtId="0" fontId="8" fillId="0" borderId="32" xfId="69" applyFont="1" applyFill="1" applyBorder="1" applyAlignment="1">
      <alignment horizontal="center" vertical="center" textRotation="90" wrapText="1"/>
    </xf>
    <xf numFmtId="0" fontId="25" fillId="0" borderId="19" xfId="69" applyFont="1" applyFill="1" applyBorder="1" applyAlignment="1">
      <alignment horizontal="center" vertical="center" textRotation="90" wrapText="1"/>
    </xf>
    <xf numFmtId="0" fontId="45" fillId="0" borderId="19" xfId="192" applyFont="1" applyFill="1" applyBorder="1" applyAlignment="1">
      <alignment horizontal="center" vertical="center" textRotation="90" wrapText="1"/>
    </xf>
    <xf numFmtId="165" fontId="24" fillId="0" borderId="19" xfId="44" applyNumberFormat="1" applyFont="1" applyFill="1" applyBorder="1" applyAlignment="1">
      <alignment horizontal="center" vertical="center" wrapText="1"/>
    </xf>
    <xf numFmtId="165" fontId="46" fillId="0" borderId="19" xfId="44" applyNumberFormat="1" applyFont="1" applyFill="1" applyBorder="1" applyAlignment="1">
      <alignment horizontal="center" vertical="center" wrapText="1"/>
    </xf>
    <xf numFmtId="165" fontId="27" fillId="0" borderId="19" xfId="44" applyNumberFormat="1" applyFont="1" applyFill="1" applyBorder="1" applyAlignment="1">
      <alignment horizontal="center" vertical="center" wrapText="1"/>
    </xf>
    <xf numFmtId="165" fontId="14" fillId="0" borderId="19" xfId="44" applyNumberFormat="1" applyFont="1" applyFill="1" applyBorder="1" applyAlignment="1">
      <alignment horizontal="center" vertical="center" wrapText="1"/>
    </xf>
    <xf numFmtId="165" fontId="18" fillId="0" borderId="19" xfId="44" applyNumberFormat="1" applyFont="1" applyFill="1" applyBorder="1" applyAlignment="1">
      <alignment horizontal="center" vertical="center" wrapText="1"/>
    </xf>
    <xf numFmtId="165" fontId="25" fillId="0" borderId="19" xfId="44" applyNumberFormat="1" applyFont="1" applyFill="1" applyBorder="1" applyAlignment="1">
      <alignment horizontal="center" vertical="center" wrapText="1"/>
    </xf>
    <xf numFmtId="0" fontId="8" fillId="0" borderId="1" xfId="55" applyNumberFormat="1" applyFont="1" applyFill="1" applyAlignment="1" applyProtection="1">
      <alignment horizontal="center" vertical="center"/>
    </xf>
    <xf numFmtId="43" fontId="14" fillId="0" borderId="1" xfId="44" applyFont="1" applyFill="1" applyBorder="1" applyAlignment="1" applyProtection="1">
      <alignment horizontal="center" vertical="center"/>
      <protection locked="0"/>
    </xf>
    <xf numFmtId="43" fontId="7" fillId="0" borderId="1" xfId="44" applyFont="1" applyFill="1" applyBorder="1" applyAlignment="1" applyProtection="1">
      <alignment horizontal="center" vertical="center" wrapText="1"/>
    </xf>
    <xf numFmtId="0" fontId="18" fillId="0" borderId="0" xfId="0" applyFont="1" applyFill="1"/>
    <xf numFmtId="0" fontId="14" fillId="0" borderId="1" xfId="56" applyNumberFormat="1" applyFont="1" applyFill="1" applyAlignment="1" applyProtection="1">
      <alignment vertical="center"/>
    </xf>
    <xf numFmtId="0" fontId="7" fillId="0" borderId="1" xfId="57" applyNumberFormat="1" applyFont="1" applyFill="1" applyBorder="1" applyAlignment="1" applyProtection="1">
      <alignment horizontal="center"/>
    </xf>
    <xf numFmtId="49" fontId="25" fillId="0" borderId="19" xfId="58" applyNumberFormat="1" applyFont="1" applyFill="1" applyBorder="1" applyAlignment="1">
      <alignment horizontal="center" vertical="center" wrapText="1"/>
    </xf>
    <xf numFmtId="49" fontId="25" fillId="0" borderId="28" xfId="58" applyNumberFormat="1" applyFont="1" applyFill="1" applyBorder="1" applyAlignment="1">
      <alignment horizontal="center" vertical="center" wrapText="1"/>
    </xf>
    <xf numFmtId="49" fontId="25" fillId="0" borderId="33" xfId="58" applyNumberFormat="1" applyFont="1" applyFill="1" applyBorder="1" applyAlignment="1">
      <alignment horizontal="center" vertical="center" wrapText="1"/>
    </xf>
    <xf numFmtId="0" fontId="27" fillId="6" borderId="19" xfId="60" applyFont="1" applyFill="1" applyBorder="1" applyAlignment="1" applyProtection="1">
      <alignment horizontal="center" vertical="center"/>
      <protection locked="0"/>
    </xf>
    <xf numFmtId="0" fontId="7" fillId="6" borderId="1" xfId="45" applyNumberFormat="1" applyFont="1" applyFill="1" applyAlignment="1" applyProtection="1">
      <alignment horizontal="center" vertical="top" wrapText="1"/>
    </xf>
    <xf numFmtId="49" fontId="8" fillId="6" borderId="19" xfId="46" applyNumberFormat="1" applyFont="1" applyFill="1" applyBorder="1" applyAlignment="1" applyProtection="1">
      <alignment horizontal="center" vertical="center" wrapText="1"/>
    </xf>
    <xf numFmtId="0" fontId="7" fillId="6" borderId="1" xfId="1" applyNumberFormat="1" applyFont="1" applyFill="1" applyProtection="1">
      <alignment horizontal="center" vertical="top" wrapText="1"/>
    </xf>
    <xf numFmtId="49" fontId="7" fillId="6" borderId="1" xfId="1" applyFont="1" applyFill="1">
      <alignment horizontal="center" vertical="top" wrapText="1"/>
    </xf>
    <xf numFmtId="49" fontId="8" fillId="6" borderId="19" xfId="3" applyNumberFormat="1" applyFont="1" applyFill="1" applyBorder="1" applyProtection="1">
      <alignment horizontal="center" vertical="center" wrapText="1"/>
    </xf>
    <xf numFmtId="49" fontId="8" fillId="6" borderId="19" xfId="3" applyFont="1" applyFill="1" applyBorder="1">
      <alignment horizontal="center" vertical="center" wrapText="1"/>
    </xf>
    <xf numFmtId="49" fontId="8" fillId="6" borderId="19" xfId="4" applyNumberFormat="1" applyFont="1" applyFill="1" applyBorder="1" applyAlignment="1" applyProtection="1">
      <alignment horizontal="center" vertical="center" wrapText="1"/>
    </xf>
    <xf numFmtId="49" fontId="8" fillId="6" borderId="19" xfId="4" applyFont="1" applyFill="1" applyBorder="1" applyAlignment="1">
      <alignment horizontal="center" vertical="center" wrapText="1"/>
    </xf>
    <xf numFmtId="49" fontId="8" fillId="6" borderId="19" xfId="5" applyNumberFormat="1" applyFont="1" applyFill="1" applyBorder="1" applyAlignment="1" applyProtection="1">
      <alignment horizontal="center" vertical="center" wrapText="1"/>
    </xf>
    <xf numFmtId="49" fontId="8" fillId="6" borderId="19" xfId="5" applyFont="1" applyFill="1" applyBorder="1" applyAlignment="1">
      <alignment horizontal="center" vertical="center" wrapText="1"/>
    </xf>
    <xf numFmtId="0" fontId="15" fillId="0" borderId="1" xfId="59" applyFont="1" applyAlignment="1">
      <alignment horizontal="center" vertical="center"/>
    </xf>
    <xf numFmtId="0" fontId="15" fillId="0" borderId="1" xfId="59" applyFont="1" applyAlignment="1"/>
    <xf numFmtId="0" fontId="24" fillId="0" borderId="19" xfId="192" applyFont="1" applyFill="1" applyBorder="1" applyAlignment="1">
      <alignment horizontal="left" vertical="center" wrapText="1"/>
    </xf>
    <xf numFmtId="0" fontId="45" fillId="0" borderId="19" xfId="192" applyFont="1" applyFill="1" applyBorder="1" applyAlignment="1">
      <alignment horizontal="left" vertical="center" wrapText="1"/>
    </xf>
    <xf numFmtId="0" fontId="8" fillId="6" borderId="1" xfId="71" applyFont="1" applyFill="1" applyBorder="1" applyAlignment="1">
      <alignment horizontal="center" vertical="center" wrapText="1"/>
    </xf>
    <xf numFmtId="164" fontId="18" fillId="0" borderId="19" xfId="51" applyFont="1" applyFill="1" applyBorder="1" applyAlignment="1">
      <alignment horizontal="left" vertical="center" wrapText="1"/>
    </xf>
    <xf numFmtId="0" fontId="7" fillId="0" borderId="0" xfId="0" applyFont="1" applyAlignment="1">
      <alignment horizontal="center" vertical="center" wrapText="1"/>
    </xf>
    <xf numFmtId="0" fontId="18" fillId="0" borderId="19" xfId="0" applyFont="1" applyFill="1" applyBorder="1" applyAlignment="1">
      <alignment horizontal="center" vertical="center" textRotation="90" wrapText="1"/>
    </xf>
    <xf numFmtId="166" fontId="18" fillId="0" borderId="19" xfId="51" applyNumberFormat="1" applyFont="1" applyFill="1" applyBorder="1" applyAlignment="1">
      <alignment horizontal="center" vertical="center" textRotation="90" wrapText="1"/>
    </xf>
    <xf numFmtId="0" fontId="18" fillId="0" borderId="29" xfId="0" applyFont="1" applyFill="1" applyBorder="1" applyAlignment="1">
      <alignment horizontal="center" vertical="center" textRotation="90" wrapText="1"/>
    </xf>
    <xf numFmtId="0" fontId="18" fillId="0" borderId="30" xfId="0" applyFont="1" applyFill="1" applyBorder="1" applyAlignment="1">
      <alignment horizontal="center" vertical="center" textRotation="90" wrapText="1"/>
    </xf>
    <xf numFmtId="1" fontId="14" fillId="6" borderId="19" xfId="60" applyNumberFormat="1" applyFont="1" applyFill="1" applyBorder="1" applyAlignment="1">
      <alignment horizontal="center" vertical="center" wrapText="1"/>
    </xf>
    <xf numFmtId="0" fontId="18" fillId="0" borderId="19" xfId="0" applyFont="1" applyFill="1" applyBorder="1" applyAlignment="1">
      <alignment horizontal="center" vertical="center" wrapText="1"/>
    </xf>
  </cellXfs>
  <cellStyles count="273">
    <cellStyle name="br" xfId="41"/>
    <cellStyle name="br 2" xfId="73"/>
    <cellStyle name="br 3" xfId="72"/>
    <cellStyle name="col" xfId="40"/>
    <cellStyle name="col 2" xfId="75"/>
    <cellStyle name="col 3" xfId="74"/>
    <cellStyle name="ex58" xfId="37"/>
    <cellStyle name="ex58 2" xfId="76"/>
    <cellStyle name="ex59" xfId="38"/>
    <cellStyle name="ex59 2" xfId="77"/>
    <cellStyle name="ex60" xfId="9"/>
    <cellStyle name="ex60 2" xfId="78"/>
    <cellStyle name="ex60 3" xfId="48"/>
    <cellStyle name="ex61" xfId="10"/>
    <cellStyle name="ex61 2" xfId="79"/>
    <cellStyle name="ex62" xfId="11"/>
    <cellStyle name="ex62 2" xfId="80"/>
    <cellStyle name="ex63" xfId="12"/>
    <cellStyle name="ex63 2" xfId="81"/>
    <cellStyle name="ex64" xfId="13"/>
    <cellStyle name="ex64 2" xfId="67"/>
    <cellStyle name="ex64 3" xfId="83"/>
    <cellStyle name="ex64 4" xfId="82"/>
    <cellStyle name="ex65" xfId="14"/>
    <cellStyle name="ex65 2" xfId="68"/>
    <cellStyle name="ex65 3" xfId="84"/>
    <cellStyle name="ex66" xfId="15"/>
    <cellStyle name="ex66 2" xfId="85"/>
    <cellStyle name="ex67" xfId="16"/>
    <cellStyle name="ex67 2" xfId="86"/>
    <cellStyle name="ex68" xfId="17"/>
    <cellStyle name="ex68 2" xfId="87"/>
    <cellStyle name="ex69" xfId="18"/>
    <cellStyle name="ex69 2" xfId="88"/>
    <cellStyle name="ex70" xfId="19"/>
    <cellStyle name="ex70 2" xfId="89"/>
    <cellStyle name="ex71" xfId="20"/>
    <cellStyle name="ex71 2" xfId="90"/>
    <cellStyle name="ex72" xfId="21"/>
    <cellStyle name="ex72 2" xfId="91"/>
    <cellStyle name="ex73" xfId="22"/>
    <cellStyle name="ex73 2" xfId="92"/>
    <cellStyle name="ex74" xfId="23"/>
    <cellStyle name="ex74 2" xfId="93"/>
    <cellStyle name="ex75" xfId="24"/>
    <cellStyle name="ex75 2" xfId="94"/>
    <cellStyle name="ex76" xfId="25"/>
    <cellStyle name="ex76 2" xfId="95"/>
    <cellStyle name="ex77" xfId="26"/>
    <cellStyle name="ex77 2" xfId="96"/>
    <cellStyle name="ex78" xfId="27"/>
    <cellStyle name="ex78 2" xfId="97"/>
    <cellStyle name="ex79" xfId="28"/>
    <cellStyle name="ex79 2" xfId="98"/>
    <cellStyle name="ex80" xfId="29"/>
    <cellStyle name="ex80 2" xfId="99"/>
    <cellStyle name="ex81" xfId="30"/>
    <cellStyle name="ex81 2" xfId="100"/>
    <cellStyle name="ex82" xfId="31"/>
    <cellStyle name="ex82 2" xfId="101"/>
    <cellStyle name="ex83" xfId="32"/>
    <cellStyle name="ex83 2" xfId="102"/>
    <cellStyle name="ex84" xfId="33"/>
    <cellStyle name="ex84 2" xfId="103"/>
    <cellStyle name="ex85" xfId="34"/>
    <cellStyle name="ex85 2" xfId="104"/>
    <cellStyle name="ex86" xfId="35"/>
    <cellStyle name="ex86 2" xfId="105"/>
    <cellStyle name="ex87" xfId="36"/>
    <cellStyle name="ex87 2" xfId="106"/>
    <cellStyle name="st57" xfId="2"/>
    <cellStyle name="st57 2" xfId="107"/>
    <cellStyle name="style0" xfId="42"/>
    <cellStyle name="style0 2" xfId="109"/>
    <cellStyle name="style0 3" xfId="108"/>
    <cellStyle name="td" xfId="43"/>
    <cellStyle name="td 2" xfId="111"/>
    <cellStyle name="td 3" xfId="110"/>
    <cellStyle name="tr" xfId="39"/>
    <cellStyle name="tr 2" xfId="113"/>
    <cellStyle name="tr 3" xfId="112"/>
    <cellStyle name="xl_bot_header" xfId="8"/>
    <cellStyle name="xl_bot_header 2" xfId="49"/>
    <cellStyle name="xl_bot_left_header" xfId="7"/>
    <cellStyle name="xl_bot_left_header 2" xfId="47"/>
    <cellStyle name="xl_center_header" xfId="6"/>
    <cellStyle name="xl_header" xfId="1"/>
    <cellStyle name="xl_header 2" xfId="45"/>
    <cellStyle name="xl_top_header" xfId="4"/>
    <cellStyle name="xl_top_left_header" xfId="3"/>
    <cellStyle name="xl_top_left_header 2" xfId="46"/>
    <cellStyle name="xl_top_right_header" xfId="5"/>
    <cellStyle name="xl102" xfId="62"/>
    <cellStyle name="xl103" xfId="64"/>
    <cellStyle name="xl106" xfId="114"/>
    <cellStyle name="xl107" xfId="115"/>
    <cellStyle name="xl109" xfId="116"/>
    <cellStyle name="xl110" xfId="117"/>
    <cellStyle name="xl114" xfId="118"/>
    <cellStyle name="xl115" xfId="119"/>
    <cellStyle name="xl116" xfId="120"/>
    <cellStyle name="xl117" xfId="121"/>
    <cellStyle name="xl118" xfId="122"/>
    <cellStyle name="xl119" xfId="123"/>
    <cellStyle name="xl120" xfId="124"/>
    <cellStyle name="xl121" xfId="125"/>
    <cellStyle name="xl21" xfId="126"/>
    <cellStyle name="xl22" xfId="127"/>
    <cellStyle name="xl22 2" xfId="54"/>
    <cellStyle name="xl23" xfId="128"/>
    <cellStyle name="xl24" xfId="129"/>
    <cellStyle name="xl24 2" xfId="56"/>
    <cellStyle name="xl25" xfId="130"/>
    <cellStyle name="xl26" xfId="131"/>
    <cellStyle name="xl26 2" xfId="132"/>
    <cellStyle name="xl27" xfId="133"/>
    <cellStyle name="xl28" xfId="134"/>
    <cellStyle name="xl28 2" xfId="135"/>
    <cellStyle name="xl29" xfId="136"/>
    <cellStyle name="xl30" xfId="137"/>
    <cellStyle name="xl31" xfId="138"/>
    <cellStyle name="xl31 2" xfId="139"/>
    <cellStyle name="xl32" xfId="140"/>
    <cellStyle name="xl32 2" xfId="141"/>
    <cellStyle name="xl32 3" xfId="142"/>
    <cellStyle name="xl33" xfId="143"/>
    <cellStyle name="xl33 2" xfId="144"/>
    <cellStyle name="xl33 3" xfId="145"/>
    <cellStyle name="xl34" xfId="146"/>
    <cellStyle name="xl34 2" xfId="147"/>
    <cellStyle name="xl34 3" xfId="148"/>
    <cellStyle name="xl35" xfId="149"/>
    <cellStyle name="xl35 2" xfId="150"/>
    <cellStyle name="xl35 3" xfId="151"/>
    <cellStyle name="xl36" xfId="152"/>
    <cellStyle name="xl36 2" xfId="153"/>
    <cellStyle name="xl36 3" xfId="154"/>
    <cellStyle name="xl37" xfId="155"/>
    <cellStyle name="xl37 2" xfId="156"/>
    <cellStyle name="xl37 3" xfId="157"/>
    <cellStyle name="xl38" xfId="158"/>
    <cellStyle name="xl38 2" xfId="159"/>
    <cellStyle name="xl38 3" xfId="160"/>
    <cellStyle name="xl39" xfId="161"/>
    <cellStyle name="xl39 2" xfId="162"/>
    <cellStyle name="xl39 3" xfId="163"/>
    <cellStyle name="xl40" xfId="164"/>
    <cellStyle name="xl40 2" xfId="165"/>
    <cellStyle name="xl40 3" xfId="166"/>
    <cellStyle name="xl41" xfId="167"/>
    <cellStyle name="xl41 2" xfId="168"/>
    <cellStyle name="xl41 3" xfId="169"/>
    <cellStyle name="xl42" xfId="170"/>
    <cellStyle name="xl42 2" xfId="55"/>
    <cellStyle name="xl42 2 2" xfId="171"/>
    <cellStyle name="xl42 3" xfId="172"/>
    <cellStyle name="xl43" xfId="173"/>
    <cellStyle name="xl43 2" xfId="174"/>
    <cellStyle name="xl43 3" xfId="175"/>
    <cellStyle name="xl44" xfId="176"/>
    <cellStyle name="xl48" xfId="177"/>
    <cellStyle name="xl64" xfId="57"/>
    <cellStyle name="xl70" xfId="178"/>
    <cellStyle name="xl71" xfId="61"/>
    <cellStyle name="xl84" xfId="50"/>
    <cellStyle name="xl86" xfId="179"/>
    <cellStyle name="xl97" xfId="63"/>
    <cellStyle name="xl98" xfId="65"/>
    <cellStyle name="xl99" xfId="66"/>
    <cellStyle name="Гиперссылка 2" xfId="180"/>
    <cellStyle name="Обычный" xfId="0" builtinId="0"/>
    <cellStyle name="Обычный 12" xfId="58"/>
    <cellStyle name="Обычный 18" xfId="52"/>
    <cellStyle name="Обычный 2" xfId="53"/>
    <cellStyle name="Обычный 2 2" xfId="60"/>
    <cellStyle name="Обычный 2 2 2" xfId="181"/>
    <cellStyle name="Обычный 2 2 2 2" xfId="182"/>
    <cellStyle name="Обычный 2 2 2 3" xfId="183"/>
    <cellStyle name="Обычный 2 2 3" xfId="184"/>
    <cellStyle name="Обычный 2 2 4" xfId="185"/>
    <cellStyle name="Обычный 2 2 5" xfId="186"/>
    <cellStyle name="Обычный 2 3" xfId="59"/>
    <cellStyle name="Обычный 2 3 2" xfId="187"/>
    <cellStyle name="Обычный 2 3 3" xfId="188"/>
    <cellStyle name="Обычный 2 4" xfId="69"/>
    <cellStyle name="Обычный 2 4 2" xfId="189"/>
    <cellStyle name="Обычный 2 5" xfId="190"/>
    <cellStyle name="Обычный 2 6" xfId="191"/>
    <cellStyle name="Обычный 3" xfId="192"/>
    <cellStyle name="Обычный 3 2" xfId="193"/>
    <cellStyle name="Обычный 4" xfId="194"/>
    <cellStyle name="Обычный 4 2" xfId="195"/>
    <cellStyle name="Обычный 4 3" xfId="196"/>
    <cellStyle name="Обычный 5" xfId="197"/>
    <cellStyle name="Обычный 6" xfId="198"/>
    <cellStyle name="Обычный 7" xfId="199"/>
    <cellStyle name="Обычный 7 2" xfId="200"/>
    <cellStyle name="Обычный 8" xfId="71"/>
    <cellStyle name="Обычный 9" xfId="272"/>
    <cellStyle name="Финансовый" xfId="44" builtinId="3"/>
    <cellStyle name="Финансовый 2" xfId="51"/>
    <cellStyle name="Финансовый 2 2" xfId="70"/>
    <cellStyle name="Финансовый 2 2 2" xfId="203"/>
    <cellStyle name="Финансовый 2 2 2 2" xfId="204"/>
    <cellStyle name="Финансовый 2 2 2 2 2" xfId="205"/>
    <cellStyle name="Финансовый 2 2 2 3" xfId="206"/>
    <cellStyle name="Финансовый 2 2 2 3 2" xfId="207"/>
    <cellStyle name="Финансовый 2 2 2 4" xfId="208"/>
    <cellStyle name="Финансовый 2 2 3" xfId="209"/>
    <cellStyle name="Финансовый 2 2 3 2" xfId="210"/>
    <cellStyle name="Финансовый 2 2 4" xfId="211"/>
    <cellStyle name="Финансовый 2 2 4 2" xfId="212"/>
    <cellStyle name="Финансовый 2 2 5" xfId="213"/>
    <cellStyle name="Финансовый 2 2 6" xfId="202"/>
    <cellStyle name="Финансовый 2 3" xfId="214"/>
    <cellStyle name="Финансовый 2 3 2" xfId="215"/>
    <cellStyle name="Финансовый 2 3 2 2" xfId="216"/>
    <cellStyle name="Финансовый 2 3 3" xfId="217"/>
    <cellStyle name="Финансовый 2 3 3 2" xfId="218"/>
    <cellStyle name="Финансовый 2 3 4" xfId="219"/>
    <cellStyle name="Финансовый 2 4" xfId="220"/>
    <cellStyle name="Финансовый 2 4 2" xfId="221"/>
    <cellStyle name="Финансовый 2 5" xfId="222"/>
    <cellStyle name="Финансовый 2 5 2" xfId="223"/>
    <cellStyle name="Финансовый 2 6" xfId="224"/>
    <cellStyle name="Финансовый 2 6 2" xfId="225"/>
    <cellStyle name="Финансовый 2 7" xfId="226"/>
    <cellStyle name="Финансовый 2 8" xfId="201"/>
    <cellStyle name="Финансовый 3" xfId="227"/>
    <cellStyle name="Финансовый 3 2" xfId="228"/>
    <cellStyle name="Финансовый 3 2 2" xfId="229"/>
    <cellStyle name="Финансовый 3 2 2 2" xfId="230"/>
    <cellStyle name="Финансовый 3 2 2 3" xfId="231"/>
    <cellStyle name="Финансовый 3 2 3" xfId="232"/>
    <cellStyle name="Финансовый 3 2 4" xfId="233"/>
    <cellStyle name="Финансовый 3 3" xfId="234"/>
    <cellStyle name="Финансовый 3 3 2" xfId="235"/>
    <cellStyle name="Финансовый 3 3 3" xfId="236"/>
    <cellStyle name="Финансовый 3 4" xfId="237"/>
    <cellStyle name="Финансовый 3 5" xfId="238"/>
    <cellStyle name="Финансовый 4" xfId="239"/>
    <cellStyle name="Финансовый 4 2" xfId="240"/>
    <cellStyle name="Финансовый 4 2 2" xfId="241"/>
    <cellStyle name="Финансовый 4 2 2 2" xfId="242"/>
    <cellStyle name="Финансовый 4 2 3" xfId="243"/>
    <cellStyle name="Финансовый 4 2 3 2" xfId="244"/>
    <cellStyle name="Финансовый 4 2 4" xfId="245"/>
    <cellStyle name="Финансовый 4 2 4 2" xfId="246"/>
    <cellStyle name="Финансовый 4 2 5" xfId="247"/>
    <cellStyle name="Финансовый 4 3" xfId="248"/>
    <cellStyle name="Финансовый 4 3 2" xfId="249"/>
    <cellStyle name="Финансовый 4 3 2 2" xfId="250"/>
    <cellStyle name="Финансовый 4 3 3" xfId="251"/>
    <cellStyle name="Финансовый 4 4" xfId="252"/>
    <cellStyle name="Финансовый 4 4 2" xfId="253"/>
    <cellStyle name="Финансовый 4 4 2 2" xfId="254"/>
    <cellStyle name="Финансовый 4 4 3" xfId="255"/>
    <cellStyle name="Финансовый 4 5" xfId="256"/>
    <cellStyle name="Финансовый 4 5 2" xfId="257"/>
    <cellStyle name="Финансовый 4 6" xfId="258"/>
    <cellStyle name="Финансовый 5" xfId="259"/>
    <cellStyle name="Финансовый 5 2" xfId="260"/>
    <cellStyle name="Финансовый 5 2 2" xfId="261"/>
    <cellStyle name="Финансовый 5 2 2 2" xfId="262"/>
    <cellStyle name="Финансовый 5 2 3" xfId="263"/>
    <cellStyle name="Финансовый 5 2 3 2" xfId="264"/>
    <cellStyle name="Финансовый 5 2 4" xfId="265"/>
    <cellStyle name="Финансовый 5 3" xfId="266"/>
    <cellStyle name="Финансовый 5 3 2" xfId="267"/>
    <cellStyle name="Финансовый 5 4" xfId="268"/>
    <cellStyle name="Финансовый 5 4 2" xfId="269"/>
    <cellStyle name="Финансовый 5 5" xfId="270"/>
    <cellStyle name="Финансовый 6" xfId="27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4"/>
  <sheetViews>
    <sheetView tabSelected="1" workbookViewId="0">
      <selection activeCell="A5" sqref="A5:G5"/>
    </sheetView>
  </sheetViews>
  <sheetFormatPr defaultRowHeight="12.75" x14ac:dyDescent="0.2"/>
  <cols>
    <col min="1" max="1" width="41" style="66" customWidth="1"/>
    <col min="2" max="2" width="7" style="66" customWidth="1"/>
    <col min="3" max="3" width="8.140625" style="66" customWidth="1"/>
    <col min="4" max="4" width="26.85546875" style="66" customWidth="1"/>
    <col min="5" max="5" width="20.7109375" style="67" customWidth="1"/>
    <col min="6" max="6" width="17.42578125" style="67" customWidth="1"/>
    <col min="7" max="7" width="19.140625" style="67" customWidth="1"/>
    <col min="8" max="16384" width="9.140625" style="66"/>
  </cols>
  <sheetData>
    <row r="1" spans="1:7" x14ac:dyDescent="0.2">
      <c r="A1" s="9"/>
      <c r="B1" s="10"/>
      <c r="C1" s="11"/>
      <c r="D1" s="12"/>
      <c r="E1" s="13"/>
      <c r="F1" s="120" t="s">
        <v>112</v>
      </c>
      <c r="G1" s="120"/>
    </row>
    <row r="2" spans="1:7" x14ac:dyDescent="0.2">
      <c r="A2" s="9"/>
      <c r="B2" s="10"/>
      <c r="C2" s="11"/>
      <c r="D2" s="12"/>
      <c r="E2" s="13"/>
      <c r="F2" s="120" t="s">
        <v>113</v>
      </c>
      <c r="G2" s="120"/>
    </row>
    <row r="3" spans="1:7" x14ac:dyDescent="0.2">
      <c r="A3" s="9"/>
      <c r="B3" s="10"/>
      <c r="C3" s="11"/>
      <c r="D3" s="12"/>
      <c r="E3" s="13"/>
      <c r="F3" s="120" t="s">
        <v>114</v>
      </c>
      <c r="G3" s="120"/>
    </row>
    <row r="4" spans="1:7" x14ac:dyDescent="0.2">
      <c r="A4" s="9"/>
      <c r="B4" s="10"/>
      <c r="C4" s="11"/>
      <c r="D4" s="14"/>
      <c r="E4" s="15"/>
      <c r="F4" s="121" t="s">
        <v>2500</v>
      </c>
      <c r="G4" s="121"/>
    </row>
    <row r="5" spans="1:7" x14ac:dyDescent="0.2">
      <c r="A5" s="119" t="s">
        <v>115</v>
      </c>
      <c r="B5" s="119"/>
      <c r="C5" s="119"/>
      <c r="D5" s="119"/>
      <c r="E5" s="119"/>
      <c r="F5" s="119"/>
      <c r="G5" s="119"/>
    </row>
    <row r="6" spans="1:7" x14ac:dyDescent="0.2">
      <c r="A6" s="119" t="s">
        <v>769</v>
      </c>
      <c r="B6" s="119"/>
      <c r="C6" s="119"/>
      <c r="D6" s="119"/>
      <c r="E6" s="119"/>
      <c r="F6" s="119"/>
      <c r="G6" s="119"/>
    </row>
    <row r="7" spans="1:7" x14ac:dyDescent="0.2">
      <c r="A7" s="122"/>
      <c r="B7" s="122"/>
      <c r="C7" s="122"/>
      <c r="D7" s="122"/>
      <c r="E7" s="122"/>
      <c r="F7" s="122"/>
      <c r="G7" s="122"/>
    </row>
    <row r="8" spans="1:7" x14ac:dyDescent="0.2">
      <c r="A8" s="123" t="s">
        <v>116</v>
      </c>
      <c r="B8" s="123"/>
      <c r="C8" s="123"/>
      <c r="D8" s="123"/>
      <c r="E8" s="123"/>
      <c r="F8" s="123"/>
      <c r="G8" s="123"/>
    </row>
    <row r="9" spans="1:7" x14ac:dyDescent="0.2">
      <c r="A9" s="124" t="s">
        <v>117</v>
      </c>
      <c r="B9" s="124"/>
      <c r="C9" s="124"/>
      <c r="D9" s="124"/>
      <c r="E9" s="124"/>
      <c r="F9" s="124"/>
      <c r="G9" s="124"/>
    </row>
    <row r="10" spans="1:7" x14ac:dyDescent="0.2">
      <c r="A10" s="9"/>
      <c r="B10" s="10"/>
      <c r="C10" s="16"/>
      <c r="D10" s="16"/>
      <c r="E10" s="17"/>
      <c r="F10" s="13"/>
      <c r="G10" s="13"/>
    </row>
    <row r="11" spans="1:7" ht="38.25" x14ac:dyDescent="0.2">
      <c r="A11" s="61" t="s">
        <v>118</v>
      </c>
      <c r="B11" s="65" t="s">
        <v>119</v>
      </c>
      <c r="C11" s="125" t="s">
        <v>120</v>
      </c>
      <c r="D11" s="125"/>
      <c r="E11" s="62" t="s">
        <v>121</v>
      </c>
      <c r="F11" s="62" t="s">
        <v>122</v>
      </c>
      <c r="G11" s="62" t="s">
        <v>123</v>
      </c>
    </row>
    <row r="12" spans="1:7" x14ac:dyDescent="0.2">
      <c r="A12" s="63">
        <v>1</v>
      </c>
      <c r="B12" s="65">
        <v>2</v>
      </c>
      <c r="C12" s="126" t="s">
        <v>12</v>
      </c>
      <c r="D12" s="127"/>
      <c r="E12" s="62" t="s">
        <v>13</v>
      </c>
      <c r="F12" s="62" t="s">
        <v>14</v>
      </c>
      <c r="G12" s="64">
        <v>6</v>
      </c>
    </row>
    <row r="13" spans="1:7" x14ac:dyDescent="0.2">
      <c r="A13" s="20" t="s">
        <v>124</v>
      </c>
      <c r="B13" s="21" t="s">
        <v>125</v>
      </c>
      <c r="C13" s="18"/>
      <c r="D13" s="18"/>
      <c r="E13" s="19">
        <f>E15+E63</f>
        <v>46488811341.639999</v>
      </c>
      <c r="F13" s="19">
        <f>F15+F63</f>
        <v>21273703625.509998</v>
      </c>
      <c r="G13" s="19">
        <f>E13-F13</f>
        <v>25215107716.130001</v>
      </c>
    </row>
    <row r="14" spans="1:7" x14ac:dyDescent="0.2">
      <c r="A14" s="20" t="s">
        <v>111</v>
      </c>
      <c r="B14" s="22"/>
      <c r="C14" s="18"/>
      <c r="D14" s="18"/>
      <c r="E14" s="19"/>
      <c r="F14" s="19"/>
      <c r="G14" s="19"/>
    </row>
    <row r="15" spans="1:7" x14ac:dyDescent="0.2">
      <c r="A15" s="26" t="s">
        <v>128</v>
      </c>
      <c r="B15" s="27" t="s">
        <v>125</v>
      </c>
      <c r="C15" s="28" t="s">
        <v>129</v>
      </c>
      <c r="D15" s="27" t="s">
        <v>130</v>
      </c>
      <c r="E15" s="54">
        <f>E16+E33</f>
        <v>16931704900</v>
      </c>
      <c r="F15" s="54">
        <f>F16+F33</f>
        <v>6878704863.1799994</v>
      </c>
      <c r="G15" s="19">
        <f t="shared" ref="G15:G84" si="0">E15-F15</f>
        <v>10053000036.82</v>
      </c>
    </row>
    <row r="16" spans="1:7" x14ac:dyDescent="0.2">
      <c r="A16" s="26" t="s">
        <v>131</v>
      </c>
      <c r="B16" s="27" t="s">
        <v>125</v>
      </c>
      <c r="C16" s="28"/>
      <c r="D16" s="27"/>
      <c r="E16" s="54">
        <f>E17+E20+E22+E26+E29</f>
        <v>15677202700</v>
      </c>
      <c r="F16" s="54">
        <f>F17+F20+F22+F26+F29</f>
        <v>6229537802.3899994</v>
      </c>
      <c r="G16" s="19">
        <f t="shared" si="0"/>
        <v>9447664897.6100006</v>
      </c>
    </row>
    <row r="17" spans="1:7" x14ac:dyDescent="0.2">
      <c r="A17" s="26" t="s">
        <v>132</v>
      </c>
      <c r="B17" s="27" t="s">
        <v>125</v>
      </c>
      <c r="C17" s="28">
        <v>182</v>
      </c>
      <c r="D17" s="27" t="s">
        <v>133</v>
      </c>
      <c r="E17" s="54">
        <f>E18+E19</f>
        <v>10794422000</v>
      </c>
      <c r="F17" s="54">
        <f>F18+F19</f>
        <v>4011764799.0999999</v>
      </c>
      <c r="G17" s="19">
        <f t="shared" si="0"/>
        <v>6782657200.8999996</v>
      </c>
    </row>
    <row r="18" spans="1:7" x14ac:dyDescent="0.2">
      <c r="A18" s="26" t="s">
        <v>134</v>
      </c>
      <c r="B18" s="27" t="s">
        <v>125</v>
      </c>
      <c r="C18" s="28">
        <v>182</v>
      </c>
      <c r="D18" s="27" t="s">
        <v>135</v>
      </c>
      <c r="E18" s="54">
        <v>2219327000</v>
      </c>
      <c r="F18" s="54">
        <v>1025075644.63</v>
      </c>
      <c r="G18" s="19">
        <f t="shared" si="0"/>
        <v>1194251355.3699999</v>
      </c>
    </row>
    <row r="19" spans="1:7" x14ac:dyDescent="0.2">
      <c r="A19" s="26" t="s">
        <v>136</v>
      </c>
      <c r="B19" s="27" t="s">
        <v>125</v>
      </c>
      <c r="C19" s="28">
        <v>182</v>
      </c>
      <c r="D19" s="27" t="s">
        <v>137</v>
      </c>
      <c r="E19" s="54">
        <v>8575095000</v>
      </c>
      <c r="F19" s="54">
        <v>2986689154.4699998</v>
      </c>
      <c r="G19" s="19">
        <f t="shared" si="0"/>
        <v>5588405845.5300007</v>
      </c>
    </row>
    <row r="20" spans="1:7" ht="38.25" x14ac:dyDescent="0.2">
      <c r="A20" s="26" t="s">
        <v>138</v>
      </c>
      <c r="B20" s="27" t="s">
        <v>125</v>
      </c>
      <c r="C20" s="28">
        <v>182</v>
      </c>
      <c r="D20" s="27" t="s">
        <v>139</v>
      </c>
      <c r="E20" s="54">
        <f>E21</f>
        <v>2577134000</v>
      </c>
      <c r="F20" s="54">
        <f>F21</f>
        <v>1147986634.5599999</v>
      </c>
      <c r="G20" s="19">
        <f t="shared" si="0"/>
        <v>1429147365.4400001</v>
      </c>
    </row>
    <row r="21" spans="1:7" ht="38.25" x14ac:dyDescent="0.2">
      <c r="A21" s="26" t="s">
        <v>140</v>
      </c>
      <c r="B21" s="27" t="s">
        <v>125</v>
      </c>
      <c r="C21" s="28">
        <v>182</v>
      </c>
      <c r="D21" s="27" t="s">
        <v>141</v>
      </c>
      <c r="E21" s="54">
        <v>2577134000</v>
      </c>
      <c r="F21" s="54">
        <v>1147986634.5599999</v>
      </c>
      <c r="G21" s="19">
        <f t="shared" si="0"/>
        <v>1429147365.4400001</v>
      </c>
    </row>
    <row r="22" spans="1:7" x14ac:dyDescent="0.2">
      <c r="A22" s="26" t="s">
        <v>142</v>
      </c>
      <c r="B22" s="27" t="s">
        <v>125</v>
      </c>
      <c r="C22" s="28">
        <v>182</v>
      </c>
      <c r="D22" s="27" t="s">
        <v>143</v>
      </c>
      <c r="E22" s="54">
        <f>E23+E24</f>
        <v>1532222000</v>
      </c>
      <c r="F22" s="54">
        <f>F23+F24+F25</f>
        <v>769284280.78999996</v>
      </c>
      <c r="G22" s="19">
        <f t="shared" si="0"/>
        <v>762937719.21000004</v>
      </c>
    </row>
    <row r="23" spans="1:7" ht="38.25" x14ac:dyDescent="0.2">
      <c r="A23" s="29" t="s">
        <v>144</v>
      </c>
      <c r="B23" s="27" t="s">
        <v>125</v>
      </c>
      <c r="C23" s="28" t="s">
        <v>145</v>
      </c>
      <c r="D23" s="27" t="s">
        <v>146</v>
      </c>
      <c r="E23" s="54">
        <v>1403566000</v>
      </c>
      <c r="F23" s="54">
        <v>632898336.78999996</v>
      </c>
      <c r="G23" s="19">
        <f t="shared" si="0"/>
        <v>770667663.21000004</v>
      </c>
    </row>
    <row r="24" spans="1:7" x14ac:dyDescent="0.2">
      <c r="A24" s="26" t="s">
        <v>147</v>
      </c>
      <c r="B24" s="27" t="s">
        <v>125</v>
      </c>
      <c r="C24" s="28">
        <v>182</v>
      </c>
      <c r="D24" s="27" t="s">
        <v>148</v>
      </c>
      <c r="E24" s="54">
        <v>128656000</v>
      </c>
      <c r="F24" s="54">
        <v>50234355.380000003</v>
      </c>
      <c r="G24" s="19">
        <f t="shared" si="0"/>
        <v>78421644.620000005</v>
      </c>
    </row>
    <row r="25" spans="1:7" ht="51" x14ac:dyDescent="0.2">
      <c r="A25" s="26" t="s">
        <v>511</v>
      </c>
      <c r="B25" s="27" t="s">
        <v>125</v>
      </c>
      <c r="C25" s="28">
        <v>182</v>
      </c>
      <c r="D25" s="27" t="s">
        <v>510</v>
      </c>
      <c r="E25" s="54">
        <v>0</v>
      </c>
      <c r="F25" s="54">
        <v>86151588.620000005</v>
      </c>
      <c r="G25" s="19">
        <v>0</v>
      </c>
    </row>
    <row r="26" spans="1:7" x14ac:dyDescent="0.2">
      <c r="A26" s="26" t="s">
        <v>149</v>
      </c>
      <c r="B26" s="27" t="s">
        <v>125</v>
      </c>
      <c r="C26" s="28">
        <v>182</v>
      </c>
      <c r="D26" s="27" t="s">
        <v>150</v>
      </c>
      <c r="E26" s="54">
        <f>E27+E28</f>
        <v>734287700</v>
      </c>
      <c r="F26" s="54">
        <f>F27+F28</f>
        <v>278471107.11000001</v>
      </c>
      <c r="G26" s="19">
        <f t="shared" si="0"/>
        <v>455816592.88999999</v>
      </c>
    </row>
    <row r="27" spans="1:7" x14ac:dyDescent="0.2">
      <c r="A27" s="26" t="s">
        <v>151</v>
      </c>
      <c r="B27" s="27" t="s">
        <v>125</v>
      </c>
      <c r="C27" s="28">
        <v>182</v>
      </c>
      <c r="D27" s="27" t="s">
        <v>152</v>
      </c>
      <c r="E27" s="54">
        <v>445976000</v>
      </c>
      <c r="F27" s="54">
        <v>238692921.86000001</v>
      </c>
      <c r="G27" s="19">
        <f t="shared" si="0"/>
        <v>207283078.13999999</v>
      </c>
    </row>
    <row r="28" spans="1:7" x14ac:dyDescent="0.2">
      <c r="A28" s="26" t="s">
        <v>153</v>
      </c>
      <c r="B28" s="27" t="s">
        <v>125</v>
      </c>
      <c r="C28" s="28">
        <v>182</v>
      </c>
      <c r="D28" s="27" t="s">
        <v>154</v>
      </c>
      <c r="E28" s="54">
        <v>288311700</v>
      </c>
      <c r="F28" s="54">
        <v>39778185.25</v>
      </c>
      <c r="G28" s="19">
        <f t="shared" si="0"/>
        <v>248533514.75</v>
      </c>
    </row>
    <row r="29" spans="1:7" x14ac:dyDescent="0.2">
      <c r="A29" s="26" t="s">
        <v>155</v>
      </c>
      <c r="B29" s="27" t="s">
        <v>125</v>
      </c>
      <c r="C29" s="28" t="s">
        <v>129</v>
      </c>
      <c r="D29" s="27" t="s">
        <v>156</v>
      </c>
      <c r="E29" s="54">
        <f>E31+E32</f>
        <v>39137000</v>
      </c>
      <c r="F29" s="54">
        <f>F31+F32+F30</f>
        <v>22030980.829999998</v>
      </c>
      <c r="G29" s="19">
        <f t="shared" si="0"/>
        <v>17106019.170000002</v>
      </c>
    </row>
    <row r="30" spans="1:7" ht="102" x14ac:dyDescent="0.2">
      <c r="A30" s="26" t="s">
        <v>509</v>
      </c>
      <c r="B30" s="27" t="s">
        <v>125</v>
      </c>
      <c r="C30" s="28" t="s">
        <v>507</v>
      </c>
      <c r="D30" s="27" t="s">
        <v>508</v>
      </c>
      <c r="E30" s="54">
        <v>0</v>
      </c>
      <c r="F30" s="54">
        <v>250</v>
      </c>
      <c r="G30" s="19">
        <v>0</v>
      </c>
    </row>
    <row r="31" spans="1:7" ht="89.25" x14ac:dyDescent="0.2">
      <c r="A31" s="26" t="s">
        <v>157</v>
      </c>
      <c r="B31" s="27" t="s">
        <v>125</v>
      </c>
      <c r="C31" s="28">
        <v>188</v>
      </c>
      <c r="D31" s="27" t="s">
        <v>158</v>
      </c>
      <c r="E31" s="54">
        <v>2828800</v>
      </c>
      <c r="F31" s="54">
        <v>2575090</v>
      </c>
      <c r="G31" s="19">
        <f t="shared" si="0"/>
        <v>253710</v>
      </c>
    </row>
    <row r="32" spans="1:7" ht="38.25" x14ac:dyDescent="0.2">
      <c r="A32" s="26" t="s">
        <v>159</v>
      </c>
      <c r="B32" s="27" t="s">
        <v>125</v>
      </c>
      <c r="C32" s="28" t="s">
        <v>129</v>
      </c>
      <c r="D32" s="27" t="s">
        <v>160</v>
      </c>
      <c r="E32" s="54">
        <v>36308200</v>
      </c>
      <c r="F32" s="54">
        <v>19455640.829999998</v>
      </c>
      <c r="G32" s="19">
        <f t="shared" si="0"/>
        <v>16852559.170000002</v>
      </c>
    </row>
    <row r="33" spans="1:7" x14ac:dyDescent="0.2">
      <c r="A33" s="26" t="s">
        <v>161</v>
      </c>
      <c r="B33" s="27" t="s">
        <v>125</v>
      </c>
      <c r="C33" s="28"/>
      <c r="D33" s="27"/>
      <c r="E33" s="54">
        <f>E34+E41+E45+E48+E52+E54</f>
        <v>1254502200</v>
      </c>
      <c r="F33" s="54">
        <f>F34+F41+F45+F48+F52+F54+F61</f>
        <v>649167060.78999996</v>
      </c>
      <c r="G33" s="19">
        <f t="shared" si="0"/>
        <v>605335139.21000004</v>
      </c>
    </row>
    <row r="34" spans="1:7" ht="51" x14ac:dyDescent="0.2">
      <c r="A34" s="26" t="s">
        <v>162</v>
      </c>
      <c r="B34" s="27" t="s">
        <v>125</v>
      </c>
      <c r="C34" s="28" t="s">
        <v>129</v>
      </c>
      <c r="D34" s="27" t="s">
        <v>163</v>
      </c>
      <c r="E34" s="54">
        <f>SUM(E35:E40)</f>
        <v>606066400</v>
      </c>
      <c r="F34" s="54">
        <f>SUM(F35:F40)</f>
        <v>296484496.78000003</v>
      </c>
      <c r="G34" s="19">
        <f t="shared" si="0"/>
        <v>309581903.21999997</v>
      </c>
    </row>
    <row r="35" spans="1:7" x14ac:dyDescent="0.2">
      <c r="A35" s="26" t="s">
        <v>164</v>
      </c>
      <c r="B35" s="27" t="s">
        <v>125</v>
      </c>
      <c r="C35" s="28">
        <v>906</v>
      </c>
      <c r="D35" s="27" t="s">
        <v>165</v>
      </c>
      <c r="E35" s="54">
        <v>590000000</v>
      </c>
      <c r="F35" s="54">
        <v>286777095.42000002</v>
      </c>
      <c r="G35" s="19">
        <f t="shared" si="0"/>
        <v>303222904.57999998</v>
      </c>
    </row>
    <row r="36" spans="1:7" ht="25.5" x14ac:dyDescent="0.2">
      <c r="A36" s="26" t="s">
        <v>166</v>
      </c>
      <c r="B36" s="27" t="s">
        <v>125</v>
      </c>
      <c r="C36" s="28" t="s">
        <v>129</v>
      </c>
      <c r="D36" s="27" t="s">
        <v>167</v>
      </c>
      <c r="E36" s="54">
        <v>325000</v>
      </c>
      <c r="F36" s="54">
        <v>2638.11</v>
      </c>
      <c r="G36" s="19">
        <f t="shared" si="0"/>
        <v>322361.89</v>
      </c>
    </row>
    <row r="37" spans="1:7" ht="102" x14ac:dyDescent="0.2">
      <c r="A37" s="26" t="s">
        <v>168</v>
      </c>
      <c r="B37" s="27" t="s">
        <v>125</v>
      </c>
      <c r="C37" s="28" t="s">
        <v>129</v>
      </c>
      <c r="D37" s="27" t="s">
        <v>169</v>
      </c>
      <c r="E37" s="54">
        <f>15738900</f>
        <v>15738900</v>
      </c>
      <c r="F37" s="54">
        <v>9542008.6699999999</v>
      </c>
      <c r="G37" s="19">
        <f t="shared" si="0"/>
        <v>6196891.3300000001</v>
      </c>
    </row>
    <row r="38" spans="1:7" ht="51" x14ac:dyDescent="0.2">
      <c r="A38" s="26" t="s">
        <v>770</v>
      </c>
      <c r="B38" s="27" t="s">
        <v>125</v>
      </c>
      <c r="C38" s="28" t="s">
        <v>96</v>
      </c>
      <c r="D38" s="27" t="s">
        <v>791</v>
      </c>
      <c r="E38" s="95">
        <v>2500</v>
      </c>
      <c r="F38" s="54">
        <v>38188.74</v>
      </c>
      <c r="G38" s="19">
        <v>0</v>
      </c>
    </row>
    <row r="39" spans="1:7" ht="25.5" x14ac:dyDescent="0.2">
      <c r="A39" s="26" t="s">
        <v>772</v>
      </c>
      <c r="B39" s="27" t="s">
        <v>125</v>
      </c>
      <c r="C39" s="28" t="s">
        <v>106</v>
      </c>
      <c r="D39" s="27" t="s">
        <v>771</v>
      </c>
      <c r="E39" s="54">
        <v>0</v>
      </c>
      <c r="F39" s="54">
        <v>123500</v>
      </c>
      <c r="G39" s="19">
        <v>0</v>
      </c>
    </row>
    <row r="40" spans="1:7" ht="89.25" x14ac:dyDescent="0.2">
      <c r="A40" s="26" t="s">
        <v>170</v>
      </c>
      <c r="B40" s="27" t="s">
        <v>125</v>
      </c>
      <c r="C40" s="28">
        <v>907</v>
      </c>
      <c r="D40" s="27" t="s">
        <v>171</v>
      </c>
      <c r="E40" s="54">
        <v>0</v>
      </c>
      <c r="F40" s="54">
        <v>1065.8399999999999</v>
      </c>
      <c r="G40" s="19">
        <v>0</v>
      </c>
    </row>
    <row r="41" spans="1:7" ht="25.5" x14ac:dyDescent="0.2">
      <c r="A41" s="26" t="s">
        <v>172</v>
      </c>
      <c r="B41" s="27" t="s">
        <v>125</v>
      </c>
      <c r="C41" s="28" t="s">
        <v>129</v>
      </c>
      <c r="D41" s="27" t="s">
        <v>173</v>
      </c>
      <c r="E41" s="54">
        <f>E42+E43+E44</f>
        <v>116505900</v>
      </c>
      <c r="F41" s="54">
        <f>F42+F43+F44</f>
        <v>91237163.060000002</v>
      </c>
      <c r="G41" s="19">
        <f t="shared" si="0"/>
        <v>25268736.939999998</v>
      </c>
    </row>
    <row r="42" spans="1:7" ht="25.5" x14ac:dyDescent="0.2">
      <c r="A42" s="26" t="s">
        <v>174</v>
      </c>
      <c r="B42" s="27" t="s">
        <v>125</v>
      </c>
      <c r="C42" s="28" t="s">
        <v>175</v>
      </c>
      <c r="D42" s="27" t="s">
        <v>176</v>
      </c>
      <c r="E42" s="54">
        <v>16543100</v>
      </c>
      <c r="F42" s="54">
        <v>31040546.399999999</v>
      </c>
      <c r="G42" s="19">
        <v>0</v>
      </c>
    </row>
    <row r="43" spans="1:7" x14ac:dyDescent="0.2">
      <c r="A43" s="26" t="s">
        <v>177</v>
      </c>
      <c r="B43" s="27" t="s">
        <v>125</v>
      </c>
      <c r="C43" s="28" t="s">
        <v>129</v>
      </c>
      <c r="D43" s="27" t="s">
        <v>178</v>
      </c>
      <c r="E43" s="54">
        <v>4909000</v>
      </c>
      <c r="F43" s="54">
        <v>34322926.950000003</v>
      </c>
      <c r="G43" s="19">
        <v>0</v>
      </c>
    </row>
    <row r="44" spans="1:7" x14ac:dyDescent="0.2">
      <c r="A44" s="26" t="s">
        <v>179</v>
      </c>
      <c r="B44" s="27" t="s">
        <v>125</v>
      </c>
      <c r="C44" s="28">
        <v>919</v>
      </c>
      <c r="D44" s="27" t="s">
        <v>180</v>
      </c>
      <c r="E44" s="54">
        <v>95053800</v>
      </c>
      <c r="F44" s="54">
        <v>25873689.710000001</v>
      </c>
      <c r="G44" s="19">
        <f t="shared" si="0"/>
        <v>69180110.289999992</v>
      </c>
    </row>
    <row r="45" spans="1:7" ht="25.5" x14ac:dyDescent="0.2">
      <c r="A45" s="26" t="s">
        <v>181</v>
      </c>
      <c r="B45" s="27" t="s">
        <v>125</v>
      </c>
      <c r="C45" s="28" t="s">
        <v>129</v>
      </c>
      <c r="D45" s="27" t="s">
        <v>182</v>
      </c>
      <c r="E45" s="54">
        <f>E46+E47</f>
        <v>116971500</v>
      </c>
      <c r="F45" s="54">
        <f>F46+F47</f>
        <v>70867384</v>
      </c>
      <c r="G45" s="19">
        <f t="shared" si="0"/>
        <v>46104116</v>
      </c>
    </row>
    <row r="46" spans="1:7" x14ac:dyDescent="0.2">
      <c r="A46" s="26" t="s">
        <v>183</v>
      </c>
      <c r="B46" s="27" t="s">
        <v>125</v>
      </c>
      <c r="C46" s="28" t="s">
        <v>129</v>
      </c>
      <c r="D46" s="27" t="s">
        <v>184</v>
      </c>
      <c r="E46" s="54">
        <v>86521500</v>
      </c>
      <c r="F46" s="54">
        <v>46491518.659999996</v>
      </c>
      <c r="G46" s="19">
        <f t="shared" si="0"/>
        <v>40029981.340000004</v>
      </c>
    </row>
    <row r="47" spans="1:7" x14ac:dyDescent="0.2">
      <c r="A47" s="26" t="s">
        <v>185</v>
      </c>
      <c r="B47" s="27" t="s">
        <v>125</v>
      </c>
      <c r="C47" s="28" t="s">
        <v>129</v>
      </c>
      <c r="D47" s="27" t="s">
        <v>186</v>
      </c>
      <c r="E47" s="54">
        <v>30450000</v>
      </c>
      <c r="F47" s="54">
        <v>24375865.34</v>
      </c>
      <c r="G47" s="19">
        <f t="shared" si="0"/>
        <v>6074134.6600000001</v>
      </c>
    </row>
    <row r="48" spans="1:7" ht="25.5" x14ac:dyDescent="0.2">
      <c r="A48" s="26" t="s">
        <v>187</v>
      </c>
      <c r="B48" s="27" t="s">
        <v>125</v>
      </c>
      <c r="C48" s="28" t="s">
        <v>129</v>
      </c>
      <c r="D48" s="27" t="s">
        <v>188</v>
      </c>
      <c r="E48" s="54">
        <f>SUM(E49:E51)</f>
        <v>1947000</v>
      </c>
      <c r="F48" s="54">
        <f>SUM(F49:F51)</f>
        <v>99191.81</v>
      </c>
      <c r="G48" s="19">
        <f t="shared" si="0"/>
        <v>1847808.19</v>
      </c>
    </row>
    <row r="49" spans="1:7" ht="102" x14ac:dyDescent="0.2">
      <c r="A49" s="26" t="s">
        <v>189</v>
      </c>
      <c r="B49" s="27" t="s">
        <v>125</v>
      </c>
      <c r="C49" s="28" t="s">
        <v>106</v>
      </c>
      <c r="D49" s="27" t="s">
        <v>190</v>
      </c>
      <c r="E49" s="54">
        <v>0</v>
      </c>
      <c r="F49" s="54">
        <v>0</v>
      </c>
      <c r="G49" s="19">
        <f t="shared" si="0"/>
        <v>0</v>
      </c>
    </row>
    <row r="50" spans="1:7" ht="38.25" x14ac:dyDescent="0.2">
      <c r="A50" s="26" t="s">
        <v>191</v>
      </c>
      <c r="B50" s="27" t="s">
        <v>125</v>
      </c>
      <c r="C50" s="28">
        <v>928</v>
      </c>
      <c r="D50" s="27" t="s">
        <v>192</v>
      </c>
      <c r="E50" s="54">
        <v>1947000</v>
      </c>
      <c r="F50" s="54">
        <v>99191.81</v>
      </c>
      <c r="G50" s="19">
        <f t="shared" si="0"/>
        <v>1847808.19</v>
      </c>
    </row>
    <row r="51" spans="1:7" ht="51" x14ac:dyDescent="0.2">
      <c r="A51" s="26" t="s">
        <v>193</v>
      </c>
      <c r="B51" s="27" t="s">
        <v>125</v>
      </c>
      <c r="C51" s="28" t="s">
        <v>106</v>
      </c>
      <c r="D51" s="27" t="s">
        <v>194</v>
      </c>
      <c r="E51" s="54">
        <v>0</v>
      </c>
      <c r="F51" s="54">
        <v>0</v>
      </c>
      <c r="G51" s="19">
        <f t="shared" si="0"/>
        <v>0</v>
      </c>
    </row>
    <row r="52" spans="1:7" x14ac:dyDescent="0.2">
      <c r="A52" s="26" t="s">
        <v>195</v>
      </c>
      <c r="B52" s="27" t="s">
        <v>125</v>
      </c>
      <c r="C52" s="28" t="s">
        <v>129</v>
      </c>
      <c r="D52" s="27" t="s">
        <v>196</v>
      </c>
      <c r="E52" s="54">
        <f>E53</f>
        <v>0</v>
      </c>
      <c r="F52" s="54">
        <f>F53</f>
        <v>0</v>
      </c>
      <c r="G52" s="19">
        <f t="shared" si="0"/>
        <v>0</v>
      </c>
    </row>
    <row r="53" spans="1:7" ht="63.75" x14ac:dyDescent="0.2">
      <c r="A53" s="26" t="s">
        <v>197</v>
      </c>
      <c r="B53" s="27" t="s">
        <v>125</v>
      </c>
      <c r="C53" s="28">
        <v>919</v>
      </c>
      <c r="D53" s="27" t="s">
        <v>198</v>
      </c>
      <c r="E53" s="54">
        <v>0</v>
      </c>
      <c r="F53" s="54">
        <v>0</v>
      </c>
      <c r="G53" s="19">
        <f t="shared" si="0"/>
        <v>0</v>
      </c>
    </row>
    <row r="54" spans="1:7" ht="25.5" x14ac:dyDescent="0.2">
      <c r="A54" s="26" t="s">
        <v>199</v>
      </c>
      <c r="B54" s="27" t="s">
        <v>125</v>
      </c>
      <c r="C54" s="28" t="s">
        <v>129</v>
      </c>
      <c r="D54" s="27" t="s">
        <v>200</v>
      </c>
      <c r="E54" s="54">
        <f>SUM(E55:E60)</f>
        <v>413011400</v>
      </c>
      <c r="F54" s="54">
        <f>SUM(F55:F60)</f>
        <v>190346443.47</v>
      </c>
      <c r="G54" s="19">
        <f t="shared" si="0"/>
        <v>222664956.53</v>
      </c>
    </row>
    <row r="55" spans="1:7" ht="38.25" x14ac:dyDescent="0.2">
      <c r="A55" s="26" t="s">
        <v>201</v>
      </c>
      <c r="B55" s="27" t="s">
        <v>125</v>
      </c>
      <c r="C55" s="28" t="s">
        <v>129</v>
      </c>
      <c r="D55" s="27" t="s">
        <v>202</v>
      </c>
      <c r="E55" s="54">
        <v>284122300</v>
      </c>
      <c r="F55" s="54">
        <v>99649784.340000004</v>
      </c>
      <c r="G55" s="19">
        <f t="shared" si="0"/>
        <v>184472515.66</v>
      </c>
    </row>
    <row r="56" spans="1:7" ht="38.25" x14ac:dyDescent="0.2">
      <c r="A56" s="26" t="s">
        <v>203</v>
      </c>
      <c r="B56" s="27" t="s">
        <v>125</v>
      </c>
      <c r="C56" s="28" t="s">
        <v>129</v>
      </c>
      <c r="D56" s="27" t="s">
        <v>204</v>
      </c>
      <c r="E56" s="54">
        <v>4800</v>
      </c>
      <c r="F56" s="54">
        <v>5000</v>
      </c>
      <c r="G56" s="19">
        <v>0</v>
      </c>
    </row>
    <row r="57" spans="1:7" ht="114.75" x14ac:dyDescent="0.2">
      <c r="A57" s="30" t="s">
        <v>205</v>
      </c>
      <c r="B57" s="27" t="s">
        <v>125</v>
      </c>
      <c r="C57" s="28" t="s">
        <v>129</v>
      </c>
      <c r="D57" s="27" t="s">
        <v>206</v>
      </c>
      <c r="E57" s="54">
        <v>6952300</v>
      </c>
      <c r="F57" s="54">
        <v>5711880.3099999996</v>
      </c>
      <c r="G57" s="19">
        <f t="shared" si="0"/>
        <v>1240419.6900000004</v>
      </c>
    </row>
    <row r="58" spans="1:7" ht="25.5" x14ac:dyDescent="0.2">
      <c r="A58" s="26" t="s">
        <v>207</v>
      </c>
      <c r="B58" s="27" t="s">
        <v>125</v>
      </c>
      <c r="C58" s="28" t="s">
        <v>129</v>
      </c>
      <c r="D58" s="27" t="s">
        <v>208</v>
      </c>
      <c r="E58" s="54">
        <v>291000</v>
      </c>
      <c r="F58" s="54">
        <v>8005895.5300000003</v>
      </c>
      <c r="G58" s="19">
        <v>0</v>
      </c>
    </row>
    <row r="59" spans="1:7" ht="25.5" x14ac:dyDescent="0.2">
      <c r="A59" s="26" t="s">
        <v>209</v>
      </c>
      <c r="B59" s="27" t="s">
        <v>125</v>
      </c>
      <c r="C59" s="28" t="s">
        <v>129</v>
      </c>
      <c r="D59" s="27" t="s">
        <v>210</v>
      </c>
      <c r="E59" s="54">
        <v>1000</v>
      </c>
      <c r="F59" s="54">
        <v>4317.88</v>
      </c>
      <c r="G59" s="19">
        <v>0</v>
      </c>
    </row>
    <row r="60" spans="1:7" ht="140.25" x14ac:dyDescent="0.2">
      <c r="A60" s="30" t="s">
        <v>211</v>
      </c>
      <c r="B60" s="27" t="s">
        <v>125</v>
      </c>
      <c r="C60" s="28" t="s">
        <v>145</v>
      </c>
      <c r="D60" s="27" t="s">
        <v>212</v>
      </c>
      <c r="E60" s="54">
        <v>121640000</v>
      </c>
      <c r="F60" s="54">
        <v>76969565.409999996</v>
      </c>
      <c r="G60" s="19">
        <f t="shared" si="0"/>
        <v>44670434.590000004</v>
      </c>
    </row>
    <row r="61" spans="1:7" x14ac:dyDescent="0.2">
      <c r="A61" s="30" t="s">
        <v>503</v>
      </c>
      <c r="B61" s="27" t="s">
        <v>125</v>
      </c>
      <c r="C61" s="28" t="s">
        <v>129</v>
      </c>
      <c r="D61" s="27" t="s">
        <v>505</v>
      </c>
      <c r="E61" s="54">
        <v>0</v>
      </c>
      <c r="F61" s="54">
        <f>F62</f>
        <v>132381.67000000001</v>
      </c>
      <c r="G61" s="19">
        <v>0</v>
      </c>
    </row>
    <row r="62" spans="1:7" x14ac:dyDescent="0.2">
      <c r="A62" s="30" t="s">
        <v>504</v>
      </c>
      <c r="B62" s="27" t="s">
        <v>125</v>
      </c>
      <c r="C62" s="28" t="s">
        <v>129</v>
      </c>
      <c r="D62" s="27" t="s">
        <v>506</v>
      </c>
      <c r="E62" s="54">
        <v>0</v>
      </c>
      <c r="F62" s="54">
        <v>132381.67000000001</v>
      </c>
      <c r="G62" s="19">
        <v>0</v>
      </c>
    </row>
    <row r="63" spans="1:7" x14ac:dyDescent="0.2">
      <c r="A63" s="26" t="s">
        <v>213</v>
      </c>
      <c r="B63" s="27" t="s">
        <v>125</v>
      </c>
      <c r="C63" s="28" t="s">
        <v>129</v>
      </c>
      <c r="D63" s="27" t="s">
        <v>214</v>
      </c>
      <c r="E63" s="31">
        <f>E64+E165+E168+E171+E179+E217</f>
        <v>29557106441.640003</v>
      </c>
      <c r="F63" s="31">
        <f>F64+F165+F168+F171+F179+F217+F177</f>
        <v>14394998762.33</v>
      </c>
      <c r="G63" s="19">
        <f t="shared" si="0"/>
        <v>15162107679.310003</v>
      </c>
    </row>
    <row r="64" spans="1:7" ht="38.25" x14ac:dyDescent="0.2">
      <c r="A64" s="26" t="s">
        <v>215</v>
      </c>
      <c r="B64" s="27" t="s">
        <v>125</v>
      </c>
      <c r="C64" s="28" t="s">
        <v>129</v>
      </c>
      <c r="D64" s="27" t="s">
        <v>216</v>
      </c>
      <c r="E64" s="31">
        <f>E65+E69+E139+E157</f>
        <v>28209401367</v>
      </c>
      <c r="F64" s="31">
        <f>F65+F69+F139+F157</f>
        <v>14022644913.119999</v>
      </c>
      <c r="G64" s="19">
        <f t="shared" si="0"/>
        <v>14186756453.880001</v>
      </c>
    </row>
    <row r="65" spans="1:7" ht="25.5" x14ac:dyDescent="0.2">
      <c r="A65" s="26" t="s">
        <v>217</v>
      </c>
      <c r="B65" s="28" t="s">
        <v>125</v>
      </c>
      <c r="C65" s="28" t="s">
        <v>129</v>
      </c>
      <c r="D65" s="27" t="s">
        <v>218</v>
      </c>
      <c r="E65" s="31">
        <f>SUM(E66:E68)</f>
        <v>15679051100</v>
      </c>
      <c r="F65" s="31">
        <f>SUM(F66:F68)</f>
        <v>8572332900</v>
      </c>
      <c r="G65" s="19">
        <f t="shared" si="0"/>
        <v>7106718200</v>
      </c>
    </row>
    <row r="66" spans="1:7" ht="38.25" x14ac:dyDescent="0.2">
      <c r="A66" s="26" t="s">
        <v>219</v>
      </c>
      <c r="B66" s="28" t="s">
        <v>125</v>
      </c>
      <c r="C66" s="28">
        <v>906</v>
      </c>
      <c r="D66" s="27" t="s">
        <v>220</v>
      </c>
      <c r="E66" s="31">
        <v>14035008100</v>
      </c>
      <c r="F66" s="31">
        <v>7655459000</v>
      </c>
      <c r="G66" s="19">
        <f t="shared" si="0"/>
        <v>6379549100</v>
      </c>
    </row>
    <row r="67" spans="1:7" ht="63.75" x14ac:dyDescent="0.2">
      <c r="A67" s="26" t="s">
        <v>221</v>
      </c>
      <c r="B67" s="28" t="s">
        <v>125</v>
      </c>
      <c r="C67" s="28" t="s">
        <v>60</v>
      </c>
      <c r="D67" s="27" t="s">
        <v>222</v>
      </c>
      <c r="E67" s="31">
        <v>1644043000</v>
      </c>
      <c r="F67" s="31">
        <v>822021600</v>
      </c>
      <c r="G67" s="19">
        <f t="shared" si="0"/>
        <v>822021400</v>
      </c>
    </row>
    <row r="68" spans="1:7" ht="63.75" x14ac:dyDescent="0.2">
      <c r="A68" s="26" t="s">
        <v>782</v>
      </c>
      <c r="B68" s="28" t="s">
        <v>125</v>
      </c>
      <c r="C68" s="28" t="s">
        <v>60</v>
      </c>
      <c r="D68" s="27" t="s">
        <v>785</v>
      </c>
      <c r="E68" s="31">
        <v>0</v>
      </c>
      <c r="F68" s="31">
        <v>94852300</v>
      </c>
      <c r="G68" s="19">
        <v>0</v>
      </c>
    </row>
    <row r="69" spans="1:7" ht="38.25" x14ac:dyDescent="0.2">
      <c r="A69" s="26" t="s">
        <v>223</v>
      </c>
      <c r="B69" s="28" t="s">
        <v>125</v>
      </c>
      <c r="C69" s="28" t="s">
        <v>129</v>
      </c>
      <c r="D69" s="27" t="s">
        <v>224</v>
      </c>
      <c r="E69" s="31">
        <f>SUM(E70:E138)</f>
        <v>10604835200</v>
      </c>
      <c r="F69" s="31">
        <f>SUM(F70:F138)</f>
        <v>4310119022.5899992</v>
      </c>
      <c r="G69" s="19">
        <f t="shared" si="0"/>
        <v>6294716177.4100008</v>
      </c>
    </row>
    <row r="70" spans="1:7" ht="51" x14ac:dyDescent="0.2">
      <c r="A70" s="26" t="s">
        <v>225</v>
      </c>
      <c r="B70" s="28" t="s">
        <v>125</v>
      </c>
      <c r="C70" s="28" t="s">
        <v>54</v>
      </c>
      <c r="D70" s="27" t="s">
        <v>226</v>
      </c>
      <c r="E70" s="31">
        <v>170000000</v>
      </c>
      <c r="F70" s="31">
        <v>1111380.93</v>
      </c>
      <c r="G70" s="19">
        <f t="shared" si="0"/>
        <v>168888619.06999999</v>
      </c>
    </row>
    <row r="71" spans="1:7" ht="63.75" x14ac:dyDescent="0.2">
      <c r="A71" s="26" t="s">
        <v>227</v>
      </c>
      <c r="B71" s="28" t="s">
        <v>125</v>
      </c>
      <c r="C71" s="27" t="s">
        <v>68</v>
      </c>
      <c r="D71" s="27" t="s">
        <v>228</v>
      </c>
      <c r="E71" s="31">
        <v>236696900</v>
      </c>
      <c r="F71" s="31">
        <v>180196070.5</v>
      </c>
      <c r="G71" s="19">
        <f t="shared" si="0"/>
        <v>56500829.5</v>
      </c>
    </row>
    <row r="72" spans="1:7" ht="63.75" x14ac:dyDescent="0.2">
      <c r="A72" s="26" t="s">
        <v>229</v>
      </c>
      <c r="B72" s="28" t="s">
        <v>125</v>
      </c>
      <c r="C72" s="28" t="s">
        <v>31</v>
      </c>
      <c r="D72" s="27" t="s">
        <v>230</v>
      </c>
      <c r="E72" s="31">
        <v>61875000</v>
      </c>
      <c r="F72" s="31">
        <v>61875000</v>
      </c>
      <c r="G72" s="19">
        <f t="shared" si="0"/>
        <v>0</v>
      </c>
    </row>
    <row r="73" spans="1:7" ht="63.75" x14ac:dyDescent="0.2">
      <c r="A73" s="26" t="s">
        <v>231</v>
      </c>
      <c r="B73" s="28" t="s">
        <v>125</v>
      </c>
      <c r="C73" s="28" t="s">
        <v>68</v>
      </c>
      <c r="D73" s="27" t="s">
        <v>232</v>
      </c>
      <c r="E73" s="31">
        <v>122429400</v>
      </c>
      <c r="F73" s="31">
        <v>23141115.23</v>
      </c>
      <c r="G73" s="19">
        <f t="shared" si="0"/>
        <v>99288284.769999996</v>
      </c>
    </row>
    <row r="74" spans="1:7" ht="63.75" x14ac:dyDescent="0.2">
      <c r="A74" s="26" t="s">
        <v>233</v>
      </c>
      <c r="B74" s="28" t="s">
        <v>125</v>
      </c>
      <c r="C74" s="28">
        <v>919</v>
      </c>
      <c r="D74" s="27" t="s">
        <v>234</v>
      </c>
      <c r="E74" s="31">
        <v>39236900</v>
      </c>
      <c r="F74" s="31">
        <v>32647711.23</v>
      </c>
      <c r="G74" s="19">
        <f t="shared" si="0"/>
        <v>6589188.7699999996</v>
      </c>
    </row>
    <row r="75" spans="1:7" ht="51" x14ac:dyDescent="0.2">
      <c r="A75" s="26" t="s">
        <v>235</v>
      </c>
      <c r="B75" s="28" t="s">
        <v>125</v>
      </c>
      <c r="C75" s="28" t="s">
        <v>90</v>
      </c>
      <c r="D75" s="27" t="s">
        <v>236</v>
      </c>
      <c r="E75" s="31">
        <v>1426900</v>
      </c>
      <c r="F75" s="31">
        <v>1426900</v>
      </c>
      <c r="G75" s="19">
        <f t="shared" si="0"/>
        <v>0</v>
      </c>
    </row>
    <row r="76" spans="1:7" ht="76.5" x14ac:dyDescent="0.2">
      <c r="A76" s="26" t="s">
        <v>237</v>
      </c>
      <c r="B76" s="28" t="s">
        <v>125</v>
      </c>
      <c r="C76" s="28" t="s">
        <v>84</v>
      </c>
      <c r="D76" s="27" t="s">
        <v>238</v>
      </c>
      <c r="E76" s="31">
        <v>130522600</v>
      </c>
      <c r="F76" s="31">
        <v>130522600</v>
      </c>
      <c r="G76" s="19">
        <f t="shared" si="0"/>
        <v>0</v>
      </c>
    </row>
    <row r="77" spans="1:7" ht="102" x14ac:dyDescent="0.2">
      <c r="A77" s="26" t="s">
        <v>239</v>
      </c>
      <c r="B77" s="28" t="s">
        <v>125</v>
      </c>
      <c r="C77" s="28">
        <v>910</v>
      </c>
      <c r="D77" s="27" t="s">
        <v>240</v>
      </c>
      <c r="E77" s="31">
        <v>69300</v>
      </c>
      <c r="F77" s="31">
        <v>0</v>
      </c>
      <c r="G77" s="19">
        <f t="shared" si="0"/>
        <v>69300</v>
      </c>
    </row>
    <row r="78" spans="1:7" ht="114.75" x14ac:dyDescent="0.2">
      <c r="A78" s="26" t="s">
        <v>241</v>
      </c>
      <c r="B78" s="28" t="s">
        <v>125</v>
      </c>
      <c r="C78" s="28" t="s">
        <v>68</v>
      </c>
      <c r="D78" s="27" t="s">
        <v>242</v>
      </c>
      <c r="E78" s="31">
        <v>133739100</v>
      </c>
      <c r="F78" s="31">
        <v>133739100</v>
      </c>
      <c r="G78" s="19">
        <f t="shared" si="0"/>
        <v>0</v>
      </c>
    </row>
    <row r="79" spans="1:7" ht="63.75" x14ac:dyDescent="0.2">
      <c r="A79" s="26" t="s">
        <v>243</v>
      </c>
      <c r="B79" s="28" t="s">
        <v>125</v>
      </c>
      <c r="C79" s="28" t="s">
        <v>19</v>
      </c>
      <c r="D79" s="27" t="s">
        <v>244</v>
      </c>
      <c r="E79" s="31">
        <v>4323400</v>
      </c>
      <c r="F79" s="31">
        <v>4323400</v>
      </c>
      <c r="G79" s="19">
        <f t="shared" si="0"/>
        <v>0</v>
      </c>
    </row>
    <row r="80" spans="1:7" ht="140.25" x14ac:dyDescent="0.2">
      <c r="A80" s="26" t="s">
        <v>245</v>
      </c>
      <c r="B80" s="28" t="s">
        <v>125</v>
      </c>
      <c r="C80" s="28" t="s">
        <v>68</v>
      </c>
      <c r="D80" s="27" t="s">
        <v>246</v>
      </c>
      <c r="E80" s="31">
        <v>1112846300</v>
      </c>
      <c r="F80" s="31">
        <v>174675272.38999999</v>
      </c>
      <c r="G80" s="19">
        <f t="shared" si="0"/>
        <v>938171027.61000001</v>
      </c>
    </row>
    <row r="81" spans="1:7" ht="102" x14ac:dyDescent="0.2">
      <c r="A81" s="26" t="s">
        <v>247</v>
      </c>
      <c r="B81" s="28" t="s">
        <v>125</v>
      </c>
      <c r="C81" s="28" t="s">
        <v>90</v>
      </c>
      <c r="D81" s="27" t="s">
        <v>248</v>
      </c>
      <c r="E81" s="31">
        <v>14095500</v>
      </c>
      <c r="F81" s="31">
        <v>3396094.13</v>
      </c>
      <c r="G81" s="19">
        <f t="shared" si="0"/>
        <v>10699405.870000001</v>
      </c>
    </row>
    <row r="82" spans="1:7" ht="165.75" x14ac:dyDescent="0.2">
      <c r="A82" s="26" t="s">
        <v>249</v>
      </c>
      <c r="B82" s="28" t="s">
        <v>125</v>
      </c>
      <c r="C82" s="28" t="s">
        <v>19</v>
      </c>
      <c r="D82" s="27" t="s">
        <v>250</v>
      </c>
      <c r="E82" s="31">
        <v>57667500</v>
      </c>
      <c r="F82" s="31">
        <v>7920000</v>
      </c>
      <c r="G82" s="19">
        <f t="shared" si="0"/>
        <v>49747500</v>
      </c>
    </row>
    <row r="83" spans="1:7" ht="114.75" x14ac:dyDescent="0.2">
      <c r="A83" s="26" t="s">
        <v>251</v>
      </c>
      <c r="B83" s="28" t="s">
        <v>125</v>
      </c>
      <c r="C83" s="28" t="s">
        <v>90</v>
      </c>
      <c r="D83" s="27" t="s">
        <v>252</v>
      </c>
      <c r="E83" s="31">
        <v>4950000</v>
      </c>
      <c r="F83" s="31">
        <v>0</v>
      </c>
      <c r="G83" s="19">
        <f t="shared" si="0"/>
        <v>4950000</v>
      </c>
    </row>
    <row r="84" spans="1:7" ht="89.25" x14ac:dyDescent="0.2">
      <c r="A84" s="26" t="s">
        <v>253</v>
      </c>
      <c r="B84" s="28" t="s">
        <v>125</v>
      </c>
      <c r="C84" s="28" t="s">
        <v>90</v>
      </c>
      <c r="D84" s="27" t="s">
        <v>254</v>
      </c>
      <c r="E84" s="31">
        <v>297000000</v>
      </c>
      <c r="F84" s="31">
        <v>0</v>
      </c>
      <c r="G84" s="19">
        <f t="shared" si="0"/>
        <v>297000000</v>
      </c>
    </row>
    <row r="85" spans="1:7" ht="51" x14ac:dyDescent="0.2">
      <c r="A85" s="26" t="s">
        <v>255</v>
      </c>
      <c r="B85" s="28" t="s">
        <v>125</v>
      </c>
      <c r="C85" s="28" t="s">
        <v>19</v>
      </c>
      <c r="D85" s="27" t="s">
        <v>256</v>
      </c>
      <c r="E85" s="31">
        <v>1743700</v>
      </c>
      <c r="F85" s="31">
        <v>1741312</v>
      </c>
      <c r="G85" s="19">
        <f t="shared" ref="G85:G148" si="1">E85-F85</f>
        <v>2388</v>
      </c>
    </row>
    <row r="86" spans="1:7" ht="38.25" x14ac:dyDescent="0.2">
      <c r="A86" s="26" t="s">
        <v>257</v>
      </c>
      <c r="B86" s="28" t="s">
        <v>125</v>
      </c>
      <c r="C86" s="28" t="s">
        <v>68</v>
      </c>
      <c r="D86" s="27" t="s">
        <v>258</v>
      </c>
      <c r="E86" s="31">
        <v>128567000</v>
      </c>
      <c r="F86" s="31">
        <v>30582355.809999999</v>
      </c>
      <c r="G86" s="19">
        <f t="shared" si="1"/>
        <v>97984644.189999998</v>
      </c>
    </row>
    <row r="87" spans="1:7" ht="51" x14ac:dyDescent="0.2">
      <c r="A87" s="26" t="s">
        <v>259</v>
      </c>
      <c r="B87" s="28" t="s">
        <v>125</v>
      </c>
      <c r="C87" s="28" t="s">
        <v>84</v>
      </c>
      <c r="D87" s="27" t="s">
        <v>260</v>
      </c>
      <c r="E87" s="31">
        <v>196200500</v>
      </c>
      <c r="F87" s="31">
        <v>91557150.180000007</v>
      </c>
      <c r="G87" s="19">
        <f t="shared" si="1"/>
        <v>104643349.81999999</v>
      </c>
    </row>
    <row r="88" spans="1:7" ht="76.5" x14ac:dyDescent="0.2">
      <c r="A88" s="26" t="s">
        <v>261</v>
      </c>
      <c r="B88" s="28" t="s">
        <v>125</v>
      </c>
      <c r="C88" s="28" t="s">
        <v>31</v>
      </c>
      <c r="D88" s="27" t="s">
        <v>262</v>
      </c>
      <c r="E88" s="31">
        <v>31104000</v>
      </c>
      <c r="F88" s="31">
        <v>22491208.09</v>
      </c>
      <c r="G88" s="19">
        <f t="shared" si="1"/>
        <v>8612791.9100000001</v>
      </c>
    </row>
    <row r="89" spans="1:7" ht="38.25" x14ac:dyDescent="0.2">
      <c r="A89" s="26" t="s">
        <v>263</v>
      </c>
      <c r="B89" s="28" t="s">
        <v>125</v>
      </c>
      <c r="C89" s="28" t="s">
        <v>19</v>
      </c>
      <c r="D89" s="27" t="s">
        <v>264</v>
      </c>
      <c r="E89" s="31">
        <v>5959600</v>
      </c>
      <c r="F89" s="31">
        <v>3470524.21</v>
      </c>
      <c r="G89" s="19">
        <f t="shared" si="1"/>
        <v>2489075.79</v>
      </c>
    </row>
    <row r="90" spans="1:7" ht="51" x14ac:dyDescent="0.2">
      <c r="A90" s="26" t="s">
        <v>265</v>
      </c>
      <c r="B90" s="28" t="s">
        <v>125</v>
      </c>
      <c r="C90" s="28" t="s">
        <v>19</v>
      </c>
      <c r="D90" s="27" t="s">
        <v>266</v>
      </c>
      <c r="E90" s="31">
        <v>3576400</v>
      </c>
      <c r="F90" s="31">
        <v>1528640.52</v>
      </c>
      <c r="G90" s="19">
        <f t="shared" si="1"/>
        <v>2047759.48</v>
      </c>
    </row>
    <row r="91" spans="1:7" ht="114.75" x14ac:dyDescent="0.2">
      <c r="A91" s="26" t="s">
        <v>267</v>
      </c>
      <c r="B91" s="28" t="s">
        <v>125</v>
      </c>
      <c r="C91" s="28" t="s">
        <v>19</v>
      </c>
      <c r="D91" s="27" t="s">
        <v>268</v>
      </c>
      <c r="E91" s="31">
        <v>4105200</v>
      </c>
      <c r="F91" s="31">
        <v>4103653</v>
      </c>
      <c r="G91" s="19">
        <f t="shared" si="1"/>
        <v>1547</v>
      </c>
    </row>
    <row r="92" spans="1:7" ht="216.75" x14ac:dyDescent="0.2">
      <c r="A92" s="26" t="s">
        <v>269</v>
      </c>
      <c r="B92" s="28" t="s">
        <v>125</v>
      </c>
      <c r="C92" s="28" t="s">
        <v>19</v>
      </c>
      <c r="D92" s="27" t="s">
        <v>270</v>
      </c>
      <c r="E92" s="31">
        <v>408100</v>
      </c>
      <c r="F92" s="31">
        <v>100000.05</v>
      </c>
      <c r="G92" s="19">
        <f t="shared" si="1"/>
        <v>308099.95</v>
      </c>
    </row>
    <row r="93" spans="1:7" ht="51" x14ac:dyDescent="0.2">
      <c r="A93" s="26" t="s">
        <v>271</v>
      </c>
      <c r="B93" s="28" t="s">
        <v>125</v>
      </c>
      <c r="C93" s="28" t="s">
        <v>90</v>
      </c>
      <c r="D93" s="27" t="s">
        <v>272</v>
      </c>
      <c r="E93" s="31">
        <v>8567800</v>
      </c>
      <c r="F93" s="31">
        <v>0</v>
      </c>
      <c r="G93" s="19">
        <f t="shared" si="1"/>
        <v>8567800</v>
      </c>
    </row>
    <row r="94" spans="1:7" ht="127.5" x14ac:dyDescent="0.2">
      <c r="A94" s="26" t="s">
        <v>273</v>
      </c>
      <c r="B94" s="28" t="s">
        <v>125</v>
      </c>
      <c r="C94" s="28" t="s">
        <v>90</v>
      </c>
      <c r="D94" s="27" t="s">
        <v>274</v>
      </c>
      <c r="E94" s="31">
        <v>1167200</v>
      </c>
      <c r="F94" s="31">
        <v>1167200</v>
      </c>
      <c r="G94" s="19">
        <f t="shared" si="1"/>
        <v>0</v>
      </c>
    </row>
    <row r="95" spans="1:7" ht="102" x14ac:dyDescent="0.2">
      <c r="A95" s="26" t="s">
        <v>275</v>
      </c>
      <c r="B95" s="28" t="s">
        <v>125</v>
      </c>
      <c r="C95" s="28" t="s">
        <v>31</v>
      </c>
      <c r="D95" s="27" t="s">
        <v>276</v>
      </c>
      <c r="E95" s="31">
        <v>14850000</v>
      </c>
      <c r="F95" s="31">
        <v>0</v>
      </c>
      <c r="G95" s="19">
        <f t="shared" si="1"/>
        <v>14850000</v>
      </c>
    </row>
    <row r="96" spans="1:7" ht="76.5" x14ac:dyDescent="0.2">
      <c r="A96" s="26" t="s">
        <v>277</v>
      </c>
      <c r="B96" s="28" t="s">
        <v>125</v>
      </c>
      <c r="C96" s="28" t="s">
        <v>31</v>
      </c>
      <c r="D96" s="27" t="s">
        <v>278</v>
      </c>
      <c r="E96" s="31">
        <v>243919500</v>
      </c>
      <c r="F96" s="31">
        <v>112630898.81999999</v>
      </c>
      <c r="G96" s="19">
        <f t="shared" si="1"/>
        <v>131288601.18000001</v>
      </c>
    </row>
    <row r="97" spans="1:7" ht="89.25" x14ac:dyDescent="0.2">
      <c r="A97" s="26" t="s">
        <v>279</v>
      </c>
      <c r="B97" s="28" t="s">
        <v>125</v>
      </c>
      <c r="C97" s="28" t="s">
        <v>31</v>
      </c>
      <c r="D97" s="27" t="s">
        <v>280</v>
      </c>
      <c r="E97" s="31">
        <v>202368000</v>
      </c>
      <c r="F97" s="31">
        <v>127595882.56999999</v>
      </c>
      <c r="G97" s="19">
        <f t="shared" si="1"/>
        <v>74772117.430000007</v>
      </c>
    </row>
    <row r="98" spans="1:7" ht="38.25" x14ac:dyDescent="0.2">
      <c r="A98" s="26" t="s">
        <v>281</v>
      </c>
      <c r="B98" s="28" t="s">
        <v>125</v>
      </c>
      <c r="C98" s="28" t="s">
        <v>68</v>
      </c>
      <c r="D98" s="27" t="s">
        <v>282</v>
      </c>
      <c r="E98" s="31">
        <v>33548700</v>
      </c>
      <c r="F98" s="31">
        <v>0</v>
      </c>
      <c r="G98" s="19">
        <f t="shared" si="1"/>
        <v>33548700</v>
      </c>
    </row>
    <row r="99" spans="1:7" ht="25.5" x14ac:dyDescent="0.2">
      <c r="A99" s="26" t="s">
        <v>283</v>
      </c>
      <c r="B99" s="28" t="s">
        <v>125</v>
      </c>
      <c r="C99" s="28" t="s">
        <v>54</v>
      </c>
      <c r="D99" s="27" t="s">
        <v>284</v>
      </c>
      <c r="E99" s="31">
        <v>4918000</v>
      </c>
      <c r="F99" s="31">
        <v>4915150.6399999997</v>
      </c>
      <c r="G99" s="19">
        <f t="shared" si="1"/>
        <v>2849.3600000003353</v>
      </c>
    </row>
    <row r="100" spans="1:7" ht="63.75" x14ac:dyDescent="0.2">
      <c r="A100" s="26" t="s">
        <v>285</v>
      </c>
      <c r="B100" s="28" t="s">
        <v>125</v>
      </c>
      <c r="C100" s="28" t="s">
        <v>22</v>
      </c>
      <c r="D100" s="27" t="s">
        <v>286</v>
      </c>
      <c r="E100" s="31">
        <v>19550000</v>
      </c>
      <c r="F100" s="31">
        <v>19550000</v>
      </c>
      <c r="G100" s="19">
        <f t="shared" si="1"/>
        <v>0</v>
      </c>
    </row>
    <row r="101" spans="1:7" ht="51" x14ac:dyDescent="0.2">
      <c r="A101" s="26" t="s">
        <v>287</v>
      </c>
      <c r="B101" s="28" t="s">
        <v>125</v>
      </c>
      <c r="C101" s="28" t="s">
        <v>19</v>
      </c>
      <c r="D101" s="27" t="s">
        <v>288</v>
      </c>
      <c r="E101" s="31">
        <v>222458800</v>
      </c>
      <c r="F101" s="31">
        <v>13663000</v>
      </c>
      <c r="G101" s="19">
        <f t="shared" si="1"/>
        <v>208795800</v>
      </c>
    </row>
    <row r="102" spans="1:7" ht="102" x14ac:dyDescent="0.2">
      <c r="A102" s="26" t="s">
        <v>289</v>
      </c>
      <c r="B102" s="28" t="s">
        <v>125</v>
      </c>
      <c r="C102" s="28" t="s">
        <v>19</v>
      </c>
      <c r="D102" s="27" t="s">
        <v>290</v>
      </c>
      <c r="E102" s="31">
        <v>8816300</v>
      </c>
      <c r="F102" s="31">
        <v>4408199.78</v>
      </c>
      <c r="G102" s="19">
        <f t="shared" si="1"/>
        <v>4408100.22</v>
      </c>
    </row>
    <row r="103" spans="1:7" ht="63.75" x14ac:dyDescent="0.2">
      <c r="A103" s="26" t="s">
        <v>291</v>
      </c>
      <c r="B103" s="28" t="s">
        <v>125</v>
      </c>
      <c r="C103" s="28" t="s">
        <v>84</v>
      </c>
      <c r="D103" s="27" t="s">
        <v>292</v>
      </c>
      <c r="E103" s="31">
        <v>495011900</v>
      </c>
      <c r="F103" s="31">
        <v>224168526.44999999</v>
      </c>
      <c r="G103" s="19">
        <f t="shared" si="1"/>
        <v>270843373.55000001</v>
      </c>
    </row>
    <row r="104" spans="1:7" ht="76.5" x14ac:dyDescent="0.2">
      <c r="A104" s="26" t="s">
        <v>293</v>
      </c>
      <c r="B104" s="28" t="s">
        <v>125</v>
      </c>
      <c r="C104" s="28" t="s">
        <v>68</v>
      </c>
      <c r="D104" s="27" t="s">
        <v>294</v>
      </c>
      <c r="E104" s="31">
        <v>99502500</v>
      </c>
      <c r="F104" s="31">
        <v>37657879.990000002</v>
      </c>
      <c r="G104" s="19">
        <f t="shared" si="1"/>
        <v>61844620.009999998</v>
      </c>
    </row>
    <row r="105" spans="1:7" ht="51" x14ac:dyDescent="0.2">
      <c r="A105" s="26" t="s">
        <v>295</v>
      </c>
      <c r="B105" s="28" t="s">
        <v>125</v>
      </c>
      <c r="C105" s="28" t="s">
        <v>102</v>
      </c>
      <c r="D105" s="27" t="s">
        <v>296</v>
      </c>
      <c r="E105" s="31">
        <v>18369800</v>
      </c>
      <c r="F105" s="31">
        <v>0</v>
      </c>
      <c r="G105" s="19">
        <f t="shared" si="1"/>
        <v>18369800</v>
      </c>
    </row>
    <row r="106" spans="1:7" ht="76.5" x14ac:dyDescent="0.2">
      <c r="A106" s="26" t="s">
        <v>297</v>
      </c>
      <c r="B106" s="28" t="s">
        <v>125</v>
      </c>
      <c r="C106" s="28" t="s">
        <v>102</v>
      </c>
      <c r="D106" s="27" t="s">
        <v>298</v>
      </c>
      <c r="E106" s="31">
        <v>2924343200</v>
      </c>
      <c r="F106" s="31">
        <v>1563885699.97</v>
      </c>
      <c r="G106" s="19">
        <f t="shared" si="1"/>
        <v>1360457500.03</v>
      </c>
    </row>
    <row r="107" spans="1:7" ht="38.25" x14ac:dyDescent="0.2">
      <c r="A107" s="26" t="s">
        <v>299</v>
      </c>
      <c r="B107" s="28" t="s">
        <v>125</v>
      </c>
      <c r="C107" s="28" t="s">
        <v>22</v>
      </c>
      <c r="D107" s="27" t="s">
        <v>300</v>
      </c>
      <c r="E107" s="31">
        <v>30690000</v>
      </c>
      <c r="F107" s="31">
        <v>24637591.100000001</v>
      </c>
      <c r="G107" s="19">
        <f t="shared" si="1"/>
        <v>6052408.8999999985</v>
      </c>
    </row>
    <row r="108" spans="1:7" ht="63.75" x14ac:dyDescent="0.2">
      <c r="A108" s="26" t="s">
        <v>301</v>
      </c>
      <c r="B108" s="28" t="s">
        <v>125</v>
      </c>
      <c r="C108" s="28" t="s">
        <v>84</v>
      </c>
      <c r="D108" s="27" t="s">
        <v>302</v>
      </c>
      <c r="E108" s="31">
        <v>887000</v>
      </c>
      <c r="F108" s="31">
        <v>884230.61</v>
      </c>
      <c r="G108" s="19">
        <f t="shared" si="1"/>
        <v>2769.390000000014</v>
      </c>
    </row>
    <row r="109" spans="1:7" ht="63.75" x14ac:dyDescent="0.2">
      <c r="A109" s="26" t="s">
        <v>303</v>
      </c>
      <c r="B109" s="28" t="s">
        <v>125</v>
      </c>
      <c r="C109" s="28" t="s">
        <v>22</v>
      </c>
      <c r="D109" s="27" t="s">
        <v>304</v>
      </c>
      <c r="E109" s="31">
        <v>8283900</v>
      </c>
      <c r="F109" s="31">
        <v>8283900</v>
      </c>
      <c r="G109" s="19">
        <f t="shared" si="1"/>
        <v>0</v>
      </c>
    </row>
    <row r="110" spans="1:7" ht="76.5" x14ac:dyDescent="0.2">
      <c r="A110" s="26" t="s">
        <v>305</v>
      </c>
      <c r="B110" s="28" t="s">
        <v>125</v>
      </c>
      <c r="C110" s="28" t="s">
        <v>19</v>
      </c>
      <c r="D110" s="27" t="s">
        <v>306</v>
      </c>
      <c r="E110" s="31">
        <v>19800</v>
      </c>
      <c r="F110" s="31">
        <v>18616.75</v>
      </c>
      <c r="G110" s="19">
        <f t="shared" si="1"/>
        <v>1183.25</v>
      </c>
    </row>
    <row r="111" spans="1:7" ht="153" x14ac:dyDescent="0.2">
      <c r="A111" s="26" t="s">
        <v>307</v>
      </c>
      <c r="B111" s="28" t="s">
        <v>125</v>
      </c>
      <c r="C111" s="28" t="s">
        <v>31</v>
      </c>
      <c r="D111" s="27" t="s">
        <v>308</v>
      </c>
      <c r="E111" s="31">
        <v>44582600</v>
      </c>
      <c r="F111" s="31">
        <v>32272201.469999999</v>
      </c>
      <c r="G111" s="19">
        <f t="shared" si="1"/>
        <v>12310398.530000001</v>
      </c>
    </row>
    <row r="112" spans="1:7" ht="38.25" x14ac:dyDescent="0.2">
      <c r="A112" s="26" t="s">
        <v>309</v>
      </c>
      <c r="B112" s="28" t="s">
        <v>125</v>
      </c>
      <c r="C112" s="28" t="s">
        <v>90</v>
      </c>
      <c r="D112" s="27" t="s">
        <v>310</v>
      </c>
      <c r="E112" s="31">
        <v>32156700</v>
      </c>
      <c r="F112" s="31">
        <v>26356669.600000001</v>
      </c>
      <c r="G112" s="19">
        <f t="shared" si="1"/>
        <v>5800030.3999999985</v>
      </c>
    </row>
    <row r="113" spans="1:7" ht="38.25" x14ac:dyDescent="0.2">
      <c r="A113" s="26" t="s">
        <v>311</v>
      </c>
      <c r="B113" s="28" t="s">
        <v>125</v>
      </c>
      <c r="C113" s="28">
        <v>905</v>
      </c>
      <c r="D113" s="27" t="s">
        <v>312</v>
      </c>
      <c r="E113" s="31">
        <v>216705500</v>
      </c>
      <c r="F113" s="31">
        <v>169921040.69999999</v>
      </c>
      <c r="G113" s="19">
        <f t="shared" si="1"/>
        <v>46784459.300000012</v>
      </c>
    </row>
    <row r="114" spans="1:7" ht="38.25" x14ac:dyDescent="0.2">
      <c r="A114" s="26" t="s">
        <v>313</v>
      </c>
      <c r="B114" s="28" t="s">
        <v>125</v>
      </c>
      <c r="C114" s="28" t="s">
        <v>22</v>
      </c>
      <c r="D114" s="27" t="s">
        <v>314</v>
      </c>
      <c r="E114" s="31">
        <v>99541100</v>
      </c>
      <c r="F114" s="31">
        <v>49555987.840000004</v>
      </c>
      <c r="G114" s="19">
        <f t="shared" si="1"/>
        <v>49985112.159999996</v>
      </c>
    </row>
    <row r="115" spans="1:7" ht="51" x14ac:dyDescent="0.2">
      <c r="A115" s="26" t="s">
        <v>315</v>
      </c>
      <c r="B115" s="28" t="s">
        <v>125</v>
      </c>
      <c r="C115" s="28" t="s">
        <v>84</v>
      </c>
      <c r="D115" s="27" t="s">
        <v>316</v>
      </c>
      <c r="E115" s="31">
        <v>3610700</v>
      </c>
      <c r="F115" s="31">
        <v>1437710.65</v>
      </c>
      <c r="G115" s="19">
        <f t="shared" si="1"/>
        <v>2172989.35</v>
      </c>
    </row>
    <row r="116" spans="1:7" ht="89.25" x14ac:dyDescent="0.2">
      <c r="A116" s="26" t="s">
        <v>317</v>
      </c>
      <c r="B116" s="28" t="s">
        <v>125</v>
      </c>
      <c r="C116" s="28" t="s">
        <v>22</v>
      </c>
      <c r="D116" s="27" t="s">
        <v>318</v>
      </c>
      <c r="E116" s="31">
        <v>18368200</v>
      </c>
      <c r="F116" s="31">
        <v>18368200</v>
      </c>
      <c r="G116" s="19">
        <f t="shared" si="1"/>
        <v>0</v>
      </c>
    </row>
    <row r="117" spans="1:7" ht="63.75" x14ac:dyDescent="0.2">
      <c r="A117" s="26" t="s">
        <v>319</v>
      </c>
      <c r="B117" s="28" t="s">
        <v>125</v>
      </c>
      <c r="C117" s="28" t="s">
        <v>99</v>
      </c>
      <c r="D117" s="27" t="s">
        <v>320</v>
      </c>
      <c r="E117" s="31">
        <v>12763600</v>
      </c>
      <c r="F117" s="31">
        <v>9339256.7200000007</v>
      </c>
      <c r="G117" s="19">
        <f t="shared" si="1"/>
        <v>3424343.2799999993</v>
      </c>
    </row>
    <row r="118" spans="1:7" ht="25.5" x14ac:dyDescent="0.2">
      <c r="A118" s="26" t="s">
        <v>321</v>
      </c>
      <c r="B118" s="28" t="s">
        <v>125</v>
      </c>
      <c r="C118" s="28" t="s">
        <v>22</v>
      </c>
      <c r="D118" s="27" t="s">
        <v>322</v>
      </c>
      <c r="E118" s="31">
        <v>7494300</v>
      </c>
      <c r="F118" s="31">
        <v>7494300</v>
      </c>
      <c r="G118" s="19">
        <f t="shared" si="1"/>
        <v>0</v>
      </c>
    </row>
    <row r="119" spans="1:7" ht="51" x14ac:dyDescent="0.2">
      <c r="A119" s="26" t="s">
        <v>323</v>
      </c>
      <c r="B119" s="28" t="s">
        <v>125</v>
      </c>
      <c r="C119" s="28" t="s">
        <v>106</v>
      </c>
      <c r="D119" s="27" t="s">
        <v>324</v>
      </c>
      <c r="E119" s="31">
        <v>8655200</v>
      </c>
      <c r="F119" s="31">
        <v>8655200</v>
      </c>
      <c r="G119" s="19">
        <f t="shared" si="1"/>
        <v>0</v>
      </c>
    </row>
    <row r="120" spans="1:7" ht="63.75" x14ac:dyDescent="0.2">
      <c r="A120" s="26" t="s">
        <v>325</v>
      </c>
      <c r="B120" s="28" t="s">
        <v>125</v>
      </c>
      <c r="C120" s="28" t="s">
        <v>54</v>
      </c>
      <c r="D120" s="27" t="s">
        <v>326</v>
      </c>
      <c r="E120" s="31">
        <v>18205500</v>
      </c>
      <c r="F120" s="31">
        <v>0</v>
      </c>
      <c r="G120" s="19">
        <f t="shared" si="1"/>
        <v>18205500</v>
      </c>
    </row>
    <row r="121" spans="1:7" ht="76.5" x14ac:dyDescent="0.2">
      <c r="A121" s="26" t="s">
        <v>327</v>
      </c>
      <c r="B121" s="28" t="s">
        <v>125</v>
      </c>
      <c r="C121" s="28" t="s">
        <v>77</v>
      </c>
      <c r="D121" s="27" t="s">
        <v>328</v>
      </c>
      <c r="E121" s="31">
        <v>13121300</v>
      </c>
      <c r="F121" s="31">
        <v>1533510</v>
      </c>
      <c r="G121" s="19">
        <f t="shared" si="1"/>
        <v>11587790</v>
      </c>
    </row>
    <row r="122" spans="1:7" ht="114.75" x14ac:dyDescent="0.2">
      <c r="A122" s="26" t="s">
        <v>329</v>
      </c>
      <c r="B122" s="28" t="s">
        <v>125</v>
      </c>
      <c r="C122" s="27" t="s">
        <v>77</v>
      </c>
      <c r="D122" s="27" t="s">
        <v>330</v>
      </c>
      <c r="E122" s="31">
        <v>19051600</v>
      </c>
      <c r="F122" s="31">
        <v>0</v>
      </c>
      <c r="G122" s="19">
        <f t="shared" si="1"/>
        <v>19051600</v>
      </c>
    </row>
    <row r="123" spans="1:7" ht="63.75" x14ac:dyDescent="0.2">
      <c r="A123" s="26" t="s">
        <v>331</v>
      </c>
      <c r="B123" s="28" t="s">
        <v>125</v>
      </c>
      <c r="C123" s="28" t="s">
        <v>106</v>
      </c>
      <c r="D123" s="27" t="s">
        <v>332</v>
      </c>
      <c r="E123" s="31">
        <v>1000000000</v>
      </c>
      <c r="F123" s="31">
        <v>314800531.98000002</v>
      </c>
      <c r="G123" s="19">
        <f t="shared" si="1"/>
        <v>685199468.01999998</v>
      </c>
    </row>
    <row r="124" spans="1:7" ht="76.5" x14ac:dyDescent="0.2">
      <c r="A124" s="26" t="s">
        <v>333</v>
      </c>
      <c r="B124" s="28" t="s">
        <v>125</v>
      </c>
      <c r="C124" s="27" t="s">
        <v>22</v>
      </c>
      <c r="D124" s="27" t="s">
        <v>334</v>
      </c>
      <c r="E124" s="31">
        <v>9900000</v>
      </c>
      <c r="F124" s="31">
        <v>0</v>
      </c>
      <c r="G124" s="19">
        <f t="shared" si="1"/>
        <v>9900000</v>
      </c>
    </row>
    <row r="125" spans="1:7" ht="51" x14ac:dyDescent="0.2">
      <c r="A125" s="26" t="s">
        <v>335</v>
      </c>
      <c r="B125" s="28" t="s">
        <v>125</v>
      </c>
      <c r="C125" s="27" t="s">
        <v>19</v>
      </c>
      <c r="D125" s="27" t="s">
        <v>336</v>
      </c>
      <c r="E125" s="31">
        <v>89717500</v>
      </c>
      <c r="F125" s="31">
        <v>22217500.239999998</v>
      </c>
      <c r="G125" s="19">
        <f t="shared" si="1"/>
        <v>67499999.760000005</v>
      </c>
    </row>
    <row r="126" spans="1:7" ht="38.25" x14ac:dyDescent="0.2">
      <c r="A126" s="26" t="s">
        <v>337</v>
      </c>
      <c r="B126" s="28" t="s">
        <v>125</v>
      </c>
      <c r="C126" s="27" t="s">
        <v>68</v>
      </c>
      <c r="D126" s="27" t="s">
        <v>338</v>
      </c>
      <c r="E126" s="31">
        <v>100000000</v>
      </c>
      <c r="F126" s="31">
        <v>28232712.620000001</v>
      </c>
      <c r="G126" s="19">
        <f t="shared" si="1"/>
        <v>71767287.379999995</v>
      </c>
    </row>
    <row r="127" spans="1:7" ht="76.5" x14ac:dyDescent="0.2">
      <c r="A127" s="26" t="s">
        <v>339</v>
      </c>
      <c r="B127" s="28" t="s">
        <v>125</v>
      </c>
      <c r="C127" s="27" t="s">
        <v>54</v>
      </c>
      <c r="D127" s="27" t="s">
        <v>340</v>
      </c>
      <c r="E127" s="31">
        <v>26811200</v>
      </c>
      <c r="F127" s="31">
        <v>0</v>
      </c>
      <c r="G127" s="19">
        <f t="shared" si="1"/>
        <v>26811200</v>
      </c>
    </row>
    <row r="128" spans="1:7" ht="51" x14ac:dyDescent="0.2">
      <c r="A128" s="26" t="s">
        <v>341</v>
      </c>
      <c r="B128" s="28" t="s">
        <v>125</v>
      </c>
      <c r="C128" s="27" t="s">
        <v>106</v>
      </c>
      <c r="D128" s="27" t="s">
        <v>342</v>
      </c>
      <c r="E128" s="31">
        <v>68789100</v>
      </c>
      <c r="F128" s="31">
        <v>63385610.100000001</v>
      </c>
      <c r="G128" s="19">
        <f t="shared" si="1"/>
        <v>5403489.8999999985</v>
      </c>
    </row>
    <row r="129" spans="1:7" ht="51" x14ac:dyDescent="0.2">
      <c r="A129" s="26" t="s">
        <v>343</v>
      </c>
      <c r="B129" s="28" t="s">
        <v>125</v>
      </c>
      <c r="C129" s="27" t="s">
        <v>31</v>
      </c>
      <c r="D129" s="27" t="s">
        <v>344</v>
      </c>
      <c r="E129" s="31">
        <v>9228600</v>
      </c>
      <c r="F129" s="31">
        <v>1257252.48</v>
      </c>
      <c r="G129" s="19">
        <f t="shared" si="1"/>
        <v>7971347.5199999996</v>
      </c>
    </row>
    <row r="130" spans="1:7" ht="38.25" x14ac:dyDescent="0.2">
      <c r="A130" s="26" t="s">
        <v>345</v>
      </c>
      <c r="B130" s="28" t="s">
        <v>125</v>
      </c>
      <c r="C130" s="28">
        <v>905</v>
      </c>
      <c r="D130" s="27" t="s">
        <v>346</v>
      </c>
      <c r="E130" s="31">
        <v>111181400</v>
      </c>
      <c r="F130" s="31">
        <v>68806382.849999994</v>
      </c>
      <c r="G130" s="19">
        <f t="shared" si="1"/>
        <v>42375017.150000006</v>
      </c>
    </row>
    <row r="131" spans="1:7" ht="76.5" x14ac:dyDescent="0.2">
      <c r="A131" s="26" t="s">
        <v>347</v>
      </c>
      <c r="B131" s="28" t="s">
        <v>125</v>
      </c>
      <c r="C131" s="28" t="s">
        <v>19</v>
      </c>
      <c r="D131" s="27" t="s">
        <v>348</v>
      </c>
      <c r="E131" s="31">
        <v>15585100</v>
      </c>
      <c r="F131" s="31">
        <v>10927481.640000001</v>
      </c>
      <c r="G131" s="19">
        <f t="shared" si="1"/>
        <v>4657618.3599999994</v>
      </c>
    </row>
    <row r="132" spans="1:7" ht="38.25" x14ac:dyDescent="0.2">
      <c r="A132" s="26" t="s">
        <v>349</v>
      </c>
      <c r="B132" s="28" t="s">
        <v>125</v>
      </c>
      <c r="C132" s="28" t="s">
        <v>22</v>
      </c>
      <c r="D132" s="27" t="s">
        <v>350</v>
      </c>
      <c r="E132" s="31">
        <v>61453200</v>
      </c>
      <c r="F132" s="31">
        <v>24453200</v>
      </c>
      <c r="G132" s="19">
        <f t="shared" si="1"/>
        <v>37000000</v>
      </c>
    </row>
    <row r="133" spans="1:7" ht="38.25" x14ac:dyDescent="0.2">
      <c r="A133" s="26" t="s">
        <v>351</v>
      </c>
      <c r="B133" s="28" t="s">
        <v>125</v>
      </c>
      <c r="C133" s="28" t="s">
        <v>54</v>
      </c>
      <c r="D133" s="27" t="s">
        <v>352</v>
      </c>
      <c r="E133" s="31">
        <v>5890100</v>
      </c>
      <c r="F133" s="31">
        <v>3729874.5</v>
      </c>
      <c r="G133" s="19">
        <f t="shared" si="1"/>
        <v>2160225.5</v>
      </c>
    </row>
    <row r="134" spans="1:7" ht="51" x14ac:dyDescent="0.2">
      <c r="A134" s="26" t="s">
        <v>353</v>
      </c>
      <c r="B134" s="28" t="s">
        <v>125</v>
      </c>
      <c r="C134" s="28">
        <v>905</v>
      </c>
      <c r="D134" s="27" t="s">
        <v>354</v>
      </c>
      <c r="E134" s="31">
        <v>3357300</v>
      </c>
      <c r="F134" s="31">
        <v>1706070.9</v>
      </c>
      <c r="G134" s="19">
        <f t="shared" si="1"/>
        <v>1651229.1</v>
      </c>
    </row>
    <row r="135" spans="1:7" ht="38.25" x14ac:dyDescent="0.2">
      <c r="A135" s="26" t="s">
        <v>355</v>
      </c>
      <c r="B135" s="28" t="s">
        <v>125</v>
      </c>
      <c r="C135" s="27" t="s">
        <v>31</v>
      </c>
      <c r="D135" s="27" t="s">
        <v>356</v>
      </c>
      <c r="E135" s="31">
        <v>462118800</v>
      </c>
      <c r="F135" s="31">
        <v>330408383.63999999</v>
      </c>
      <c r="G135" s="19">
        <f t="shared" si="1"/>
        <v>131710416.36000001</v>
      </c>
    </row>
    <row r="136" spans="1:7" ht="89.25" x14ac:dyDescent="0.2">
      <c r="A136" s="26" t="s">
        <v>357</v>
      </c>
      <c r="B136" s="28" t="s">
        <v>125</v>
      </c>
      <c r="C136" s="27" t="s">
        <v>19</v>
      </c>
      <c r="D136" s="27" t="s">
        <v>358</v>
      </c>
      <c r="E136" s="31">
        <v>24291400</v>
      </c>
      <c r="F136" s="31">
        <v>14999999.800000001</v>
      </c>
      <c r="G136" s="19">
        <f t="shared" si="1"/>
        <v>9291400.1999999993</v>
      </c>
    </row>
    <row r="137" spans="1:7" ht="51" x14ac:dyDescent="0.2">
      <c r="A137" s="26" t="s">
        <v>359</v>
      </c>
      <c r="B137" s="28" t="s">
        <v>125</v>
      </c>
      <c r="C137" s="28" t="s">
        <v>90</v>
      </c>
      <c r="D137" s="27" t="s">
        <v>360</v>
      </c>
      <c r="E137" s="31">
        <v>216810000</v>
      </c>
      <c r="F137" s="31">
        <v>8324874.5300000003</v>
      </c>
      <c r="G137" s="19">
        <f t="shared" si="1"/>
        <v>208485125.47</v>
      </c>
    </row>
    <row r="138" spans="1:7" ht="76.5" x14ac:dyDescent="0.2">
      <c r="A138" s="26" t="s">
        <v>361</v>
      </c>
      <c r="B138" s="28" t="s">
        <v>125</v>
      </c>
      <c r="C138" s="28" t="s">
        <v>54</v>
      </c>
      <c r="D138" s="27" t="s">
        <v>362</v>
      </c>
      <c r="E138" s="31">
        <v>809629500</v>
      </c>
      <c r="F138" s="31">
        <v>37918805.380000003</v>
      </c>
      <c r="G138" s="19">
        <f t="shared" si="1"/>
        <v>771710694.62</v>
      </c>
    </row>
    <row r="139" spans="1:7" ht="25.5" x14ac:dyDescent="0.2">
      <c r="A139" s="26" t="s">
        <v>363</v>
      </c>
      <c r="B139" s="28" t="s">
        <v>125</v>
      </c>
      <c r="C139" s="28" t="s">
        <v>129</v>
      </c>
      <c r="D139" s="27" t="s">
        <v>364</v>
      </c>
      <c r="E139" s="31">
        <f>SUM(E140:E156)</f>
        <v>1254021500</v>
      </c>
      <c r="F139" s="31">
        <f>SUM(F140:F156)</f>
        <v>718223989.29999995</v>
      </c>
      <c r="G139" s="19">
        <f t="shared" si="1"/>
        <v>535797510.70000005</v>
      </c>
    </row>
    <row r="140" spans="1:7" ht="51" x14ac:dyDescent="0.2">
      <c r="A140" s="26" t="s">
        <v>365</v>
      </c>
      <c r="B140" s="28" t="s">
        <v>125</v>
      </c>
      <c r="C140" s="28" t="s">
        <v>96</v>
      </c>
      <c r="D140" s="27" t="s">
        <v>366</v>
      </c>
      <c r="E140" s="31">
        <v>59193400</v>
      </c>
      <c r="F140" s="31">
        <v>0</v>
      </c>
      <c r="G140" s="19">
        <f t="shared" si="1"/>
        <v>59193400</v>
      </c>
    </row>
    <row r="141" spans="1:7" ht="63.75" x14ac:dyDescent="0.2">
      <c r="A141" s="26" t="s">
        <v>367</v>
      </c>
      <c r="B141" s="28" t="s">
        <v>125</v>
      </c>
      <c r="C141" s="28">
        <v>906</v>
      </c>
      <c r="D141" s="27" t="s">
        <v>368</v>
      </c>
      <c r="E141" s="31">
        <v>33025800</v>
      </c>
      <c r="F141" s="31">
        <v>15075191.49</v>
      </c>
      <c r="G141" s="19">
        <f t="shared" si="1"/>
        <v>17950608.509999998</v>
      </c>
    </row>
    <row r="142" spans="1:7" ht="63.75" x14ac:dyDescent="0.2">
      <c r="A142" s="26" t="s">
        <v>369</v>
      </c>
      <c r="B142" s="28" t="s">
        <v>125</v>
      </c>
      <c r="C142" s="28">
        <v>906</v>
      </c>
      <c r="D142" s="27" t="s">
        <v>370</v>
      </c>
      <c r="E142" s="31">
        <v>1290300</v>
      </c>
      <c r="F142" s="31">
        <v>1248330</v>
      </c>
      <c r="G142" s="19">
        <f t="shared" si="1"/>
        <v>41970</v>
      </c>
    </row>
    <row r="143" spans="1:7" ht="38.25" x14ac:dyDescent="0.2">
      <c r="A143" s="26" t="s">
        <v>371</v>
      </c>
      <c r="B143" s="28" t="s">
        <v>125</v>
      </c>
      <c r="C143" s="28">
        <v>919</v>
      </c>
      <c r="D143" s="27" t="s">
        <v>372</v>
      </c>
      <c r="E143" s="31">
        <v>9388800</v>
      </c>
      <c r="F143" s="31">
        <v>140850.95000000001</v>
      </c>
      <c r="G143" s="19">
        <f t="shared" si="1"/>
        <v>9247949.0500000007</v>
      </c>
    </row>
    <row r="144" spans="1:7" ht="38.25" x14ac:dyDescent="0.2">
      <c r="A144" s="26" t="s">
        <v>373</v>
      </c>
      <c r="B144" s="28" t="s">
        <v>125</v>
      </c>
      <c r="C144" s="28" t="s">
        <v>96</v>
      </c>
      <c r="D144" s="27" t="s">
        <v>374</v>
      </c>
      <c r="E144" s="31">
        <v>278526800</v>
      </c>
      <c r="F144" s="31">
        <v>155867385.03</v>
      </c>
      <c r="G144" s="19">
        <f t="shared" si="1"/>
        <v>122659414.97</v>
      </c>
    </row>
    <row r="145" spans="1:7" ht="63.75" x14ac:dyDescent="0.2">
      <c r="A145" s="26" t="s">
        <v>750</v>
      </c>
      <c r="B145" s="28" t="s">
        <v>125</v>
      </c>
      <c r="C145" s="28" t="s">
        <v>84</v>
      </c>
      <c r="D145" s="27" t="s">
        <v>375</v>
      </c>
      <c r="E145" s="31">
        <v>6420600</v>
      </c>
      <c r="F145" s="31">
        <v>6062796</v>
      </c>
      <c r="G145" s="19">
        <f t="shared" si="1"/>
        <v>357804</v>
      </c>
    </row>
    <row r="146" spans="1:7" ht="76.5" x14ac:dyDescent="0.2">
      <c r="A146" s="26" t="s">
        <v>751</v>
      </c>
      <c r="B146" s="28" t="s">
        <v>125</v>
      </c>
      <c r="C146" s="28">
        <v>910</v>
      </c>
      <c r="D146" s="27" t="s">
        <v>376</v>
      </c>
      <c r="E146" s="31">
        <v>12132800</v>
      </c>
      <c r="F146" s="31">
        <v>12132800</v>
      </c>
      <c r="G146" s="19">
        <f t="shared" si="1"/>
        <v>0</v>
      </c>
    </row>
    <row r="147" spans="1:7" ht="76.5" x14ac:dyDescent="0.2">
      <c r="A147" s="26" t="s">
        <v>377</v>
      </c>
      <c r="B147" s="28" t="s">
        <v>125</v>
      </c>
      <c r="C147" s="28" t="s">
        <v>84</v>
      </c>
      <c r="D147" s="27" t="s">
        <v>378</v>
      </c>
      <c r="E147" s="31">
        <v>14159600</v>
      </c>
      <c r="F147" s="31">
        <v>14020361.439999999</v>
      </c>
      <c r="G147" s="19">
        <f t="shared" si="1"/>
        <v>139238.56000000052</v>
      </c>
    </row>
    <row r="148" spans="1:7" ht="102" x14ac:dyDescent="0.2">
      <c r="A148" s="26" t="s">
        <v>752</v>
      </c>
      <c r="B148" s="28" t="s">
        <v>125</v>
      </c>
      <c r="C148" s="27" t="s">
        <v>84</v>
      </c>
      <c r="D148" s="27" t="s">
        <v>379</v>
      </c>
      <c r="E148" s="31">
        <v>44200</v>
      </c>
      <c r="F148" s="31">
        <v>22099.200000000001</v>
      </c>
      <c r="G148" s="19">
        <f t="shared" si="1"/>
        <v>22100.799999999999</v>
      </c>
    </row>
    <row r="149" spans="1:7" ht="38.25" x14ac:dyDescent="0.2">
      <c r="A149" s="26" t="s">
        <v>380</v>
      </c>
      <c r="B149" s="28" t="s">
        <v>125</v>
      </c>
      <c r="C149" s="28">
        <v>910</v>
      </c>
      <c r="D149" s="27" t="s">
        <v>381</v>
      </c>
      <c r="E149" s="31">
        <v>201227100</v>
      </c>
      <c r="F149" s="31">
        <v>188335991.30000001</v>
      </c>
      <c r="G149" s="19">
        <f t="shared" ref="G149:G216" si="2">E149-F149</f>
        <v>12891108.699999988</v>
      </c>
    </row>
    <row r="150" spans="1:7" ht="63.75" x14ac:dyDescent="0.2">
      <c r="A150" s="26" t="s">
        <v>382</v>
      </c>
      <c r="B150" s="28" t="s">
        <v>125</v>
      </c>
      <c r="C150" s="28">
        <v>910</v>
      </c>
      <c r="D150" s="27" t="s">
        <v>383</v>
      </c>
      <c r="E150" s="31">
        <v>193454800</v>
      </c>
      <c r="F150" s="31">
        <v>80343798.25</v>
      </c>
      <c r="G150" s="19">
        <f t="shared" si="2"/>
        <v>113111001.75</v>
      </c>
    </row>
    <row r="151" spans="1:7" ht="38.25" x14ac:dyDescent="0.2">
      <c r="A151" s="26" t="s">
        <v>384</v>
      </c>
      <c r="B151" s="28" t="s">
        <v>125</v>
      </c>
      <c r="C151" s="28" t="s">
        <v>96</v>
      </c>
      <c r="D151" s="27" t="s">
        <v>385</v>
      </c>
      <c r="E151" s="31">
        <v>190173400</v>
      </c>
      <c r="F151" s="31">
        <v>85799550</v>
      </c>
      <c r="G151" s="19">
        <f t="shared" si="2"/>
        <v>104373850</v>
      </c>
    </row>
    <row r="152" spans="1:7" ht="76.5" x14ac:dyDescent="0.2">
      <c r="A152" s="26" t="s">
        <v>386</v>
      </c>
      <c r="B152" s="28" t="s">
        <v>125</v>
      </c>
      <c r="C152" s="28" t="s">
        <v>96</v>
      </c>
      <c r="D152" s="27" t="s">
        <v>387</v>
      </c>
      <c r="E152" s="31">
        <v>25012400</v>
      </c>
      <c r="F152" s="31">
        <v>21613923.66</v>
      </c>
      <c r="G152" s="19">
        <f t="shared" si="2"/>
        <v>3398476.34</v>
      </c>
    </row>
    <row r="153" spans="1:7" ht="51" x14ac:dyDescent="0.2">
      <c r="A153" s="26" t="s">
        <v>388</v>
      </c>
      <c r="B153" s="28" t="s">
        <v>125</v>
      </c>
      <c r="C153" s="27" t="s">
        <v>96</v>
      </c>
      <c r="D153" s="27" t="s">
        <v>389</v>
      </c>
      <c r="E153" s="31">
        <v>2738600</v>
      </c>
      <c r="F153" s="31">
        <v>0</v>
      </c>
      <c r="G153" s="19">
        <f t="shared" si="2"/>
        <v>2738600</v>
      </c>
    </row>
    <row r="154" spans="1:7" ht="89.25" x14ac:dyDescent="0.2">
      <c r="A154" s="26" t="s">
        <v>390</v>
      </c>
      <c r="B154" s="28" t="s">
        <v>125</v>
      </c>
      <c r="C154" s="28" t="s">
        <v>96</v>
      </c>
      <c r="D154" s="27" t="s">
        <v>391</v>
      </c>
      <c r="E154" s="31">
        <v>27204200</v>
      </c>
      <c r="F154" s="31">
        <v>0</v>
      </c>
      <c r="G154" s="19">
        <f t="shared" si="2"/>
        <v>27204200</v>
      </c>
    </row>
    <row r="155" spans="1:7" ht="127.5" x14ac:dyDescent="0.2">
      <c r="A155" s="26" t="s">
        <v>392</v>
      </c>
      <c r="B155" s="28" t="s">
        <v>125</v>
      </c>
      <c r="C155" s="28" t="s">
        <v>19</v>
      </c>
      <c r="D155" s="27" t="s">
        <v>393</v>
      </c>
      <c r="E155" s="31">
        <v>120069800</v>
      </c>
      <c r="F155" s="31">
        <v>103044559.34</v>
      </c>
      <c r="G155" s="19">
        <f t="shared" si="2"/>
        <v>17025240.659999996</v>
      </c>
    </row>
    <row r="156" spans="1:7" ht="38.25" x14ac:dyDescent="0.2">
      <c r="A156" s="26" t="s">
        <v>394</v>
      </c>
      <c r="B156" s="28" t="s">
        <v>125</v>
      </c>
      <c r="C156" s="28" t="s">
        <v>60</v>
      </c>
      <c r="D156" s="27" t="s">
        <v>395</v>
      </c>
      <c r="E156" s="31">
        <v>79958900</v>
      </c>
      <c r="F156" s="31">
        <v>34516352.640000001</v>
      </c>
      <c r="G156" s="19">
        <f t="shared" si="2"/>
        <v>45442547.359999999</v>
      </c>
    </row>
    <row r="157" spans="1:7" x14ac:dyDescent="0.2">
      <c r="A157" s="26" t="s">
        <v>396</v>
      </c>
      <c r="B157" s="28" t="s">
        <v>125</v>
      </c>
      <c r="C157" s="28" t="s">
        <v>129</v>
      </c>
      <c r="D157" s="27" t="s">
        <v>397</v>
      </c>
      <c r="E157" s="31">
        <f>SUM(E158:E164)</f>
        <v>671493567</v>
      </c>
      <c r="F157" s="31">
        <f>SUM(F158:F164)</f>
        <v>421969001.23000002</v>
      </c>
      <c r="G157" s="19">
        <f t="shared" si="2"/>
        <v>249524565.76999998</v>
      </c>
    </row>
    <row r="158" spans="1:7" ht="178.5" x14ac:dyDescent="0.2">
      <c r="A158" s="26" t="s">
        <v>398</v>
      </c>
      <c r="B158" s="28" t="s">
        <v>125</v>
      </c>
      <c r="C158" s="28" t="s">
        <v>31</v>
      </c>
      <c r="D158" s="27" t="s">
        <v>399</v>
      </c>
      <c r="E158" s="31">
        <v>17023900</v>
      </c>
      <c r="F158" s="31">
        <v>9803276.8599999994</v>
      </c>
      <c r="G158" s="19">
        <f t="shared" si="2"/>
        <v>7220623.1400000006</v>
      </c>
    </row>
    <row r="159" spans="1:7" ht="63.75" x14ac:dyDescent="0.2">
      <c r="A159" s="26" t="s">
        <v>400</v>
      </c>
      <c r="B159" s="28" t="s">
        <v>125</v>
      </c>
      <c r="C159" s="28">
        <v>918</v>
      </c>
      <c r="D159" s="27" t="s">
        <v>401</v>
      </c>
      <c r="E159" s="31">
        <v>12565000</v>
      </c>
      <c r="F159" s="31">
        <v>6084110.96</v>
      </c>
      <c r="G159" s="19">
        <f t="shared" si="2"/>
        <v>6480889.04</v>
      </c>
    </row>
    <row r="160" spans="1:7" ht="63.75" x14ac:dyDescent="0.2">
      <c r="A160" s="26" t="s">
        <v>402</v>
      </c>
      <c r="B160" s="28" t="s">
        <v>125</v>
      </c>
      <c r="C160" s="28">
        <v>918</v>
      </c>
      <c r="D160" s="27" t="s">
        <v>403</v>
      </c>
      <c r="E160" s="31">
        <v>12000000</v>
      </c>
      <c r="F160" s="31">
        <v>4344978.21</v>
      </c>
      <c r="G160" s="19">
        <f t="shared" si="2"/>
        <v>7655021.79</v>
      </c>
    </row>
    <row r="161" spans="1:7" ht="51" x14ac:dyDescent="0.2">
      <c r="A161" s="26" t="s">
        <v>404</v>
      </c>
      <c r="B161" s="28" t="s">
        <v>125</v>
      </c>
      <c r="C161" s="28">
        <v>901</v>
      </c>
      <c r="D161" s="27" t="s">
        <v>405</v>
      </c>
      <c r="E161" s="31">
        <v>23727300</v>
      </c>
      <c r="F161" s="31">
        <v>22489151</v>
      </c>
      <c r="G161" s="19">
        <f t="shared" si="2"/>
        <v>1238149</v>
      </c>
    </row>
    <row r="162" spans="1:7" ht="63.75" x14ac:dyDescent="0.2">
      <c r="A162" s="26" t="s">
        <v>406</v>
      </c>
      <c r="B162" s="28" t="s">
        <v>125</v>
      </c>
      <c r="C162" s="28" t="s">
        <v>84</v>
      </c>
      <c r="D162" s="27" t="s">
        <v>407</v>
      </c>
      <c r="E162" s="31">
        <v>202067</v>
      </c>
      <c r="F162" s="31">
        <v>884067</v>
      </c>
      <c r="G162" s="19">
        <f t="shared" si="2"/>
        <v>-682000</v>
      </c>
    </row>
    <row r="163" spans="1:7" ht="140.25" x14ac:dyDescent="0.2">
      <c r="A163" s="26" t="s">
        <v>408</v>
      </c>
      <c r="B163" s="28" t="s">
        <v>125</v>
      </c>
      <c r="C163" s="28" t="s">
        <v>31</v>
      </c>
      <c r="D163" s="27" t="s">
        <v>409</v>
      </c>
      <c r="E163" s="31">
        <v>555197900</v>
      </c>
      <c r="F163" s="31">
        <v>347804375.18000001</v>
      </c>
      <c r="G163" s="19">
        <f t="shared" si="2"/>
        <v>207393524.81999999</v>
      </c>
    </row>
    <row r="164" spans="1:7" ht="165.75" x14ac:dyDescent="0.2">
      <c r="A164" s="26" t="s">
        <v>410</v>
      </c>
      <c r="B164" s="28" t="s">
        <v>125</v>
      </c>
      <c r="C164" s="28" t="s">
        <v>31</v>
      </c>
      <c r="D164" s="27" t="s">
        <v>411</v>
      </c>
      <c r="E164" s="31">
        <v>50777400</v>
      </c>
      <c r="F164" s="31">
        <v>30559042.02</v>
      </c>
      <c r="G164" s="19">
        <f t="shared" si="2"/>
        <v>20218357.98</v>
      </c>
    </row>
    <row r="165" spans="1:7" ht="38.25" x14ac:dyDescent="0.2">
      <c r="A165" s="32" t="s">
        <v>412</v>
      </c>
      <c r="B165" s="28" t="s">
        <v>125</v>
      </c>
      <c r="C165" s="33" t="s">
        <v>129</v>
      </c>
      <c r="D165" s="34" t="s">
        <v>413</v>
      </c>
      <c r="E165" s="31">
        <f>E166</f>
        <v>95161313.069999993</v>
      </c>
      <c r="F165" s="31">
        <f>F166</f>
        <v>46063888.729999997</v>
      </c>
      <c r="G165" s="19">
        <f t="shared" si="2"/>
        <v>49097424.339999996</v>
      </c>
    </row>
    <row r="166" spans="1:7" ht="51" x14ac:dyDescent="0.2">
      <c r="A166" s="32" t="s">
        <v>414</v>
      </c>
      <c r="B166" s="28" t="s">
        <v>125</v>
      </c>
      <c r="C166" s="33" t="s">
        <v>129</v>
      </c>
      <c r="D166" s="34" t="s">
        <v>415</v>
      </c>
      <c r="E166" s="31">
        <f>E167</f>
        <v>95161313.069999993</v>
      </c>
      <c r="F166" s="31">
        <f>F167</f>
        <v>46063888.729999997</v>
      </c>
      <c r="G166" s="19">
        <f t="shared" si="2"/>
        <v>49097424.339999996</v>
      </c>
    </row>
    <row r="167" spans="1:7" ht="114.75" x14ac:dyDescent="0.2">
      <c r="A167" s="26" t="s">
        <v>416</v>
      </c>
      <c r="B167" s="28" t="s">
        <v>125</v>
      </c>
      <c r="C167" s="35" t="s">
        <v>68</v>
      </c>
      <c r="D167" s="36" t="s">
        <v>417</v>
      </c>
      <c r="E167" s="31">
        <v>95161313.069999993</v>
      </c>
      <c r="F167" s="31">
        <v>46063888.729999997</v>
      </c>
      <c r="G167" s="19">
        <f t="shared" si="2"/>
        <v>49097424.339999996</v>
      </c>
    </row>
    <row r="168" spans="1:7" ht="25.5" x14ac:dyDescent="0.2">
      <c r="A168" s="32" t="s">
        <v>418</v>
      </c>
      <c r="B168" s="28" t="s">
        <v>125</v>
      </c>
      <c r="C168" s="35" t="s">
        <v>129</v>
      </c>
      <c r="D168" s="36" t="s">
        <v>419</v>
      </c>
      <c r="E168" s="31">
        <f>E169</f>
        <v>950863.83</v>
      </c>
      <c r="F168" s="31">
        <f>F169</f>
        <v>2535390.08</v>
      </c>
      <c r="G168" s="19">
        <v>0</v>
      </c>
    </row>
    <row r="169" spans="1:7" ht="38.25" x14ac:dyDescent="0.2">
      <c r="A169" s="32" t="s">
        <v>420</v>
      </c>
      <c r="B169" s="28" t="s">
        <v>125</v>
      </c>
      <c r="C169" s="35" t="s">
        <v>129</v>
      </c>
      <c r="D169" s="36" t="s">
        <v>421</v>
      </c>
      <c r="E169" s="31">
        <f>E170</f>
        <v>950863.83</v>
      </c>
      <c r="F169" s="31">
        <f>F170</f>
        <v>2535390.08</v>
      </c>
      <c r="G169" s="19">
        <v>0</v>
      </c>
    </row>
    <row r="170" spans="1:7" ht="51" x14ac:dyDescent="0.2">
      <c r="A170" s="32" t="s">
        <v>422</v>
      </c>
      <c r="B170" s="28" t="s">
        <v>125</v>
      </c>
      <c r="C170" s="35" t="s">
        <v>84</v>
      </c>
      <c r="D170" s="36" t="s">
        <v>423</v>
      </c>
      <c r="E170" s="31">
        <v>950863.83</v>
      </c>
      <c r="F170" s="31">
        <v>2535390.08</v>
      </c>
      <c r="G170" s="19">
        <v>0</v>
      </c>
    </row>
    <row r="171" spans="1:7" x14ac:dyDescent="0.2">
      <c r="A171" s="32" t="s">
        <v>424</v>
      </c>
      <c r="B171" s="28" t="s">
        <v>125</v>
      </c>
      <c r="C171" s="35" t="s">
        <v>129</v>
      </c>
      <c r="D171" s="36" t="s">
        <v>425</v>
      </c>
      <c r="E171" s="31">
        <f>E172</f>
        <v>1188702657.5899999</v>
      </c>
      <c r="F171" s="31">
        <f>F172</f>
        <v>283802657.58999997</v>
      </c>
      <c r="G171" s="19">
        <f t="shared" si="2"/>
        <v>904900000</v>
      </c>
    </row>
    <row r="172" spans="1:7" ht="25.5" x14ac:dyDescent="0.2">
      <c r="A172" s="32" t="s">
        <v>426</v>
      </c>
      <c r="B172" s="28" t="s">
        <v>125</v>
      </c>
      <c r="C172" s="35" t="s">
        <v>129</v>
      </c>
      <c r="D172" s="36" t="s">
        <v>427</v>
      </c>
      <c r="E172" s="31">
        <f>SUM(E173:E176)</f>
        <v>1188702657.5899999</v>
      </c>
      <c r="F172" s="31">
        <f>SUM(F173:F176)</f>
        <v>283802657.58999997</v>
      </c>
      <c r="G172" s="19">
        <f t="shared" si="2"/>
        <v>904900000</v>
      </c>
    </row>
    <row r="173" spans="1:7" ht="25.5" x14ac:dyDescent="0.2">
      <c r="A173" s="32" t="s">
        <v>426</v>
      </c>
      <c r="B173" s="28" t="s">
        <v>125</v>
      </c>
      <c r="C173" s="35" t="s">
        <v>68</v>
      </c>
      <c r="D173" s="36" t="s">
        <v>428</v>
      </c>
      <c r="E173" s="31">
        <v>509800000</v>
      </c>
      <c r="F173" s="31">
        <v>4900000</v>
      </c>
      <c r="G173" s="19">
        <f t="shared" si="2"/>
        <v>504900000</v>
      </c>
    </row>
    <row r="174" spans="1:7" ht="25.5" x14ac:dyDescent="0.2">
      <c r="A174" s="32" t="s">
        <v>426</v>
      </c>
      <c r="B174" s="28" t="s">
        <v>125</v>
      </c>
      <c r="C174" s="35">
        <v>908</v>
      </c>
      <c r="D174" s="36" t="s">
        <v>428</v>
      </c>
      <c r="E174" s="31">
        <v>9017427.5899999999</v>
      </c>
      <c r="F174" s="31">
        <v>9017427.5899999999</v>
      </c>
      <c r="G174" s="19">
        <f t="shared" si="2"/>
        <v>0</v>
      </c>
    </row>
    <row r="175" spans="1:7" ht="25.5" x14ac:dyDescent="0.2">
      <c r="A175" s="32" t="s">
        <v>426</v>
      </c>
      <c r="B175" s="28" t="s">
        <v>125</v>
      </c>
      <c r="C175" s="35">
        <v>919</v>
      </c>
      <c r="D175" s="36" t="s">
        <v>428</v>
      </c>
      <c r="E175" s="31">
        <v>269885230</v>
      </c>
      <c r="F175" s="31">
        <v>269885230</v>
      </c>
      <c r="G175" s="19">
        <f t="shared" si="2"/>
        <v>0</v>
      </c>
    </row>
    <row r="176" spans="1:7" ht="25.5" x14ac:dyDescent="0.2">
      <c r="A176" s="32" t="s">
        <v>426</v>
      </c>
      <c r="B176" s="28" t="s">
        <v>125</v>
      </c>
      <c r="C176" s="35">
        <v>928</v>
      </c>
      <c r="D176" s="36" t="s">
        <v>428</v>
      </c>
      <c r="E176" s="31">
        <v>400000000</v>
      </c>
      <c r="F176" s="31">
        <v>0</v>
      </c>
      <c r="G176" s="19">
        <f t="shared" si="2"/>
        <v>400000000</v>
      </c>
    </row>
    <row r="177" spans="1:7" ht="114.75" x14ac:dyDescent="0.2">
      <c r="A177" s="32" t="s">
        <v>783</v>
      </c>
      <c r="B177" s="28" t="s">
        <v>125</v>
      </c>
      <c r="C177" s="35">
        <v>906</v>
      </c>
      <c r="D177" s="36" t="s">
        <v>786</v>
      </c>
      <c r="E177" s="31">
        <v>0</v>
      </c>
      <c r="F177" s="31">
        <v>-56511.08</v>
      </c>
      <c r="G177" s="19">
        <v>0</v>
      </c>
    </row>
    <row r="178" spans="1:7" ht="114.75" x14ac:dyDescent="0.2">
      <c r="A178" s="32" t="s">
        <v>784</v>
      </c>
      <c r="B178" s="28" t="s">
        <v>125</v>
      </c>
      <c r="C178" s="35">
        <v>906</v>
      </c>
      <c r="D178" s="36" t="s">
        <v>787</v>
      </c>
      <c r="E178" s="31">
        <v>0</v>
      </c>
      <c r="F178" s="31">
        <v>-56511.08</v>
      </c>
      <c r="G178" s="19">
        <v>0</v>
      </c>
    </row>
    <row r="179" spans="1:7" ht="76.5" x14ac:dyDescent="0.2">
      <c r="A179" s="32" t="s">
        <v>429</v>
      </c>
      <c r="B179" s="28" t="s">
        <v>125</v>
      </c>
      <c r="C179" s="35" t="s">
        <v>129</v>
      </c>
      <c r="D179" s="36" t="s">
        <v>430</v>
      </c>
      <c r="E179" s="31">
        <f>E180</f>
        <v>110287842.02000001</v>
      </c>
      <c r="F179" s="31">
        <f>F180</f>
        <v>126396053.20000002</v>
      </c>
      <c r="G179" s="19">
        <v>0</v>
      </c>
    </row>
    <row r="180" spans="1:7" ht="102" x14ac:dyDescent="0.2">
      <c r="A180" s="32" t="s">
        <v>431</v>
      </c>
      <c r="B180" s="28" t="s">
        <v>125</v>
      </c>
      <c r="C180" s="35" t="s">
        <v>129</v>
      </c>
      <c r="D180" s="36" t="s">
        <v>432</v>
      </c>
      <c r="E180" s="31">
        <f>E181</f>
        <v>110287842.02000001</v>
      </c>
      <c r="F180" s="31">
        <f>F181</f>
        <v>126396053.20000002</v>
      </c>
      <c r="G180" s="19">
        <v>0</v>
      </c>
    </row>
    <row r="181" spans="1:7" ht="89.25" x14ac:dyDescent="0.2">
      <c r="A181" s="32" t="s">
        <v>433</v>
      </c>
      <c r="B181" s="28" t="s">
        <v>125</v>
      </c>
      <c r="C181" s="35" t="s">
        <v>129</v>
      </c>
      <c r="D181" s="36" t="s">
        <v>434</v>
      </c>
      <c r="E181" s="31">
        <f>SUM(E182:E216)</f>
        <v>110287842.02000001</v>
      </c>
      <c r="F181" s="31">
        <f>SUM(F182:F216)</f>
        <v>126396053.20000002</v>
      </c>
      <c r="G181" s="19">
        <v>0</v>
      </c>
    </row>
    <row r="182" spans="1:7" ht="38.25" x14ac:dyDescent="0.2">
      <c r="A182" s="32" t="s">
        <v>435</v>
      </c>
      <c r="B182" s="28" t="s">
        <v>125</v>
      </c>
      <c r="C182" s="35">
        <v>901</v>
      </c>
      <c r="D182" s="36" t="s">
        <v>436</v>
      </c>
      <c r="E182" s="31">
        <v>8138121.04</v>
      </c>
      <c r="F182" s="31">
        <v>8138121.04</v>
      </c>
      <c r="G182" s="19">
        <f t="shared" si="2"/>
        <v>0</v>
      </c>
    </row>
    <row r="183" spans="1:7" ht="38.25" x14ac:dyDescent="0.2">
      <c r="A183" s="32" t="s">
        <v>435</v>
      </c>
      <c r="B183" s="28" t="s">
        <v>125</v>
      </c>
      <c r="C183" s="35">
        <v>902</v>
      </c>
      <c r="D183" s="36" t="s">
        <v>436</v>
      </c>
      <c r="E183" s="31">
        <v>211264.15</v>
      </c>
      <c r="F183" s="31">
        <v>211264.15</v>
      </c>
      <c r="G183" s="19">
        <f t="shared" si="2"/>
        <v>0</v>
      </c>
    </row>
    <row r="184" spans="1:7" ht="38.25" x14ac:dyDescent="0.2">
      <c r="A184" s="32" t="s">
        <v>435</v>
      </c>
      <c r="B184" s="28" t="s">
        <v>125</v>
      </c>
      <c r="C184" s="35">
        <v>903</v>
      </c>
      <c r="D184" s="36" t="s">
        <v>436</v>
      </c>
      <c r="E184" s="31">
        <v>1298640.3600000001</v>
      </c>
      <c r="F184" s="31">
        <v>1298673.3600000001</v>
      </c>
      <c r="G184" s="19">
        <v>0</v>
      </c>
    </row>
    <row r="185" spans="1:7" ht="38.25" x14ac:dyDescent="0.2">
      <c r="A185" s="32" t="s">
        <v>435</v>
      </c>
      <c r="B185" s="28" t="s">
        <v>125</v>
      </c>
      <c r="C185" s="35">
        <v>910</v>
      </c>
      <c r="D185" s="36" t="s">
        <v>436</v>
      </c>
      <c r="E185" s="31">
        <v>3.14</v>
      </c>
      <c r="F185" s="31">
        <v>3.14</v>
      </c>
      <c r="G185" s="19">
        <f t="shared" si="2"/>
        <v>0</v>
      </c>
    </row>
    <row r="186" spans="1:7" ht="38.25" x14ac:dyDescent="0.2">
      <c r="A186" s="32" t="s">
        <v>437</v>
      </c>
      <c r="B186" s="28" t="s">
        <v>125</v>
      </c>
      <c r="C186" s="35">
        <v>901</v>
      </c>
      <c r="D186" s="36" t="s">
        <v>438</v>
      </c>
      <c r="E186" s="31">
        <v>437685.24</v>
      </c>
      <c r="F186" s="31">
        <v>437685.24</v>
      </c>
      <c r="G186" s="19">
        <f t="shared" si="2"/>
        <v>0</v>
      </c>
    </row>
    <row r="187" spans="1:7" ht="38.25" x14ac:dyDescent="0.2">
      <c r="A187" s="32" t="s">
        <v>437</v>
      </c>
      <c r="B187" s="28" t="s">
        <v>125</v>
      </c>
      <c r="C187" s="35">
        <v>902</v>
      </c>
      <c r="D187" s="36" t="s">
        <v>438</v>
      </c>
      <c r="E187" s="31">
        <v>200000</v>
      </c>
      <c r="F187" s="31">
        <v>200000</v>
      </c>
      <c r="G187" s="19">
        <f t="shared" si="2"/>
        <v>0</v>
      </c>
    </row>
    <row r="188" spans="1:7" ht="38.25" x14ac:dyDescent="0.2">
      <c r="A188" s="32" t="s">
        <v>437</v>
      </c>
      <c r="B188" s="28" t="s">
        <v>125</v>
      </c>
      <c r="C188" s="35">
        <v>903</v>
      </c>
      <c r="D188" s="36" t="s">
        <v>438</v>
      </c>
      <c r="E188" s="31">
        <v>1134825.45</v>
      </c>
      <c r="F188" s="31">
        <v>1134792.45</v>
      </c>
      <c r="G188" s="19">
        <f t="shared" si="2"/>
        <v>33</v>
      </c>
    </row>
    <row r="189" spans="1:7" ht="38.25" x14ac:dyDescent="0.2">
      <c r="A189" s="32" t="s">
        <v>437</v>
      </c>
      <c r="B189" s="28" t="s">
        <v>125</v>
      </c>
      <c r="C189" s="35">
        <v>910</v>
      </c>
      <c r="D189" s="36" t="s">
        <v>438</v>
      </c>
      <c r="E189" s="31">
        <v>4452.21</v>
      </c>
      <c r="F189" s="31">
        <v>4452.21</v>
      </c>
      <c r="G189" s="19">
        <f t="shared" si="2"/>
        <v>0</v>
      </c>
    </row>
    <row r="190" spans="1:7" ht="38.25" x14ac:dyDescent="0.2">
      <c r="A190" s="32" t="s">
        <v>437</v>
      </c>
      <c r="B190" s="28" t="s">
        <v>125</v>
      </c>
      <c r="C190" s="35">
        <v>919</v>
      </c>
      <c r="D190" s="36" t="s">
        <v>438</v>
      </c>
      <c r="E190" s="31">
        <v>1509549.78</v>
      </c>
      <c r="F190" s="31">
        <v>1756804.78</v>
      </c>
      <c r="G190" s="19">
        <v>0</v>
      </c>
    </row>
    <row r="191" spans="1:7" ht="38.25" x14ac:dyDescent="0.2">
      <c r="A191" s="32" t="s">
        <v>437</v>
      </c>
      <c r="B191" s="28" t="s">
        <v>125</v>
      </c>
      <c r="C191" s="35">
        <v>921</v>
      </c>
      <c r="D191" s="36" t="s">
        <v>438</v>
      </c>
      <c r="E191" s="31">
        <v>2652.25</v>
      </c>
      <c r="F191" s="31">
        <v>2652.25</v>
      </c>
      <c r="G191" s="19">
        <f t="shared" si="2"/>
        <v>0</v>
      </c>
    </row>
    <row r="192" spans="1:7" ht="76.5" x14ac:dyDescent="0.2">
      <c r="A192" s="32" t="s">
        <v>439</v>
      </c>
      <c r="B192" s="28" t="s">
        <v>125</v>
      </c>
      <c r="C192" s="35">
        <v>901</v>
      </c>
      <c r="D192" s="36" t="s">
        <v>440</v>
      </c>
      <c r="E192" s="31">
        <v>1154960.02</v>
      </c>
      <c r="F192" s="31">
        <v>3176329.19</v>
      </c>
      <c r="G192" s="19">
        <v>0</v>
      </c>
    </row>
    <row r="193" spans="1:7" ht="76.5" x14ac:dyDescent="0.2">
      <c r="A193" s="32" t="s">
        <v>439</v>
      </c>
      <c r="B193" s="28" t="s">
        <v>125</v>
      </c>
      <c r="C193" s="35">
        <v>905</v>
      </c>
      <c r="D193" s="36" t="s">
        <v>440</v>
      </c>
      <c r="E193" s="31">
        <v>145307.72</v>
      </c>
      <c r="F193" s="31">
        <v>572612.06999999995</v>
      </c>
      <c r="G193" s="19">
        <v>0</v>
      </c>
    </row>
    <row r="194" spans="1:7" ht="76.5" x14ac:dyDescent="0.2">
      <c r="A194" s="32" t="s">
        <v>439</v>
      </c>
      <c r="B194" s="28" t="s">
        <v>125</v>
      </c>
      <c r="C194" s="35">
        <v>907</v>
      </c>
      <c r="D194" s="36" t="s">
        <v>440</v>
      </c>
      <c r="E194" s="31">
        <v>39154410.07</v>
      </c>
      <c r="F194" s="31">
        <v>44059952.530000001</v>
      </c>
      <c r="G194" s="19">
        <v>0</v>
      </c>
    </row>
    <row r="195" spans="1:7" ht="76.5" x14ac:dyDescent="0.2">
      <c r="A195" s="32" t="s">
        <v>439</v>
      </c>
      <c r="B195" s="28" t="s">
        <v>125</v>
      </c>
      <c r="C195" s="35">
        <v>910</v>
      </c>
      <c r="D195" s="36" t="s">
        <v>440</v>
      </c>
      <c r="E195" s="31">
        <v>0</v>
      </c>
      <c r="F195" s="31">
        <v>273.5</v>
      </c>
      <c r="G195" s="19">
        <v>0</v>
      </c>
    </row>
    <row r="196" spans="1:7" ht="76.5" x14ac:dyDescent="0.2">
      <c r="A196" s="32" t="s">
        <v>439</v>
      </c>
      <c r="B196" s="28" t="s">
        <v>125</v>
      </c>
      <c r="C196" s="35">
        <v>928</v>
      </c>
      <c r="D196" s="36" t="s">
        <v>440</v>
      </c>
      <c r="E196" s="31">
        <v>0</v>
      </c>
      <c r="F196" s="31">
        <v>2624</v>
      </c>
      <c r="G196" s="19">
        <v>0</v>
      </c>
    </row>
    <row r="197" spans="1:7" ht="102" x14ac:dyDescent="0.2">
      <c r="A197" s="32" t="s">
        <v>441</v>
      </c>
      <c r="B197" s="28" t="s">
        <v>125</v>
      </c>
      <c r="C197" s="35">
        <v>903</v>
      </c>
      <c r="D197" s="36" t="s">
        <v>442</v>
      </c>
      <c r="E197" s="31">
        <v>144963.4</v>
      </c>
      <c r="F197" s="31">
        <v>144963.4</v>
      </c>
      <c r="G197" s="19">
        <f t="shared" si="2"/>
        <v>0</v>
      </c>
    </row>
    <row r="198" spans="1:7" ht="102" x14ac:dyDescent="0.2">
      <c r="A198" s="32" t="s">
        <v>443</v>
      </c>
      <c r="B198" s="28" t="s">
        <v>125</v>
      </c>
      <c r="C198" s="35">
        <v>903</v>
      </c>
      <c r="D198" s="36" t="s">
        <v>444</v>
      </c>
      <c r="E198" s="31">
        <v>10427960.59</v>
      </c>
      <c r="F198" s="31">
        <v>10427960.59</v>
      </c>
      <c r="G198" s="19">
        <f t="shared" si="2"/>
        <v>0</v>
      </c>
    </row>
    <row r="199" spans="1:7" ht="89.25" x14ac:dyDescent="0.2">
      <c r="A199" s="32" t="s">
        <v>445</v>
      </c>
      <c r="B199" s="28" t="s">
        <v>125</v>
      </c>
      <c r="C199" s="35">
        <v>907</v>
      </c>
      <c r="D199" s="36" t="s">
        <v>446</v>
      </c>
      <c r="E199" s="31">
        <v>630000</v>
      </c>
      <c r="F199" s="31">
        <v>630000</v>
      </c>
      <c r="G199" s="19">
        <f t="shared" si="2"/>
        <v>0</v>
      </c>
    </row>
    <row r="200" spans="1:7" ht="63.75" x14ac:dyDescent="0.2">
      <c r="A200" s="32" t="s">
        <v>447</v>
      </c>
      <c r="B200" s="28" t="s">
        <v>125</v>
      </c>
      <c r="C200" s="35">
        <v>913</v>
      </c>
      <c r="D200" s="36" t="s">
        <v>448</v>
      </c>
      <c r="E200" s="31">
        <v>745313.52</v>
      </c>
      <c r="F200" s="31">
        <v>1066870.8999999999</v>
      </c>
      <c r="G200" s="19">
        <v>0</v>
      </c>
    </row>
    <row r="201" spans="1:7" ht="89.25" x14ac:dyDescent="0.2">
      <c r="A201" s="32" t="s">
        <v>449</v>
      </c>
      <c r="B201" s="28" t="s">
        <v>125</v>
      </c>
      <c r="C201" s="35">
        <v>907</v>
      </c>
      <c r="D201" s="36" t="s">
        <v>450</v>
      </c>
      <c r="E201" s="31">
        <v>1648182.53</v>
      </c>
      <c r="F201" s="31">
        <v>1648182.53</v>
      </c>
      <c r="G201" s="19">
        <v>0</v>
      </c>
    </row>
    <row r="202" spans="1:7" ht="76.5" x14ac:dyDescent="0.2">
      <c r="A202" s="32" t="s">
        <v>451</v>
      </c>
      <c r="B202" s="28" t="s">
        <v>125</v>
      </c>
      <c r="C202" s="35">
        <v>910</v>
      </c>
      <c r="D202" s="36" t="s">
        <v>452</v>
      </c>
      <c r="E202" s="31">
        <v>124106.68</v>
      </c>
      <c r="F202" s="31">
        <v>124106.68</v>
      </c>
      <c r="G202" s="19">
        <f t="shared" si="2"/>
        <v>0</v>
      </c>
    </row>
    <row r="203" spans="1:7" ht="204" x14ac:dyDescent="0.2">
      <c r="A203" s="32" t="s">
        <v>512</v>
      </c>
      <c r="B203" s="28" t="s">
        <v>125</v>
      </c>
      <c r="C203" s="35">
        <v>903</v>
      </c>
      <c r="D203" s="36" t="s">
        <v>453</v>
      </c>
      <c r="E203" s="31">
        <v>384783.1</v>
      </c>
      <c r="F203" s="31">
        <v>384783.1</v>
      </c>
      <c r="G203" s="19">
        <v>0</v>
      </c>
    </row>
    <row r="204" spans="1:7" ht="114.75" x14ac:dyDescent="0.2">
      <c r="A204" s="32" t="s">
        <v>454</v>
      </c>
      <c r="B204" s="28" t="s">
        <v>125</v>
      </c>
      <c r="C204" s="35">
        <v>903</v>
      </c>
      <c r="D204" s="36" t="s">
        <v>455</v>
      </c>
      <c r="E204" s="31">
        <v>99714.02</v>
      </c>
      <c r="F204" s="31">
        <v>99714.02</v>
      </c>
      <c r="G204" s="19">
        <v>0</v>
      </c>
    </row>
    <row r="205" spans="1:7" ht="165.75" x14ac:dyDescent="0.2">
      <c r="A205" s="32" t="s">
        <v>456</v>
      </c>
      <c r="B205" s="28" t="s">
        <v>125</v>
      </c>
      <c r="C205" s="35">
        <v>903</v>
      </c>
      <c r="D205" s="36" t="s">
        <v>457</v>
      </c>
      <c r="E205" s="31">
        <v>3435919.42</v>
      </c>
      <c r="F205" s="31">
        <v>3435919.42</v>
      </c>
      <c r="G205" s="19">
        <v>0</v>
      </c>
    </row>
    <row r="206" spans="1:7" ht="102" x14ac:dyDescent="0.2">
      <c r="A206" s="32" t="s">
        <v>781</v>
      </c>
      <c r="B206" s="28" t="s">
        <v>125</v>
      </c>
      <c r="C206" s="35">
        <v>907</v>
      </c>
      <c r="D206" s="36" t="s">
        <v>792</v>
      </c>
      <c r="E206" s="31">
        <v>0</v>
      </c>
      <c r="F206" s="31">
        <v>6217462.5999999996</v>
      </c>
      <c r="G206" s="19">
        <v>0</v>
      </c>
    </row>
    <row r="207" spans="1:7" ht="76.5" x14ac:dyDescent="0.2">
      <c r="A207" s="32" t="s">
        <v>458</v>
      </c>
      <c r="B207" s="28" t="s">
        <v>125</v>
      </c>
      <c r="C207" s="35">
        <v>903</v>
      </c>
      <c r="D207" s="36" t="s">
        <v>459</v>
      </c>
      <c r="E207" s="31">
        <v>14312718.630000001</v>
      </c>
      <c r="F207" s="31">
        <v>15400304.98</v>
      </c>
      <c r="G207" s="19">
        <v>0</v>
      </c>
    </row>
    <row r="208" spans="1:7" ht="76.5" x14ac:dyDescent="0.2">
      <c r="A208" s="32" t="s">
        <v>458</v>
      </c>
      <c r="B208" s="28" t="s">
        <v>125</v>
      </c>
      <c r="C208" s="35">
        <v>905</v>
      </c>
      <c r="D208" s="36" t="s">
        <v>459</v>
      </c>
      <c r="E208" s="31">
        <v>14564297.82</v>
      </c>
      <c r="F208" s="31">
        <v>15436784.189999999</v>
      </c>
      <c r="G208" s="19">
        <v>0</v>
      </c>
    </row>
    <row r="209" spans="1:7" ht="76.5" x14ac:dyDescent="0.2">
      <c r="A209" s="32" t="s">
        <v>458</v>
      </c>
      <c r="B209" s="28" t="s">
        <v>125</v>
      </c>
      <c r="C209" s="35">
        <v>906</v>
      </c>
      <c r="D209" s="36" t="s">
        <v>459</v>
      </c>
      <c r="E209" s="31">
        <v>160263.18</v>
      </c>
      <c r="F209" s="31">
        <v>160263.18</v>
      </c>
      <c r="G209" s="19">
        <f t="shared" si="2"/>
        <v>0</v>
      </c>
    </row>
    <row r="210" spans="1:7" ht="76.5" x14ac:dyDescent="0.2">
      <c r="A210" s="32" t="s">
        <v>458</v>
      </c>
      <c r="B210" s="28" t="s">
        <v>125</v>
      </c>
      <c r="C210" s="35">
        <v>907</v>
      </c>
      <c r="D210" s="36" t="s">
        <v>459</v>
      </c>
      <c r="E210" s="31">
        <v>6968324.6500000004</v>
      </c>
      <c r="F210" s="31">
        <v>6973074.6500000004</v>
      </c>
      <c r="G210" s="19">
        <v>0</v>
      </c>
    </row>
    <row r="211" spans="1:7" ht="76.5" x14ac:dyDescent="0.2">
      <c r="A211" s="32" t="s">
        <v>458</v>
      </c>
      <c r="B211" s="28" t="s">
        <v>125</v>
      </c>
      <c r="C211" s="35">
        <v>909</v>
      </c>
      <c r="D211" s="36" t="s">
        <v>459</v>
      </c>
      <c r="E211" s="31">
        <v>80903.100000000006</v>
      </c>
      <c r="F211" s="31">
        <v>80903.100000000006</v>
      </c>
      <c r="G211" s="19">
        <f t="shared" si="2"/>
        <v>0</v>
      </c>
    </row>
    <row r="212" spans="1:7" ht="76.5" x14ac:dyDescent="0.2">
      <c r="A212" s="32" t="s">
        <v>458</v>
      </c>
      <c r="B212" s="28" t="s">
        <v>125</v>
      </c>
      <c r="C212" s="35">
        <v>910</v>
      </c>
      <c r="D212" s="36" t="s">
        <v>459</v>
      </c>
      <c r="E212" s="31">
        <v>352109.15</v>
      </c>
      <c r="F212" s="31">
        <v>352109.15</v>
      </c>
      <c r="G212" s="19">
        <v>0</v>
      </c>
    </row>
    <row r="213" spans="1:7" ht="76.5" x14ac:dyDescent="0.2">
      <c r="A213" s="32" t="s">
        <v>458</v>
      </c>
      <c r="B213" s="28" t="s">
        <v>125</v>
      </c>
      <c r="C213" s="35">
        <v>911</v>
      </c>
      <c r="D213" s="36" t="s">
        <v>459</v>
      </c>
      <c r="E213" s="31">
        <v>390285.92</v>
      </c>
      <c r="F213" s="31">
        <v>390285.92</v>
      </c>
      <c r="G213" s="19">
        <f t="shared" si="2"/>
        <v>0</v>
      </c>
    </row>
    <row r="214" spans="1:7" ht="76.5" x14ac:dyDescent="0.2">
      <c r="A214" s="32" t="s">
        <v>458</v>
      </c>
      <c r="B214" s="28" t="s">
        <v>125</v>
      </c>
      <c r="C214" s="35">
        <v>918</v>
      </c>
      <c r="D214" s="36" t="s">
        <v>459</v>
      </c>
      <c r="E214" s="31">
        <v>30973.75</v>
      </c>
      <c r="F214" s="31">
        <v>30973.75</v>
      </c>
      <c r="G214" s="19">
        <f t="shared" si="2"/>
        <v>0</v>
      </c>
    </row>
    <row r="215" spans="1:7" ht="76.5" x14ac:dyDescent="0.2">
      <c r="A215" s="32" t="s">
        <v>458</v>
      </c>
      <c r="B215" s="28" t="s">
        <v>125</v>
      </c>
      <c r="C215" s="35">
        <v>919</v>
      </c>
      <c r="D215" s="36" t="s">
        <v>459</v>
      </c>
      <c r="E215" s="31">
        <v>575319.9</v>
      </c>
      <c r="F215" s="31">
        <v>575319.9</v>
      </c>
      <c r="G215" s="19">
        <f t="shared" si="2"/>
        <v>0</v>
      </c>
    </row>
    <row r="216" spans="1:7" ht="76.5" x14ac:dyDescent="0.2">
      <c r="A216" s="32" t="s">
        <v>458</v>
      </c>
      <c r="B216" s="28" t="s">
        <v>125</v>
      </c>
      <c r="C216" s="35">
        <v>923</v>
      </c>
      <c r="D216" s="36" t="s">
        <v>459</v>
      </c>
      <c r="E216" s="31">
        <v>1819831.23</v>
      </c>
      <c r="F216" s="31">
        <v>1819831.23</v>
      </c>
      <c r="G216" s="19">
        <f t="shared" si="2"/>
        <v>0</v>
      </c>
    </row>
    <row r="217" spans="1:7" ht="51" x14ac:dyDescent="0.2">
      <c r="A217" s="32" t="s">
        <v>460</v>
      </c>
      <c r="B217" s="28" t="s">
        <v>125</v>
      </c>
      <c r="C217" s="35" t="s">
        <v>129</v>
      </c>
      <c r="D217" s="36" t="s">
        <v>461</v>
      </c>
      <c r="E217" s="31">
        <f>E218</f>
        <v>-47397601.870000012</v>
      </c>
      <c r="F217" s="31">
        <f>F218</f>
        <v>-86387629.309999987</v>
      </c>
      <c r="G217" s="19">
        <v>0</v>
      </c>
    </row>
    <row r="218" spans="1:7" ht="51" x14ac:dyDescent="0.2">
      <c r="A218" s="32" t="s">
        <v>462</v>
      </c>
      <c r="B218" s="28" t="s">
        <v>125</v>
      </c>
      <c r="C218" s="35" t="s">
        <v>129</v>
      </c>
      <c r="D218" s="36" t="s">
        <v>463</v>
      </c>
      <c r="E218" s="31">
        <f>SUM(E219:E244)</f>
        <v>-47397601.870000012</v>
      </c>
      <c r="F218" s="31">
        <f>SUM(F219:F244)</f>
        <v>-86387629.309999987</v>
      </c>
      <c r="G218" s="19">
        <v>0</v>
      </c>
    </row>
    <row r="219" spans="1:7" ht="165.75" x14ac:dyDescent="0.2">
      <c r="A219" s="32" t="s">
        <v>464</v>
      </c>
      <c r="B219" s="28" t="s">
        <v>125</v>
      </c>
      <c r="C219" s="35">
        <v>901</v>
      </c>
      <c r="D219" s="36" t="s">
        <v>465</v>
      </c>
      <c r="E219" s="31">
        <v>-1110202.6000000001</v>
      </c>
      <c r="F219" s="31">
        <v>-3156222.52</v>
      </c>
      <c r="G219" s="19">
        <v>0</v>
      </c>
    </row>
    <row r="220" spans="1:7" ht="89.25" x14ac:dyDescent="0.2">
      <c r="A220" s="32" t="s">
        <v>466</v>
      </c>
      <c r="B220" s="28" t="s">
        <v>125</v>
      </c>
      <c r="C220" s="35">
        <v>903</v>
      </c>
      <c r="D220" s="36" t="s">
        <v>467</v>
      </c>
      <c r="E220" s="31">
        <v>-242230.64</v>
      </c>
      <c r="F220" s="31">
        <v>-242230.64</v>
      </c>
      <c r="G220" s="19">
        <v>0</v>
      </c>
    </row>
    <row r="221" spans="1:7" ht="38.25" x14ac:dyDescent="0.2">
      <c r="A221" s="32" t="s">
        <v>777</v>
      </c>
      <c r="B221" s="28" t="s">
        <v>125</v>
      </c>
      <c r="C221" s="35">
        <v>901</v>
      </c>
      <c r="D221" s="36" t="s">
        <v>788</v>
      </c>
      <c r="E221" s="31">
        <v>0</v>
      </c>
      <c r="F221" s="31">
        <v>-71066</v>
      </c>
      <c r="G221" s="19">
        <v>0</v>
      </c>
    </row>
    <row r="222" spans="1:7" ht="51" x14ac:dyDescent="0.2">
      <c r="A222" s="32" t="s">
        <v>468</v>
      </c>
      <c r="B222" s="28" t="s">
        <v>125</v>
      </c>
      <c r="C222" s="35">
        <v>907</v>
      </c>
      <c r="D222" s="36" t="s">
        <v>469</v>
      </c>
      <c r="E222" s="31">
        <v>-23344960</v>
      </c>
      <c r="F222" s="31">
        <v>-23344960</v>
      </c>
      <c r="G222" s="19">
        <v>0</v>
      </c>
    </row>
    <row r="223" spans="1:7" ht="76.5" x14ac:dyDescent="0.2">
      <c r="A223" s="32" t="s">
        <v>470</v>
      </c>
      <c r="B223" s="28" t="s">
        <v>125</v>
      </c>
      <c r="C223" s="35">
        <v>903</v>
      </c>
      <c r="D223" s="36" t="s">
        <v>471</v>
      </c>
      <c r="E223" s="31">
        <v>-10323680.99</v>
      </c>
      <c r="F223" s="31">
        <v>-10323680.99</v>
      </c>
      <c r="G223" s="19">
        <v>0</v>
      </c>
    </row>
    <row r="224" spans="1:7" ht="76.5" x14ac:dyDescent="0.2">
      <c r="A224" s="32" t="s">
        <v>775</v>
      </c>
      <c r="B224" s="28" t="s">
        <v>125</v>
      </c>
      <c r="C224" s="35">
        <v>928</v>
      </c>
      <c r="D224" s="36" t="s">
        <v>773</v>
      </c>
      <c r="E224" s="31">
        <v>-623700</v>
      </c>
      <c r="F224" s="31">
        <v>-623700</v>
      </c>
      <c r="G224" s="19">
        <v>0</v>
      </c>
    </row>
    <row r="225" spans="1:7" ht="89.25" x14ac:dyDescent="0.2">
      <c r="A225" s="32" t="s">
        <v>472</v>
      </c>
      <c r="B225" s="28" t="s">
        <v>125</v>
      </c>
      <c r="C225" s="35">
        <v>901</v>
      </c>
      <c r="D225" s="36" t="s">
        <v>473</v>
      </c>
      <c r="E225" s="31">
        <v>-0.44</v>
      </c>
      <c r="F225" s="31">
        <v>-0.44</v>
      </c>
      <c r="G225" s="19">
        <v>0</v>
      </c>
    </row>
    <row r="226" spans="1:7" ht="114.75" x14ac:dyDescent="0.2">
      <c r="A226" s="32" t="s">
        <v>474</v>
      </c>
      <c r="B226" s="28" t="s">
        <v>125</v>
      </c>
      <c r="C226" s="35">
        <v>901</v>
      </c>
      <c r="D226" s="36" t="s">
        <v>475</v>
      </c>
      <c r="E226" s="31">
        <v>-1511730</v>
      </c>
      <c r="F226" s="31">
        <v>-1511730</v>
      </c>
      <c r="G226" s="19">
        <v>0</v>
      </c>
    </row>
    <row r="227" spans="1:7" ht="89.25" x14ac:dyDescent="0.2">
      <c r="A227" s="32" t="s">
        <v>476</v>
      </c>
      <c r="B227" s="28" t="s">
        <v>125</v>
      </c>
      <c r="C227" s="35">
        <v>910</v>
      </c>
      <c r="D227" s="36" t="s">
        <v>477</v>
      </c>
      <c r="E227" s="31">
        <v>-2557327.0299999998</v>
      </c>
      <c r="F227" s="31">
        <v>-4701626.8600000003</v>
      </c>
      <c r="G227" s="19">
        <v>0</v>
      </c>
    </row>
    <row r="228" spans="1:7" ht="51" x14ac:dyDescent="0.2">
      <c r="A228" s="32" t="s">
        <v>478</v>
      </c>
      <c r="B228" s="28" t="s">
        <v>125</v>
      </c>
      <c r="C228" s="35">
        <v>905</v>
      </c>
      <c r="D228" s="36" t="s">
        <v>479</v>
      </c>
      <c r="E228" s="31">
        <v>-0.59</v>
      </c>
      <c r="F228" s="31">
        <v>-0.59</v>
      </c>
      <c r="G228" s="19">
        <v>0</v>
      </c>
    </row>
    <row r="229" spans="1:7" ht="51" x14ac:dyDescent="0.2">
      <c r="A229" s="32" t="s">
        <v>480</v>
      </c>
      <c r="B229" s="28" t="s">
        <v>125</v>
      </c>
      <c r="C229" s="35">
        <v>913</v>
      </c>
      <c r="D229" s="36" t="s">
        <v>481</v>
      </c>
      <c r="E229" s="31">
        <v>-968095.04</v>
      </c>
      <c r="F229" s="31">
        <v>-968095.04</v>
      </c>
      <c r="G229" s="19">
        <v>0</v>
      </c>
    </row>
    <row r="230" spans="1:7" ht="63.75" x14ac:dyDescent="0.2">
      <c r="A230" s="32" t="s">
        <v>776</v>
      </c>
      <c r="B230" s="28" t="s">
        <v>125</v>
      </c>
      <c r="C230" s="35">
        <v>928</v>
      </c>
      <c r="D230" s="36" t="s">
        <v>774</v>
      </c>
      <c r="E230" s="31">
        <v>-1631700.7</v>
      </c>
      <c r="F230" s="31">
        <v>-13312825.220000001</v>
      </c>
      <c r="G230" s="19">
        <v>0</v>
      </c>
    </row>
    <row r="231" spans="1:7" ht="38.25" x14ac:dyDescent="0.2">
      <c r="A231" s="32" t="s">
        <v>482</v>
      </c>
      <c r="B231" s="28" t="s">
        <v>125</v>
      </c>
      <c r="C231" s="35">
        <v>901</v>
      </c>
      <c r="D231" s="36" t="s">
        <v>483</v>
      </c>
      <c r="E231" s="31">
        <v>-380874.33</v>
      </c>
      <c r="F231" s="31">
        <v>-380874.33</v>
      </c>
      <c r="G231" s="19">
        <v>0</v>
      </c>
    </row>
    <row r="232" spans="1:7" ht="38.25" x14ac:dyDescent="0.2">
      <c r="A232" s="32" t="s">
        <v>780</v>
      </c>
      <c r="B232" s="28" t="s">
        <v>125</v>
      </c>
      <c r="C232" s="35">
        <v>905</v>
      </c>
      <c r="D232" s="36" t="s">
        <v>789</v>
      </c>
      <c r="E232" s="31">
        <v>0</v>
      </c>
      <c r="F232" s="31">
        <v>-599001.48</v>
      </c>
      <c r="G232" s="19">
        <v>0</v>
      </c>
    </row>
    <row r="233" spans="1:7" ht="51" x14ac:dyDescent="0.2">
      <c r="A233" s="32" t="s">
        <v>484</v>
      </c>
      <c r="B233" s="28" t="s">
        <v>125</v>
      </c>
      <c r="C233" s="35">
        <v>903</v>
      </c>
      <c r="D233" s="36" t="s">
        <v>485</v>
      </c>
      <c r="E233" s="31">
        <v>-0.05</v>
      </c>
      <c r="F233" s="31">
        <v>-0.05</v>
      </c>
      <c r="G233" s="19">
        <v>0</v>
      </c>
    </row>
    <row r="234" spans="1:7" ht="76.5" x14ac:dyDescent="0.2">
      <c r="A234" s="32" t="s">
        <v>778</v>
      </c>
      <c r="B234" s="28" t="s">
        <v>125</v>
      </c>
      <c r="C234" s="35">
        <v>905</v>
      </c>
      <c r="D234" s="36" t="s">
        <v>790</v>
      </c>
      <c r="E234" s="31">
        <v>0</v>
      </c>
      <c r="F234" s="31">
        <v>-16056723.48</v>
      </c>
      <c r="G234" s="19">
        <v>0</v>
      </c>
    </row>
    <row r="235" spans="1:7" ht="51" x14ac:dyDescent="0.2">
      <c r="A235" s="32" t="s">
        <v>486</v>
      </c>
      <c r="B235" s="28" t="s">
        <v>125</v>
      </c>
      <c r="C235" s="35">
        <v>919</v>
      </c>
      <c r="D235" s="36" t="s">
        <v>487</v>
      </c>
      <c r="E235" s="31">
        <v>-157011.07999999999</v>
      </c>
      <c r="F235" s="31">
        <v>-157011.07999999999</v>
      </c>
      <c r="G235" s="19">
        <v>0</v>
      </c>
    </row>
    <row r="236" spans="1:7" ht="51" x14ac:dyDescent="0.2">
      <c r="A236" s="32" t="s">
        <v>488</v>
      </c>
      <c r="B236" s="28" t="s">
        <v>125</v>
      </c>
      <c r="C236" s="35">
        <v>910</v>
      </c>
      <c r="D236" s="36" t="s">
        <v>489</v>
      </c>
      <c r="E236" s="31">
        <v>-33053.14</v>
      </c>
      <c r="F236" s="31">
        <v>-33053.14</v>
      </c>
      <c r="G236" s="19">
        <v>0</v>
      </c>
    </row>
    <row r="237" spans="1:7" ht="63.75" x14ac:dyDescent="0.2">
      <c r="A237" s="32" t="s">
        <v>490</v>
      </c>
      <c r="B237" s="28" t="s">
        <v>125</v>
      </c>
      <c r="C237" s="35">
        <v>910</v>
      </c>
      <c r="D237" s="36" t="s">
        <v>491</v>
      </c>
      <c r="E237" s="31">
        <v>-364214.54</v>
      </c>
      <c r="F237" s="31">
        <v>-431246.59</v>
      </c>
      <c r="G237" s="19">
        <v>0</v>
      </c>
    </row>
    <row r="238" spans="1:7" ht="191.25" x14ac:dyDescent="0.2">
      <c r="A238" s="32" t="s">
        <v>513</v>
      </c>
      <c r="B238" s="28" t="s">
        <v>125</v>
      </c>
      <c r="C238" s="35">
        <v>903</v>
      </c>
      <c r="D238" s="36" t="s">
        <v>492</v>
      </c>
      <c r="E238" s="31">
        <v>-386802.46</v>
      </c>
      <c r="F238" s="31">
        <v>-386802.46</v>
      </c>
      <c r="G238" s="19">
        <v>0</v>
      </c>
    </row>
    <row r="239" spans="1:7" ht="63.75" x14ac:dyDescent="0.2">
      <c r="A239" s="32" t="s">
        <v>493</v>
      </c>
      <c r="B239" s="28" t="s">
        <v>125</v>
      </c>
      <c r="C239" s="35">
        <v>910</v>
      </c>
      <c r="D239" s="36" t="s">
        <v>494</v>
      </c>
      <c r="E239" s="31">
        <v>-110000</v>
      </c>
      <c r="F239" s="31">
        <v>-110000</v>
      </c>
      <c r="G239" s="19">
        <v>0</v>
      </c>
    </row>
    <row r="240" spans="1:7" ht="140.25" x14ac:dyDescent="0.2">
      <c r="A240" s="32" t="s">
        <v>495</v>
      </c>
      <c r="B240" s="28" t="s">
        <v>125</v>
      </c>
      <c r="C240" s="35">
        <v>903</v>
      </c>
      <c r="D240" s="36" t="s">
        <v>496</v>
      </c>
      <c r="E240" s="31">
        <v>-3435919.42</v>
      </c>
      <c r="F240" s="31">
        <v>-3435919.42</v>
      </c>
      <c r="G240" s="19">
        <v>0</v>
      </c>
    </row>
    <row r="241" spans="1:7" ht="76.5" x14ac:dyDescent="0.2">
      <c r="A241" s="32" t="s">
        <v>779</v>
      </c>
      <c r="B241" s="28" t="s">
        <v>125</v>
      </c>
      <c r="C241" s="35">
        <v>928</v>
      </c>
      <c r="D241" s="36" t="s">
        <v>793</v>
      </c>
      <c r="E241" s="31">
        <v>0</v>
      </c>
      <c r="F241" s="31">
        <v>-6155288.4699999997</v>
      </c>
      <c r="G241" s="19">
        <v>0</v>
      </c>
    </row>
    <row r="242" spans="1:7" ht="165.75" x14ac:dyDescent="0.2">
      <c r="A242" s="32" t="s">
        <v>497</v>
      </c>
      <c r="B242" s="28" t="s">
        <v>125</v>
      </c>
      <c r="C242" s="35">
        <v>903</v>
      </c>
      <c r="D242" s="36" t="s">
        <v>498</v>
      </c>
      <c r="E242" s="31">
        <v>-28006.28</v>
      </c>
      <c r="F242" s="31">
        <v>-28006.28</v>
      </c>
      <c r="G242" s="19">
        <v>0</v>
      </c>
    </row>
    <row r="243" spans="1:7" ht="204" x14ac:dyDescent="0.2">
      <c r="A243" s="32" t="s">
        <v>499</v>
      </c>
      <c r="B243" s="28" t="s">
        <v>125</v>
      </c>
      <c r="C243" s="35">
        <v>910</v>
      </c>
      <c r="D243" s="36" t="s">
        <v>500</v>
      </c>
      <c r="E243" s="31">
        <v>-161.84</v>
      </c>
      <c r="F243" s="31">
        <v>-161.84</v>
      </c>
      <c r="G243" s="19">
        <v>0</v>
      </c>
    </row>
    <row r="244" spans="1:7" ht="51" x14ac:dyDescent="0.2">
      <c r="A244" s="32" t="s">
        <v>501</v>
      </c>
      <c r="B244" s="28" t="s">
        <v>125</v>
      </c>
      <c r="C244" s="35">
        <v>905</v>
      </c>
      <c r="D244" s="36" t="s">
        <v>502</v>
      </c>
      <c r="E244" s="31">
        <v>-187930.7</v>
      </c>
      <c r="F244" s="31">
        <v>-357402.39</v>
      </c>
      <c r="G244" s="19">
        <v>0</v>
      </c>
    </row>
  </sheetData>
  <autoFilter ref="A12:G244"/>
  <mergeCells count="11">
    <mergeCell ref="A7:G7"/>
    <mergeCell ref="A8:G8"/>
    <mergeCell ref="A9:G9"/>
    <mergeCell ref="C11:D11"/>
    <mergeCell ref="C12:D12"/>
    <mergeCell ref="A6:G6"/>
    <mergeCell ref="F1:G1"/>
    <mergeCell ref="F2:G2"/>
    <mergeCell ref="F3:G3"/>
    <mergeCell ref="F4:G4"/>
    <mergeCell ref="A5:G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513"/>
  <sheetViews>
    <sheetView showGridLines="0" workbookViewId="0">
      <pane ySplit="7" topLeftCell="A8" activePane="bottomLeft" state="frozen"/>
      <selection pane="bottomLeft" activeCell="A2513" sqref="A3:J2513"/>
    </sheetView>
  </sheetViews>
  <sheetFormatPr defaultRowHeight="12.75" x14ac:dyDescent="0.2"/>
  <cols>
    <col min="1" max="1" width="40.5703125" style="5" customWidth="1"/>
    <col min="2" max="2" width="6.140625" style="5" customWidth="1"/>
    <col min="3" max="3" width="6.7109375" style="8" customWidth="1"/>
    <col min="4" max="5" width="7.5703125" style="8" customWidth="1"/>
    <col min="6" max="6" width="11.5703125" style="8" customWidth="1"/>
    <col min="7" max="7" width="8.140625" style="8" customWidth="1"/>
    <col min="8" max="10" width="17.7109375" style="8" customWidth="1"/>
    <col min="11" max="13" width="9.140625" style="5"/>
    <col min="14" max="14" width="32.85546875" style="5" bestFit="1" customWidth="1"/>
    <col min="15" max="16384" width="9.140625" style="5"/>
  </cols>
  <sheetData>
    <row r="1" spans="1:11" x14ac:dyDescent="0.2">
      <c r="A1" s="129" t="s">
        <v>108</v>
      </c>
      <c r="B1" s="129"/>
      <c r="C1" s="129"/>
      <c r="D1" s="129"/>
      <c r="E1" s="129"/>
      <c r="F1" s="129"/>
      <c r="G1" s="129"/>
      <c r="H1" s="129"/>
      <c r="I1" s="129"/>
      <c r="J1" s="129"/>
      <c r="K1" s="129"/>
    </row>
    <row r="2" spans="1:11" x14ac:dyDescent="0.2">
      <c r="A2" s="131"/>
      <c r="B2" s="131"/>
      <c r="C2" s="132"/>
      <c r="D2" s="132"/>
      <c r="E2" s="132"/>
      <c r="F2" s="132"/>
      <c r="G2" s="132"/>
      <c r="H2" s="132"/>
      <c r="I2" s="132"/>
      <c r="J2" s="132"/>
    </row>
    <row r="3" spans="1:11" x14ac:dyDescent="0.2">
      <c r="A3" s="133" t="s">
        <v>0</v>
      </c>
      <c r="B3" s="130" t="s">
        <v>109</v>
      </c>
      <c r="C3" s="135" t="s">
        <v>1</v>
      </c>
      <c r="D3" s="136"/>
      <c r="E3" s="136"/>
      <c r="F3" s="136"/>
      <c r="G3" s="136"/>
      <c r="H3" s="135" t="s">
        <v>2</v>
      </c>
      <c r="I3" s="135" t="s">
        <v>3</v>
      </c>
      <c r="J3" s="137" t="s">
        <v>4</v>
      </c>
    </row>
    <row r="4" spans="1:11" ht="25.5" x14ac:dyDescent="0.2">
      <c r="A4" s="134"/>
      <c r="B4" s="130"/>
      <c r="C4" s="60" t="s">
        <v>5</v>
      </c>
      <c r="D4" s="60" t="s">
        <v>6</v>
      </c>
      <c r="E4" s="60" t="s">
        <v>7</v>
      </c>
      <c r="F4" s="60" t="s">
        <v>8</v>
      </c>
      <c r="G4" s="60" t="s">
        <v>9</v>
      </c>
      <c r="H4" s="135"/>
      <c r="I4" s="136"/>
      <c r="J4" s="138"/>
    </row>
    <row r="5" spans="1:11" x14ac:dyDescent="0.2">
      <c r="A5" s="68" t="s">
        <v>10</v>
      </c>
      <c r="B5" s="68" t="s">
        <v>11</v>
      </c>
      <c r="C5" s="69" t="s">
        <v>12</v>
      </c>
      <c r="D5" s="69" t="s">
        <v>13</v>
      </c>
      <c r="E5" s="69" t="s">
        <v>14</v>
      </c>
      <c r="F5" s="69" t="s">
        <v>15</v>
      </c>
      <c r="G5" s="69" t="s">
        <v>16</v>
      </c>
      <c r="H5" s="69" t="s">
        <v>17</v>
      </c>
      <c r="I5" s="69" t="s">
        <v>18</v>
      </c>
      <c r="J5" s="69" t="s">
        <v>20</v>
      </c>
    </row>
    <row r="6" spans="1:11" x14ac:dyDescent="0.2">
      <c r="A6" s="1" t="s">
        <v>110</v>
      </c>
      <c r="B6" s="2">
        <v>200</v>
      </c>
      <c r="C6" s="3"/>
      <c r="D6" s="3"/>
      <c r="E6" s="3"/>
      <c r="F6" s="3"/>
      <c r="G6" s="3"/>
      <c r="H6" s="6">
        <f>H8+H331+H476+H796+H942+H1041+H1273+H1347+H1442+H1737+H1787+H1809+H1928+H1943+H1958+H1987+H2072+H2192+H2290+H2376+H2386+H2402+H2500</f>
        <v>47441881888.730003</v>
      </c>
      <c r="I6" s="6">
        <f>I8+I331+I476+I796+I942+I1041+I1273+I1347+I1442+I1737+I1787+I1809+I1928+I1943+I1958+I1987+I2072+I2192+I2290+I2376+I2386+I2402+I2500</f>
        <v>22467561590.009995</v>
      </c>
      <c r="J6" s="7">
        <f>H6-I6</f>
        <v>24974320298.720009</v>
      </c>
    </row>
    <row r="7" spans="1:11" x14ac:dyDescent="0.2">
      <c r="A7" s="1" t="s">
        <v>111</v>
      </c>
      <c r="B7" s="2"/>
      <c r="C7" s="3"/>
      <c r="D7" s="3"/>
      <c r="E7" s="3"/>
      <c r="F7" s="3"/>
      <c r="G7" s="3"/>
      <c r="H7" s="4"/>
      <c r="I7" s="4"/>
      <c r="J7" s="4"/>
    </row>
    <row r="8" spans="1:11" ht="25.5" x14ac:dyDescent="0.2">
      <c r="A8" s="82" t="s">
        <v>794</v>
      </c>
      <c r="B8" s="2">
        <v>200</v>
      </c>
      <c r="C8" s="83" t="s">
        <v>19</v>
      </c>
      <c r="D8" s="83"/>
      <c r="E8" s="83"/>
      <c r="F8" s="83"/>
      <c r="G8" s="83"/>
      <c r="H8" s="90">
        <v>5154058973.25</v>
      </c>
      <c r="I8" s="90">
        <v>2405235774.48</v>
      </c>
      <c r="J8" s="7">
        <f>H8-I8</f>
        <v>2748823198.77</v>
      </c>
    </row>
    <row r="9" spans="1:11" x14ac:dyDescent="0.2">
      <c r="A9" s="70" t="s">
        <v>795</v>
      </c>
      <c r="B9" s="2">
        <v>200</v>
      </c>
      <c r="C9" s="71" t="s">
        <v>19</v>
      </c>
      <c r="D9" s="71" t="s">
        <v>796</v>
      </c>
      <c r="E9" s="71"/>
      <c r="F9" s="71"/>
      <c r="G9" s="71"/>
      <c r="H9" s="89">
        <v>119022790</v>
      </c>
      <c r="I9" s="89">
        <v>72671765.340000004</v>
      </c>
      <c r="J9" s="7">
        <f t="shared" ref="J9:J72" si="0">H9-I9</f>
        <v>46351024.659999996</v>
      </c>
    </row>
    <row r="10" spans="1:11" x14ac:dyDescent="0.2">
      <c r="A10" s="72" t="s">
        <v>797</v>
      </c>
      <c r="B10" s="2">
        <v>200</v>
      </c>
      <c r="C10" s="73" t="s">
        <v>19</v>
      </c>
      <c r="D10" s="73" t="s">
        <v>796</v>
      </c>
      <c r="E10" s="73" t="s">
        <v>798</v>
      </c>
      <c r="F10" s="73"/>
      <c r="G10" s="73"/>
      <c r="H10" s="88">
        <v>118612790</v>
      </c>
      <c r="I10" s="88">
        <v>72643599.340000004</v>
      </c>
      <c r="J10" s="7">
        <f t="shared" si="0"/>
        <v>45969190.659999996</v>
      </c>
    </row>
    <row r="11" spans="1:11" ht="38.25" x14ac:dyDescent="0.2">
      <c r="A11" s="74" t="s">
        <v>2246</v>
      </c>
      <c r="B11" s="2">
        <v>200</v>
      </c>
      <c r="C11" s="75" t="s">
        <v>19</v>
      </c>
      <c r="D11" s="75" t="s">
        <v>796</v>
      </c>
      <c r="E11" s="75" t="s">
        <v>798</v>
      </c>
      <c r="F11" s="75" t="s">
        <v>799</v>
      </c>
      <c r="G11" s="75"/>
      <c r="H11" s="87">
        <v>1500000</v>
      </c>
      <c r="I11" s="87">
        <v>780000</v>
      </c>
      <c r="J11" s="7">
        <f t="shared" si="0"/>
        <v>720000</v>
      </c>
    </row>
    <row r="12" spans="1:11" ht="25.5" x14ac:dyDescent="0.2">
      <c r="A12" s="76" t="s">
        <v>2247</v>
      </c>
      <c r="B12" s="2">
        <v>200</v>
      </c>
      <c r="C12" s="77" t="s">
        <v>19</v>
      </c>
      <c r="D12" s="77" t="s">
        <v>796</v>
      </c>
      <c r="E12" s="77" t="s">
        <v>798</v>
      </c>
      <c r="F12" s="77" t="s">
        <v>800</v>
      </c>
      <c r="G12" s="77"/>
      <c r="H12" s="86">
        <v>1500000</v>
      </c>
      <c r="I12" s="86">
        <v>780000</v>
      </c>
      <c r="J12" s="7">
        <f t="shared" si="0"/>
        <v>720000</v>
      </c>
    </row>
    <row r="13" spans="1:11" ht="51" x14ac:dyDescent="0.2">
      <c r="A13" s="78" t="s">
        <v>801</v>
      </c>
      <c r="B13" s="2">
        <v>200</v>
      </c>
      <c r="C13" s="79" t="s">
        <v>19</v>
      </c>
      <c r="D13" s="79" t="s">
        <v>796</v>
      </c>
      <c r="E13" s="79" t="s">
        <v>798</v>
      </c>
      <c r="F13" s="79" t="s">
        <v>802</v>
      </c>
      <c r="G13" s="79"/>
      <c r="H13" s="85">
        <v>1500000</v>
      </c>
      <c r="I13" s="85">
        <v>780000</v>
      </c>
      <c r="J13" s="7">
        <f t="shared" si="0"/>
        <v>720000</v>
      </c>
    </row>
    <row r="14" spans="1:11" ht="38.25" x14ac:dyDescent="0.2">
      <c r="A14" s="80" t="s">
        <v>803</v>
      </c>
      <c r="B14" s="2">
        <v>200</v>
      </c>
      <c r="C14" s="81" t="s">
        <v>19</v>
      </c>
      <c r="D14" s="81" t="s">
        <v>796</v>
      </c>
      <c r="E14" s="81" t="s">
        <v>798</v>
      </c>
      <c r="F14" s="81" t="s">
        <v>802</v>
      </c>
      <c r="G14" s="81" t="s">
        <v>804</v>
      </c>
      <c r="H14" s="84">
        <v>1500000</v>
      </c>
      <c r="I14" s="84">
        <v>780000</v>
      </c>
      <c r="J14" s="7">
        <f t="shared" si="0"/>
        <v>720000</v>
      </c>
    </row>
    <row r="15" spans="1:11" ht="25.5" x14ac:dyDescent="0.2">
      <c r="A15" s="74" t="s">
        <v>2248</v>
      </c>
      <c r="B15" s="2">
        <v>200</v>
      </c>
      <c r="C15" s="75" t="s">
        <v>19</v>
      </c>
      <c r="D15" s="75" t="s">
        <v>796</v>
      </c>
      <c r="E15" s="75" t="s">
        <v>798</v>
      </c>
      <c r="F15" s="75" t="s">
        <v>805</v>
      </c>
      <c r="G15" s="75"/>
      <c r="H15" s="87">
        <v>1500000</v>
      </c>
      <c r="I15" s="87">
        <v>1500000</v>
      </c>
      <c r="J15" s="7">
        <f t="shared" si="0"/>
        <v>0</v>
      </c>
    </row>
    <row r="16" spans="1:11" ht="51" x14ac:dyDescent="0.2">
      <c r="A16" s="76" t="s">
        <v>2249</v>
      </c>
      <c r="B16" s="2">
        <v>200</v>
      </c>
      <c r="C16" s="77" t="s">
        <v>19</v>
      </c>
      <c r="D16" s="77" t="s">
        <v>796</v>
      </c>
      <c r="E16" s="77" t="s">
        <v>798</v>
      </c>
      <c r="F16" s="77" t="s">
        <v>806</v>
      </c>
      <c r="G16" s="77"/>
      <c r="H16" s="86">
        <v>1500000</v>
      </c>
      <c r="I16" s="86">
        <v>1500000</v>
      </c>
      <c r="J16" s="7">
        <f t="shared" si="0"/>
        <v>0</v>
      </c>
    </row>
    <row r="17" spans="1:10" ht="51" x14ac:dyDescent="0.2">
      <c r="A17" s="78" t="s">
        <v>807</v>
      </c>
      <c r="B17" s="2">
        <v>200</v>
      </c>
      <c r="C17" s="79" t="s">
        <v>19</v>
      </c>
      <c r="D17" s="79" t="s">
        <v>796</v>
      </c>
      <c r="E17" s="79" t="s">
        <v>798</v>
      </c>
      <c r="F17" s="79" t="s">
        <v>808</v>
      </c>
      <c r="G17" s="79"/>
      <c r="H17" s="85">
        <v>1500000</v>
      </c>
      <c r="I17" s="85">
        <v>1500000</v>
      </c>
      <c r="J17" s="7">
        <f t="shared" si="0"/>
        <v>0</v>
      </c>
    </row>
    <row r="18" spans="1:10" ht="38.25" x14ac:dyDescent="0.2">
      <c r="A18" s="80" t="s">
        <v>803</v>
      </c>
      <c r="B18" s="2">
        <v>200</v>
      </c>
      <c r="C18" s="81" t="s">
        <v>19</v>
      </c>
      <c r="D18" s="81" t="s">
        <v>796</v>
      </c>
      <c r="E18" s="81" t="s">
        <v>798</v>
      </c>
      <c r="F18" s="81" t="s">
        <v>808</v>
      </c>
      <c r="G18" s="81" t="s">
        <v>804</v>
      </c>
      <c r="H18" s="84">
        <v>1500000</v>
      </c>
      <c r="I18" s="84">
        <v>1500000</v>
      </c>
      <c r="J18" s="7">
        <f t="shared" si="0"/>
        <v>0</v>
      </c>
    </row>
    <row r="19" spans="1:10" ht="25.5" x14ac:dyDescent="0.2">
      <c r="A19" s="74" t="s">
        <v>2250</v>
      </c>
      <c r="B19" s="2">
        <v>200</v>
      </c>
      <c r="C19" s="75" t="s">
        <v>19</v>
      </c>
      <c r="D19" s="75" t="s">
        <v>796</v>
      </c>
      <c r="E19" s="75" t="s">
        <v>798</v>
      </c>
      <c r="F19" s="75" t="s">
        <v>809</v>
      </c>
      <c r="G19" s="75"/>
      <c r="H19" s="87">
        <v>115612790</v>
      </c>
      <c r="I19" s="87">
        <v>70363599.340000004</v>
      </c>
      <c r="J19" s="7">
        <f t="shared" si="0"/>
        <v>45249190.659999996</v>
      </c>
    </row>
    <row r="20" spans="1:10" x14ac:dyDescent="0.2">
      <c r="A20" s="76" t="s">
        <v>2251</v>
      </c>
      <c r="B20" s="2">
        <v>200</v>
      </c>
      <c r="C20" s="77" t="s">
        <v>19</v>
      </c>
      <c r="D20" s="77" t="s">
        <v>796</v>
      </c>
      <c r="E20" s="77" t="s">
        <v>798</v>
      </c>
      <c r="F20" s="77" t="s">
        <v>810</v>
      </c>
      <c r="G20" s="77"/>
      <c r="H20" s="86">
        <v>6452800</v>
      </c>
      <c r="I20" s="86">
        <v>4281167.34</v>
      </c>
      <c r="J20" s="7">
        <f t="shared" si="0"/>
        <v>2171632.66</v>
      </c>
    </row>
    <row r="21" spans="1:10" ht="153" x14ac:dyDescent="0.2">
      <c r="A21" s="78" t="s">
        <v>811</v>
      </c>
      <c r="B21" s="2">
        <v>200</v>
      </c>
      <c r="C21" s="79" t="s">
        <v>19</v>
      </c>
      <c r="D21" s="79" t="s">
        <v>796</v>
      </c>
      <c r="E21" s="79" t="s">
        <v>798</v>
      </c>
      <c r="F21" s="79" t="s">
        <v>812</v>
      </c>
      <c r="G21" s="79"/>
      <c r="H21" s="85">
        <v>109400</v>
      </c>
      <c r="I21" s="85">
        <v>72912</v>
      </c>
      <c r="J21" s="7">
        <f t="shared" si="0"/>
        <v>36488</v>
      </c>
    </row>
    <row r="22" spans="1:10" ht="38.25" x14ac:dyDescent="0.2">
      <c r="A22" s="80" t="s">
        <v>803</v>
      </c>
      <c r="B22" s="2">
        <v>200</v>
      </c>
      <c r="C22" s="81" t="s">
        <v>19</v>
      </c>
      <c r="D22" s="81" t="s">
        <v>796</v>
      </c>
      <c r="E22" s="81" t="s">
        <v>798</v>
      </c>
      <c r="F22" s="81" t="s">
        <v>812</v>
      </c>
      <c r="G22" s="81" t="s">
        <v>804</v>
      </c>
      <c r="H22" s="84">
        <v>109400</v>
      </c>
      <c r="I22" s="84">
        <v>72912</v>
      </c>
      <c r="J22" s="7">
        <f t="shared" si="0"/>
        <v>36488</v>
      </c>
    </row>
    <row r="23" spans="1:10" ht="140.25" x14ac:dyDescent="0.2">
      <c r="A23" s="78" t="s">
        <v>813</v>
      </c>
      <c r="B23" s="2">
        <v>200</v>
      </c>
      <c r="C23" s="79" t="s">
        <v>19</v>
      </c>
      <c r="D23" s="79" t="s">
        <v>796</v>
      </c>
      <c r="E23" s="79" t="s">
        <v>798</v>
      </c>
      <c r="F23" s="79" t="s">
        <v>814</v>
      </c>
      <c r="G23" s="79"/>
      <c r="H23" s="85">
        <v>6343400</v>
      </c>
      <c r="I23" s="85">
        <v>4208255.34</v>
      </c>
      <c r="J23" s="7">
        <f t="shared" si="0"/>
        <v>2135144.66</v>
      </c>
    </row>
    <row r="24" spans="1:10" ht="38.25" x14ac:dyDescent="0.2">
      <c r="A24" s="80" t="s">
        <v>803</v>
      </c>
      <c r="B24" s="2">
        <v>200</v>
      </c>
      <c r="C24" s="81" t="s">
        <v>19</v>
      </c>
      <c r="D24" s="81" t="s">
        <v>796</v>
      </c>
      <c r="E24" s="81" t="s">
        <v>798</v>
      </c>
      <c r="F24" s="81" t="s">
        <v>814</v>
      </c>
      <c r="G24" s="81" t="s">
        <v>804</v>
      </c>
      <c r="H24" s="84">
        <v>6343400</v>
      </c>
      <c r="I24" s="84">
        <v>4208255.34</v>
      </c>
      <c r="J24" s="7">
        <f t="shared" si="0"/>
        <v>2135144.66</v>
      </c>
    </row>
    <row r="25" spans="1:10" ht="38.25" x14ac:dyDescent="0.2">
      <c r="A25" s="76" t="s">
        <v>2252</v>
      </c>
      <c r="B25" s="2">
        <v>200</v>
      </c>
      <c r="C25" s="77" t="s">
        <v>19</v>
      </c>
      <c r="D25" s="77" t="s">
        <v>796</v>
      </c>
      <c r="E25" s="77" t="s">
        <v>798</v>
      </c>
      <c r="F25" s="77" t="s">
        <v>815</v>
      </c>
      <c r="G25" s="77"/>
      <c r="H25" s="86">
        <v>139590</v>
      </c>
      <c r="I25" s="86">
        <v>0</v>
      </c>
      <c r="J25" s="7">
        <f t="shared" si="0"/>
        <v>139590</v>
      </c>
    </row>
    <row r="26" spans="1:10" ht="63.75" x14ac:dyDescent="0.2">
      <c r="A26" s="78" t="s">
        <v>2253</v>
      </c>
      <c r="B26" s="2">
        <v>200</v>
      </c>
      <c r="C26" s="79" t="s">
        <v>19</v>
      </c>
      <c r="D26" s="79" t="s">
        <v>796</v>
      </c>
      <c r="E26" s="79" t="s">
        <v>798</v>
      </c>
      <c r="F26" s="79" t="s">
        <v>816</v>
      </c>
      <c r="G26" s="79"/>
      <c r="H26" s="85">
        <v>139590</v>
      </c>
      <c r="I26" s="85">
        <v>0</v>
      </c>
      <c r="J26" s="7">
        <f t="shared" si="0"/>
        <v>139590</v>
      </c>
    </row>
    <row r="27" spans="1:10" ht="38.25" x14ac:dyDescent="0.2">
      <c r="A27" s="80" t="s">
        <v>817</v>
      </c>
      <c r="B27" s="2">
        <v>200</v>
      </c>
      <c r="C27" s="81" t="s">
        <v>19</v>
      </c>
      <c r="D27" s="81" t="s">
        <v>796</v>
      </c>
      <c r="E27" s="81" t="s">
        <v>798</v>
      </c>
      <c r="F27" s="81" t="s">
        <v>816</v>
      </c>
      <c r="G27" s="81" t="s">
        <v>818</v>
      </c>
      <c r="H27" s="84">
        <v>139590</v>
      </c>
      <c r="I27" s="84">
        <v>0</v>
      </c>
      <c r="J27" s="7">
        <f t="shared" si="0"/>
        <v>139590</v>
      </c>
    </row>
    <row r="28" spans="1:10" ht="38.25" x14ac:dyDescent="0.2">
      <c r="A28" s="76" t="s">
        <v>2254</v>
      </c>
      <c r="B28" s="2">
        <v>200</v>
      </c>
      <c r="C28" s="77" t="s">
        <v>19</v>
      </c>
      <c r="D28" s="77" t="s">
        <v>796</v>
      </c>
      <c r="E28" s="77" t="s">
        <v>798</v>
      </c>
      <c r="F28" s="77" t="s">
        <v>819</v>
      </c>
      <c r="G28" s="77"/>
      <c r="H28" s="86">
        <v>109020400</v>
      </c>
      <c r="I28" s="86">
        <v>66082432</v>
      </c>
      <c r="J28" s="7">
        <f t="shared" si="0"/>
        <v>42937968</v>
      </c>
    </row>
    <row r="29" spans="1:10" ht="51" x14ac:dyDescent="0.2">
      <c r="A29" s="78" t="s">
        <v>820</v>
      </c>
      <c r="B29" s="2">
        <v>200</v>
      </c>
      <c r="C29" s="79" t="s">
        <v>19</v>
      </c>
      <c r="D29" s="79" t="s">
        <v>796</v>
      </c>
      <c r="E29" s="79" t="s">
        <v>798</v>
      </c>
      <c r="F29" s="79" t="s">
        <v>821</v>
      </c>
      <c r="G29" s="79"/>
      <c r="H29" s="85">
        <v>103921200</v>
      </c>
      <c r="I29" s="85">
        <v>62532232</v>
      </c>
      <c r="J29" s="7">
        <f t="shared" si="0"/>
        <v>41388968</v>
      </c>
    </row>
    <row r="30" spans="1:10" ht="38.25" x14ac:dyDescent="0.2">
      <c r="A30" s="80" t="s">
        <v>803</v>
      </c>
      <c r="B30" s="2">
        <v>200</v>
      </c>
      <c r="C30" s="81" t="s">
        <v>19</v>
      </c>
      <c r="D30" s="81" t="s">
        <v>796</v>
      </c>
      <c r="E30" s="81" t="s">
        <v>798</v>
      </c>
      <c r="F30" s="81" t="s">
        <v>821</v>
      </c>
      <c r="G30" s="81" t="s">
        <v>804</v>
      </c>
      <c r="H30" s="84">
        <v>103921200</v>
      </c>
      <c r="I30" s="84">
        <v>62532232</v>
      </c>
      <c r="J30" s="7">
        <f t="shared" si="0"/>
        <v>41388968</v>
      </c>
    </row>
    <row r="31" spans="1:10" ht="38.25" x14ac:dyDescent="0.2">
      <c r="A31" s="78" t="s">
        <v>822</v>
      </c>
      <c r="B31" s="2">
        <v>200</v>
      </c>
      <c r="C31" s="79" t="s">
        <v>19</v>
      </c>
      <c r="D31" s="79" t="s">
        <v>796</v>
      </c>
      <c r="E31" s="79" t="s">
        <v>798</v>
      </c>
      <c r="F31" s="79" t="s">
        <v>823</v>
      </c>
      <c r="G31" s="79"/>
      <c r="H31" s="85">
        <v>3632800</v>
      </c>
      <c r="I31" s="85">
        <v>2538000</v>
      </c>
      <c r="J31" s="7">
        <f t="shared" si="0"/>
        <v>1094800</v>
      </c>
    </row>
    <row r="32" spans="1:10" ht="38.25" x14ac:dyDescent="0.2">
      <c r="A32" s="80" t="s">
        <v>803</v>
      </c>
      <c r="B32" s="2">
        <v>200</v>
      </c>
      <c r="C32" s="81" t="s">
        <v>19</v>
      </c>
      <c r="D32" s="81" t="s">
        <v>796</v>
      </c>
      <c r="E32" s="81" t="s">
        <v>798</v>
      </c>
      <c r="F32" s="81" t="s">
        <v>823</v>
      </c>
      <c r="G32" s="81" t="s">
        <v>804</v>
      </c>
      <c r="H32" s="84">
        <v>3632800</v>
      </c>
      <c r="I32" s="84">
        <v>2538000</v>
      </c>
      <c r="J32" s="7">
        <f t="shared" si="0"/>
        <v>1094800</v>
      </c>
    </row>
    <row r="33" spans="1:10" ht="89.25" x14ac:dyDescent="0.2">
      <c r="A33" s="78" t="s">
        <v>824</v>
      </c>
      <c r="B33" s="2">
        <v>200</v>
      </c>
      <c r="C33" s="79" t="s">
        <v>19</v>
      </c>
      <c r="D33" s="79" t="s">
        <v>796</v>
      </c>
      <c r="E33" s="79" t="s">
        <v>798</v>
      </c>
      <c r="F33" s="79" t="s">
        <v>825</v>
      </c>
      <c r="G33" s="79"/>
      <c r="H33" s="85">
        <v>1466400</v>
      </c>
      <c r="I33" s="85">
        <v>1012200</v>
      </c>
      <c r="J33" s="7">
        <f t="shared" si="0"/>
        <v>454200</v>
      </c>
    </row>
    <row r="34" spans="1:10" ht="38.25" x14ac:dyDescent="0.2">
      <c r="A34" s="80" t="s">
        <v>803</v>
      </c>
      <c r="B34" s="2">
        <v>200</v>
      </c>
      <c r="C34" s="81" t="s">
        <v>19</v>
      </c>
      <c r="D34" s="81" t="s">
        <v>796</v>
      </c>
      <c r="E34" s="81" t="s">
        <v>798</v>
      </c>
      <c r="F34" s="81" t="s">
        <v>825</v>
      </c>
      <c r="G34" s="81" t="s">
        <v>804</v>
      </c>
      <c r="H34" s="84">
        <v>1466400</v>
      </c>
      <c r="I34" s="84">
        <v>1012200</v>
      </c>
      <c r="J34" s="7">
        <f t="shared" si="0"/>
        <v>454200</v>
      </c>
    </row>
    <row r="35" spans="1:10" ht="25.5" x14ac:dyDescent="0.2">
      <c r="A35" s="72" t="s">
        <v>826</v>
      </c>
      <c r="B35" s="2">
        <v>200</v>
      </c>
      <c r="C35" s="73" t="s">
        <v>19</v>
      </c>
      <c r="D35" s="73" t="s">
        <v>796</v>
      </c>
      <c r="E35" s="73" t="s">
        <v>827</v>
      </c>
      <c r="F35" s="73"/>
      <c r="G35" s="73"/>
      <c r="H35" s="88">
        <v>410000</v>
      </c>
      <c r="I35" s="88">
        <v>28166</v>
      </c>
      <c r="J35" s="7">
        <f t="shared" si="0"/>
        <v>381834</v>
      </c>
    </row>
    <row r="36" spans="1:10" ht="25.5" x14ac:dyDescent="0.2">
      <c r="A36" s="74" t="s">
        <v>2248</v>
      </c>
      <c r="B36" s="2">
        <v>200</v>
      </c>
      <c r="C36" s="75" t="s">
        <v>19</v>
      </c>
      <c r="D36" s="75" t="s">
        <v>796</v>
      </c>
      <c r="E36" s="75" t="s">
        <v>827</v>
      </c>
      <c r="F36" s="75" t="s">
        <v>805</v>
      </c>
      <c r="G36" s="75"/>
      <c r="H36" s="87">
        <v>410000</v>
      </c>
      <c r="I36" s="87">
        <v>28166</v>
      </c>
      <c r="J36" s="7">
        <f t="shared" si="0"/>
        <v>381834</v>
      </c>
    </row>
    <row r="37" spans="1:10" ht="38.25" x14ac:dyDescent="0.2">
      <c r="A37" s="76" t="s">
        <v>2255</v>
      </c>
      <c r="B37" s="2">
        <v>200</v>
      </c>
      <c r="C37" s="77" t="s">
        <v>19</v>
      </c>
      <c r="D37" s="77" t="s">
        <v>796</v>
      </c>
      <c r="E37" s="77" t="s">
        <v>827</v>
      </c>
      <c r="F37" s="77" t="s">
        <v>828</v>
      </c>
      <c r="G37" s="77"/>
      <c r="H37" s="86">
        <v>410000</v>
      </c>
      <c r="I37" s="86">
        <v>28166</v>
      </c>
      <c r="J37" s="7">
        <f t="shared" si="0"/>
        <v>381834</v>
      </c>
    </row>
    <row r="38" spans="1:10" ht="25.5" x14ac:dyDescent="0.2">
      <c r="A38" s="78" t="s">
        <v>829</v>
      </c>
      <c r="B38" s="2">
        <v>200</v>
      </c>
      <c r="C38" s="79" t="s">
        <v>19</v>
      </c>
      <c r="D38" s="79" t="s">
        <v>796</v>
      </c>
      <c r="E38" s="79" t="s">
        <v>827</v>
      </c>
      <c r="F38" s="79" t="s">
        <v>830</v>
      </c>
      <c r="G38" s="79"/>
      <c r="H38" s="85">
        <v>160000</v>
      </c>
      <c r="I38" s="85">
        <v>0</v>
      </c>
      <c r="J38" s="7">
        <f t="shared" si="0"/>
        <v>160000</v>
      </c>
    </row>
    <row r="39" spans="1:10" ht="38.25" x14ac:dyDescent="0.2">
      <c r="A39" s="80" t="s">
        <v>817</v>
      </c>
      <c r="B39" s="2">
        <v>200</v>
      </c>
      <c r="C39" s="81" t="s">
        <v>19</v>
      </c>
      <c r="D39" s="81" t="s">
        <v>796</v>
      </c>
      <c r="E39" s="81" t="s">
        <v>827</v>
      </c>
      <c r="F39" s="81" t="s">
        <v>830</v>
      </c>
      <c r="G39" s="81" t="s">
        <v>818</v>
      </c>
      <c r="H39" s="84">
        <v>160000</v>
      </c>
      <c r="I39" s="84">
        <v>0</v>
      </c>
      <c r="J39" s="7">
        <f t="shared" si="0"/>
        <v>160000</v>
      </c>
    </row>
    <row r="40" spans="1:10" ht="51" x14ac:dyDescent="0.2">
      <c r="A40" s="78" t="s">
        <v>831</v>
      </c>
      <c r="B40" s="2">
        <v>200</v>
      </c>
      <c r="C40" s="79" t="s">
        <v>19</v>
      </c>
      <c r="D40" s="79" t="s">
        <v>796</v>
      </c>
      <c r="E40" s="79" t="s">
        <v>827</v>
      </c>
      <c r="F40" s="79" t="s">
        <v>832</v>
      </c>
      <c r="G40" s="79"/>
      <c r="H40" s="85">
        <v>250000</v>
      </c>
      <c r="I40" s="85">
        <v>28166</v>
      </c>
      <c r="J40" s="7">
        <f t="shared" si="0"/>
        <v>221834</v>
      </c>
    </row>
    <row r="41" spans="1:10" ht="38.25" x14ac:dyDescent="0.2">
      <c r="A41" s="80" t="s">
        <v>817</v>
      </c>
      <c r="B41" s="2">
        <v>200</v>
      </c>
      <c r="C41" s="81" t="s">
        <v>19</v>
      </c>
      <c r="D41" s="81" t="s">
        <v>796</v>
      </c>
      <c r="E41" s="81" t="s">
        <v>827</v>
      </c>
      <c r="F41" s="81" t="s">
        <v>832</v>
      </c>
      <c r="G41" s="81" t="s">
        <v>818</v>
      </c>
      <c r="H41" s="84">
        <v>250000</v>
      </c>
      <c r="I41" s="84">
        <v>28166</v>
      </c>
      <c r="J41" s="7">
        <f t="shared" si="0"/>
        <v>221834</v>
      </c>
    </row>
    <row r="42" spans="1:10" x14ac:dyDescent="0.2">
      <c r="A42" s="70" t="s">
        <v>833</v>
      </c>
      <c r="B42" s="2">
        <v>200</v>
      </c>
      <c r="C42" s="71" t="s">
        <v>19</v>
      </c>
      <c r="D42" s="71" t="s">
        <v>834</v>
      </c>
      <c r="E42" s="71"/>
      <c r="F42" s="71"/>
      <c r="G42" s="71"/>
      <c r="H42" s="89">
        <v>2660544883.25</v>
      </c>
      <c r="I42" s="89">
        <v>1145679704.6900001</v>
      </c>
      <c r="J42" s="7">
        <f t="shared" si="0"/>
        <v>1514865178.5599999</v>
      </c>
    </row>
    <row r="43" spans="1:10" x14ac:dyDescent="0.2">
      <c r="A43" s="72" t="s">
        <v>835</v>
      </c>
      <c r="B43" s="2">
        <v>200</v>
      </c>
      <c r="C43" s="73" t="s">
        <v>19</v>
      </c>
      <c r="D43" s="73" t="s">
        <v>834</v>
      </c>
      <c r="E43" s="73" t="s">
        <v>836</v>
      </c>
      <c r="F43" s="73"/>
      <c r="G43" s="73"/>
      <c r="H43" s="88">
        <v>450372480</v>
      </c>
      <c r="I43" s="88">
        <v>222936153.27000001</v>
      </c>
      <c r="J43" s="7">
        <f t="shared" si="0"/>
        <v>227436326.72999999</v>
      </c>
    </row>
    <row r="44" spans="1:10" ht="38.25" x14ac:dyDescent="0.2">
      <c r="A44" s="74" t="s">
        <v>2246</v>
      </c>
      <c r="B44" s="2">
        <v>200</v>
      </c>
      <c r="C44" s="75" t="s">
        <v>19</v>
      </c>
      <c r="D44" s="75" t="s">
        <v>834</v>
      </c>
      <c r="E44" s="75" t="s">
        <v>836</v>
      </c>
      <c r="F44" s="75" t="s">
        <v>799</v>
      </c>
      <c r="G44" s="75"/>
      <c r="H44" s="87">
        <v>4447400</v>
      </c>
      <c r="I44" s="87">
        <v>3157270.51</v>
      </c>
      <c r="J44" s="7">
        <f t="shared" si="0"/>
        <v>1290129.4900000002</v>
      </c>
    </row>
    <row r="45" spans="1:10" ht="25.5" x14ac:dyDescent="0.2">
      <c r="A45" s="76" t="s">
        <v>2247</v>
      </c>
      <c r="B45" s="2">
        <v>200</v>
      </c>
      <c r="C45" s="77" t="s">
        <v>19</v>
      </c>
      <c r="D45" s="77" t="s">
        <v>834</v>
      </c>
      <c r="E45" s="77" t="s">
        <v>836</v>
      </c>
      <c r="F45" s="77" t="s">
        <v>800</v>
      </c>
      <c r="G45" s="77"/>
      <c r="H45" s="86">
        <v>4447400</v>
      </c>
      <c r="I45" s="86">
        <v>3157270.51</v>
      </c>
      <c r="J45" s="7">
        <f t="shared" si="0"/>
        <v>1290129.4900000002</v>
      </c>
    </row>
    <row r="46" spans="1:10" ht="51" x14ac:dyDescent="0.2">
      <c r="A46" s="78" t="s">
        <v>801</v>
      </c>
      <c r="B46" s="2">
        <v>200</v>
      </c>
      <c r="C46" s="79" t="s">
        <v>19</v>
      </c>
      <c r="D46" s="79" t="s">
        <v>834</v>
      </c>
      <c r="E46" s="79" t="s">
        <v>836</v>
      </c>
      <c r="F46" s="79" t="s">
        <v>802</v>
      </c>
      <c r="G46" s="79"/>
      <c r="H46" s="85">
        <v>4447400</v>
      </c>
      <c r="I46" s="85">
        <v>3157270.51</v>
      </c>
      <c r="J46" s="7">
        <f t="shared" si="0"/>
        <v>1290129.4900000002</v>
      </c>
    </row>
    <row r="47" spans="1:10" ht="38.25" x14ac:dyDescent="0.2">
      <c r="A47" s="80" t="s">
        <v>817</v>
      </c>
      <c r="B47" s="2">
        <v>200</v>
      </c>
      <c r="C47" s="81" t="s">
        <v>19</v>
      </c>
      <c r="D47" s="81" t="s">
        <v>834</v>
      </c>
      <c r="E47" s="81" t="s">
        <v>836</v>
      </c>
      <c r="F47" s="81" t="s">
        <v>802</v>
      </c>
      <c r="G47" s="81" t="s">
        <v>818</v>
      </c>
      <c r="H47" s="84">
        <v>3114000</v>
      </c>
      <c r="I47" s="84">
        <v>1823870.51</v>
      </c>
      <c r="J47" s="7">
        <f t="shared" si="0"/>
        <v>1290129.49</v>
      </c>
    </row>
    <row r="48" spans="1:10" ht="38.25" x14ac:dyDescent="0.2">
      <c r="A48" s="80" t="s">
        <v>803</v>
      </c>
      <c r="B48" s="2">
        <v>200</v>
      </c>
      <c r="C48" s="81" t="s">
        <v>19</v>
      </c>
      <c r="D48" s="81" t="s">
        <v>834</v>
      </c>
      <c r="E48" s="81" t="s">
        <v>836</v>
      </c>
      <c r="F48" s="81" t="s">
        <v>802</v>
      </c>
      <c r="G48" s="81" t="s">
        <v>804</v>
      </c>
      <c r="H48" s="84">
        <v>1333400</v>
      </c>
      <c r="I48" s="84">
        <v>1333400</v>
      </c>
      <c r="J48" s="7">
        <f t="shared" si="0"/>
        <v>0</v>
      </c>
    </row>
    <row r="49" spans="1:10" ht="25.5" x14ac:dyDescent="0.2">
      <c r="A49" s="74" t="s">
        <v>2248</v>
      </c>
      <c r="B49" s="2">
        <v>200</v>
      </c>
      <c r="C49" s="75" t="s">
        <v>19</v>
      </c>
      <c r="D49" s="75" t="s">
        <v>834</v>
      </c>
      <c r="E49" s="75" t="s">
        <v>836</v>
      </c>
      <c r="F49" s="75" t="s">
        <v>805</v>
      </c>
      <c r="G49" s="75"/>
      <c r="H49" s="87">
        <v>445925080</v>
      </c>
      <c r="I49" s="87">
        <v>219778882.75999999</v>
      </c>
      <c r="J49" s="7">
        <f t="shared" si="0"/>
        <v>226146197.24000001</v>
      </c>
    </row>
    <row r="50" spans="1:10" ht="25.5" x14ac:dyDescent="0.2">
      <c r="A50" s="76" t="s">
        <v>2256</v>
      </c>
      <c r="B50" s="2">
        <v>200</v>
      </c>
      <c r="C50" s="77" t="s">
        <v>19</v>
      </c>
      <c r="D50" s="77" t="s">
        <v>834</v>
      </c>
      <c r="E50" s="77" t="s">
        <v>836</v>
      </c>
      <c r="F50" s="77" t="s">
        <v>837</v>
      </c>
      <c r="G50" s="77"/>
      <c r="H50" s="86">
        <v>2200000</v>
      </c>
      <c r="I50" s="86">
        <v>1099998</v>
      </c>
      <c r="J50" s="7">
        <f t="shared" si="0"/>
        <v>1100002</v>
      </c>
    </row>
    <row r="51" spans="1:10" x14ac:dyDescent="0.2">
      <c r="A51" s="78" t="s">
        <v>838</v>
      </c>
      <c r="B51" s="2">
        <v>200</v>
      </c>
      <c r="C51" s="79" t="s">
        <v>19</v>
      </c>
      <c r="D51" s="79" t="s">
        <v>834</v>
      </c>
      <c r="E51" s="79" t="s">
        <v>836</v>
      </c>
      <c r="F51" s="79" t="s">
        <v>839</v>
      </c>
      <c r="G51" s="79"/>
      <c r="H51" s="85">
        <v>2200000</v>
      </c>
      <c r="I51" s="85">
        <v>1099998</v>
      </c>
      <c r="J51" s="7">
        <f t="shared" si="0"/>
        <v>1100002</v>
      </c>
    </row>
    <row r="52" spans="1:10" ht="38.25" x14ac:dyDescent="0.2">
      <c r="A52" s="80" t="s">
        <v>803</v>
      </c>
      <c r="B52" s="2">
        <v>200</v>
      </c>
      <c r="C52" s="81" t="s">
        <v>19</v>
      </c>
      <c r="D52" s="81" t="s">
        <v>834</v>
      </c>
      <c r="E52" s="81" t="s">
        <v>836</v>
      </c>
      <c r="F52" s="81" t="s">
        <v>839</v>
      </c>
      <c r="G52" s="81" t="s">
        <v>804</v>
      </c>
      <c r="H52" s="84">
        <v>2200000</v>
      </c>
      <c r="I52" s="84">
        <v>1099998</v>
      </c>
      <c r="J52" s="7">
        <f t="shared" si="0"/>
        <v>1100002</v>
      </c>
    </row>
    <row r="53" spans="1:10" ht="38.25" x14ac:dyDescent="0.2">
      <c r="A53" s="76" t="s">
        <v>2257</v>
      </c>
      <c r="B53" s="2">
        <v>200</v>
      </c>
      <c r="C53" s="77" t="s">
        <v>19</v>
      </c>
      <c r="D53" s="77" t="s">
        <v>834</v>
      </c>
      <c r="E53" s="77" t="s">
        <v>836</v>
      </c>
      <c r="F53" s="77" t="s">
        <v>840</v>
      </c>
      <c r="G53" s="77"/>
      <c r="H53" s="86">
        <v>4024748</v>
      </c>
      <c r="I53" s="86">
        <v>1645091.92</v>
      </c>
      <c r="J53" s="7">
        <f t="shared" si="0"/>
        <v>2379656.08</v>
      </c>
    </row>
    <row r="54" spans="1:10" ht="76.5" x14ac:dyDescent="0.2">
      <c r="A54" s="78" t="s">
        <v>841</v>
      </c>
      <c r="B54" s="2">
        <v>200</v>
      </c>
      <c r="C54" s="79" t="s">
        <v>19</v>
      </c>
      <c r="D54" s="79" t="s">
        <v>834</v>
      </c>
      <c r="E54" s="79" t="s">
        <v>836</v>
      </c>
      <c r="F54" s="79" t="s">
        <v>842</v>
      </c>
      <c r="G54" s="79"/>
      <c r="H54" s="85">
        <v>453940</v>
      </c>
      <c r="I54" s="85">
        <v>303232.32</v>
      </c>
      <c r="J54" s="7">
        <f t="shared" si="0"/>
        <v>150707.68</v>
      </c>
    </row>
    <row r="55" spans="1:10" ht="38.25" x14ac:dyDescent="0.2">
      <c r="A55" s="80" t="s">
        <v>803</v>
      </c>
      <c r="B55" s="2">
        <v>200</v>
      </c>
      <c r="C55" s="81" t="s">
        <v>19</v>
      </c>
      <c r="D55" s="81" t="s">
        <v>834</v>
      </c>
      <c r="E55" s="81" t="s">
        <v>836</v>
      </c>
      <c r="F55" s="81" t="s">
        <v>842</v>
      </c>
      <c r="G55" s="81" t="s">
        <v>804</v>
      </c>
      <c r="H55" s="84">
        <v>453940</v>
      </c>
      <c r="I55" s="84">
        <v>303232.32</v>
      </c>
      <c r="J55" s="7">
        <f t="shared" si="0"/>
        <v>150707.68</v>
      </c>
    </row>
    <row r="56" spans="1:10" ht="127.5" x14ac:dyDescent="0.2">
      <c r="A56" s="78" t="s">
        <v>843</v>
      </c>
      <c r="B56" s="2">
        <v>200</v>
      </c>
      <c r="C56" s="79" t="s">
        <v>19</v>
      </c>
      <c r="D56" s="79" t="s">
        <v>834</v>
      </c>
      <c r="E56" s="79" t="s">
        <v>836</v>
      </c>
      <c r="F56" s="79" t="s">
        <v>844</v>
      </c>
      <c r="G56" s="79"/>
      <c r="H56" s="85">
        <v>1539596</v>
      </c>
      <c r="I56" s="85">
        <v>0</v>
      </c>
      <c r="J56" s="7">
        <f t="shared" si="0"/>
        <v>1539596</v>
      </c>
    </row>
    <row r="57" spans="1:10" ht="38.25" x14ac:dyDescent="0.2">
      <c r="A57" s="80" t="s">
        <v>803</v>
      </c>
      <c r="B57" s="2">
        <v>200</v>
      </c>
      <c r="C57" s="81" t="s">
        <v>19</v>
      </c>
      <c r="D57" s="81" t="s">
        <v>834</v>
      </c>
      <c r="E57" s="81" t="s">
        <v>836</v>
      </c>
      <c r="F57" s="81" t="s">
        <v>844</v>
      </c>
      <c r="G57" s="81" t="s">
        <v>804</v>
      </c>
      <c r="H57" s="84">
        <v>1539596</v>
      </c>
      <c r="I57" s="84">
        <v>0</v>
      </c>
      <c r="J57" s="7">
        <f t="shared" si="0"/>
        <v>1539596</v>
      </c>
    </row>
    <row r="58" spans="1:10" ht="153" x14ac:dyDescent="0.2">
      <c r="A58" s="78" t="s">
        <v>845</v>
      </c>
      <c r="B58" s="2">
        <v>200</v>
      </c>
      <c r="C58" s="79" t="s">
        <v>19</v>
      </c>
      <c r="D58" s="79" t="s">
        <v>834</v>
      </c>
      <c r="E58" s="79" t="s">
        <v>836</v>
      </c>
      <c r="F58" s="79" t="s">
        <v>846</v>
      </c>
      <c r="G58" s="79"/>
      <c r="H58" s="85">
        <v>1618990</v>
      </c>
      <c r="I58" s="85">
        <v>1240849.5</v>
      </c>
      <c r="J58" s="7">
        <f t="shared" si="0"/>
        <v>378140.5</v>
      </c>
    </row>
    <row r="59" spans="1:10" ht="38.25" x14ac:dyDescent="0.2">
      <c r="A59" s="80" t="s">
        <v>817</v>
      </c>
      <c r="B59" s="2">
        <v>200</v>
      </c>
      <c r="C59" s="81" t="s">
        <v>19</v>
      </c>
      <c r="D59" s="81" t="s">
        <v>834</v>
      </c>
      <c r="E59" s="81" t="s">
        <v>836</v>
      </c>
      <c r="F59" s="81" t="s">
        <v>846</v>
      </c>
      <c r="G59" s="81" t="s">
        <v>818</v>
      </c>
      <c r="H59" s="84">
        <v>1618990</v>
      </c>
      <c r="I59" s="84">
        <v>1240849.5</v>
      </c>
      <c r="J59" s="7">
        <f t="shared" si="0"/>
        <v>378140.5</v>
      </c>
    </row>
    <row r="60" spans="1:10" ht="204" x14ac:dyDescent="0.2">
      <c r="A60" s="78" t="s">
        <v>847</v>
      </c>
      <c r="B60" s="2">
        <v>200</v>
      </c>
      <c r="C60" s="79" t="s">
        <v>19</v>
      </c>
      <c r="D60" s="79" t="s">
        <v>834</v>
      </c>
      <c r="E60" s="79" t="s">
        <v>836</v>
      </c>
      <c r="F60" s="79" t="s">
        <v>848</v>
      </c>
      <c r="G60" s="79"/>
      <c r="H60" s="85">
        <v>412222</v>
      </c>
      <c r="I60" s="85">
        <v>101010.1</v>
      </c>
      <c r="J60" s="7">
        <f t="shared" si="0"/>
        <v>311211.90000000002</v>
      </c>
    </row>
    <row r="61" spans="1:10" ht="38.25" x14ac:dyDescent="0.2">
      <c r="A61" s="80" t="s">
        <v>817</v>
      </c>
      <c r="B61" s="2">
        <v>200</v>
      </c>
      <c r="C61" s="81" t="s">
        <v>19</v>
      </c>
      <c r="D61" s="81" t="s">
        <v>834</v>
      </c>
      <c r="E61" s="81" t="s">
        <v>836</v>
      </c>
      <c r="F61" s="81" t="s">
        <v>848</v>
      </c>
      <c r="G61" s="81" t="s">
        <v>818</v>
      </c>
      <c r="H61" s="84">
        <v>412222</v>
      </c>
      <c r="I61" s="84">
        <v>101010.1</v>
      </c>
      <c r="J61" s="7">
        <f t="shared" si="0"/>
        <v>311211.90000000002</v>
      </c>
    </row>
    <row r="62" spans="1:10" ht="25.5" x14ac:dyDescent="0.2">
      <c r="A62" s="76" t="s">
        <v>2258</v>
      </c>
      <c r="B62" s="2">
        <v>200</v>
      </c>
      <c r="C62" s="77" t="s">
        <v>19</v>
      </c>
      <c r="D62" s="77" t="s">
        <v>834</v>
      </c>
      <c r="E62" s="77" t="s">
        <v>836</v>
      </c>
      <c r="F62" s="77" t="s">
        <v>849</v>
      </c>
      <c r="G62" s="77"/>
      <c r="H62" s="86">
        <v>9341454</v>
      </c>
      <c r="I62" s="86">
        <v>4888827.28</v>
      </c>
      <c r="J62" s="7">
        <f t="shared" si="0"/>
        <v>4452626.72</v>
      </c>
    </row>
    <row r="63" spans="1:10" ht="76.5" x14ac:dyDescent="0.2">
      <c r="A63" s="78" t="s">
        <v>850</v>
      </c>
      <c r="B63" s="2">
        <v>200</v>
      </c>
      <c r="C63" s="79" t="s">
        <v>19</v>
      </c>
      <c r="D63" s="79" t="s">
        <v>834</v>
      </c>
      <c r="E63" s="79" t="s">
        <v>836</v>
      </c>
      <c r="F63" s="79" t="s">
        <v>851</v>
      </c>
      <c r="G63" s="79"/>
      <c r="H63" s="85">
        <v>436100</v>
      </c>
      <c r="I63" s="85">
        <v>436100</v>
      </c>
      <c r="J63" s="7">
        <f t="shared" si="0"/>
        <v>0</v>
      </c>
    </row>
    <row r="64" spans="1:10" ht="38.25" x14ac:dyDescent="0.2">
      <c r="A64" s="80" t="s">
        <v>803</v>
      </c>
      <c r="B64" s="2">
        <v>200</v>
      </c>
      <c r="C64" s="81" t="s">
        <v>19</v>
      </c>
      <c r="D64" s="81" t="s">
        <v>834</v>
      </c>
      <c r="E64" s="81" t="s">
        <v>836</v>
      </c>
      <c r="F64" s="81" t="s">
        <v>851</v>
      </c>
      <c r="G64" s="81" t="s">
        <v>804</v>
      </c>
      <c r="H64" s="84">
        <v>436100</v>
      </c>
      <c r="I64" s="84">
        <v>436100</v>
      </c>
      <c r="J64" s="7">
        <f t="shared" si="0"/>
        <v>0</v>
      </c>
    </row>
    <row r="65" spans="1:10" ht="63.75" x14ac:dyDescent="0.2">
      <c r="A65" s="78" t="s">
        <v>852</v>
      </c>
      <c r="B65" s="2">
        <v>200</v>
      </c>
      <c r="C65" s="79" t="s">
        <v>19</v>
      </c>
      <c r="D65" s="79" t="s">
        <v>834</v>
      </c>
      <c r="E65" s="79" t="s">
        <v>836</v>
      </c>
      <c r="F65" s="79" t="s">
        <v>853</v>
      </c>
      <c r="G65" s="79"/>
      <c r="H65" s="85">
        <v>8905354</v>
      </c>
      <c r="I65" s="85">
        <v>4452727.28</v>
      </c>
      <c r="J65" s="7">
        <f t="shared" si="0"/>
        <v>4452626.72</v>
      </c>
    </row>
    <row r="66" spans="1:10" ht="38.25" x14ac:dyDescent="0.2">
      <c r="A66" s="80" t="s">
        <v>803</v>
      </c>
      <c r="B66" s="2">
        <v>200</v>
      </c>
      <c r="C66" s="81" t="s">
        <v>19</v>
      </c>
      <c r="D66" s="81" t="s">
        <v>834</v>
      </c>
      <c r="E66" s="81" t="s">
        <v>836</v>
      </c>
      <c r="F66" s="81" t="s">
        <v>853</v>
      </c>
      <c r="G66" s="81" t="s">
        <v>804</v>
      </c>
      <c r="H66" s="84">
        <v>8905354</v>
      </c>
      <c r="I66" s="84">
        <v>4452727.28</v>
      </c>
      <c r="J66" s="7">
        <f t="shared" si="0"/>
        <v>4452626.72</v>
      </c>
    </row>
    <row r="67" spans="1:10" ht="51" x14ac:dyDescent="0.2">
      <c r="A67" s="76" t="s">
        <v>2249</v>
      </c>
      <c r="B67" s="2">
        <v>200</v>
      </c>
      <c r="C67" s="77" t="s">
        <v>19</v>
      </c>
      <c r="D67" s="77" t="s">
        <v>834</v>
      </c>
      <c r="E67" s="77" t="s">
        <v>836</v>
      </c>
      <c r="F67" s="77" t="s">
        <v>806</v>
      </c>
      <c r="G67" s="77"/>
      <c r="H67" s="86">
        <v>19003078</v>
      </c>
      <c r="I67" s="86">
        <v>4663059.5599999996</v>
      </c>
      <c r="J67" s="7">
        <f t="shared" si="0"/>
        <v>14340018.440000001</v>
      </c>
    </row>
    <row r="68" spans="1:10" ht="51" x14ac:dyDescent="0.2">
      <c r="A68" s="78" t="s">
        <v>807</v>
      </c>
      <c r="B68" s="2">
        <v>200</v>
      </c>
      <c r="C68" s="79" t="s">
        <v>19</v>
      </c>
      <c r="D68" s="79" t="s">
        <v>834</v>
      </c>
      <c r="E68" s="79" t="s">
        <v>836</v>
      </c>
      <c r="F68" s="79" t="s">
        <v>808</v>
      </c>
      <c r="G68" s="79"/>
      <c r="H68" s="85">
        <v>19003078</v>
      </c>
      <c r="I68" s="85">
        <v>4663059.5599999996</v>
      </c>
      <c r="J68" s="7">
        <f t="shared" si="0"/>
        <v>14340018.440000001</v>
      </c>
    </row>
    <row r="69" spans="1:10" ht="38.25" x14ac:dyDescent="0.2">
      <c r="A69" s="80" t="s">
        <v>817</v>
      </c>
      <c r="B69" s="2">
        <v>200</v>
      </c>
      <c r="C69" s="81" t="s">
        <v>19</v>
      </c>
      <c r="D69" s="81" t="s">
        <v>834</v>
      </c>
      <c r="E69" s="81" t="s">
        <v>836</v>
      </c>
      <c r="F69" s="81" t="s">
        <v>808</v>
      </c>
      <c r="G69" s="81" t="s">
        <v>818</v>
      </c>
      <c r="H69" s="84">
        <v>250000</v>
      </c>
      <c r="I69" s="84">
        <v>250000</v>
      </c>
      <c r="J69" s="7">
        <f t="shared" si="0"/>
        <v>0</v>
      </c>
    </row>
    <row r="70" spans="1:10" ht="38.25" x14ac:dyDescent="0.2">
      <c r="A70" s="80" t="s">
        <v>803</v>
      </c>
      <c r="B70" s="2">
        <v>200</v>
      </c>
      <c r="C70" s="81" t="s">
        <v>19</v>
      </c>
      <c r="D70" s="81" t="s">
        <v>834</v>
      </c>
      <c r="E70" s="81" t="s">
        <v>836</v>
      </c>
      <c r="F70" s="81" t="s">
        <v>808</v>
      </c>
      <c r="G70" s="81" t="s">
        <v>804</v>
      </c>
      <c r="H70" s="84">
        <v>18753078</v>
      </c>
      <c r="I70" s="84">
        <v>4413059.5599999996</v>
      </c>
      <c r="J70" s="7">
        <f t="shared" si="0"/>
        <v>14340018.440000001</v>
      </c>
    </row>
    <row r="71" spans="1:10" ht="38.25" x14ac:dyDescent="0.2">
      <c r="A71" s="76" t="s">
        <v>2259</v>
      </c>
      <c r="B71" s="2">
        <v>200</v>
      </c>
      <c r="C71" s="77" t="s">
        <v>19</v>
      </c>
      <c r="D71" s="77" t="s">
        <v>834</v>
      </c>
      <c r="E71" s="77" t="s">
        <v>836</v>
      </c>
      <c r="F71" s="77" t="s">
        <v>854</v>
      </c>
      <c r="G71" s="77"/>
      <c r="H71" s="86">
        <v>11442600</v>
      </c>
      <c r="I71" s="86">
        <v>2938256</v>
      </c>
      <c r="J71" s="7">
        <f t="shared" si="0"/>
        <v>8504344</v>
      </c>
    </row>
    <row r="72" spans="1:10" ht="25.5" x14ac:dyDescent="0.2">
      <c r="A72" s="78" t="s">
        <v>855</v>
      </c>
      <c r="B72" s="2">
        <v>200</v>
      </c>
      <c r="C72" s="79" t="s">
        <v>19</v>
      </c>
      <c r="D72" s="79" t="s">
        <v>834</v>
      </c>
      <c r="E72" s="79" t="s">
        <v>836</v>
      </c>
      <c r="F72" s="79" t="s">
        <v>856</v>
      </c>
      <c r="G72" s="79"/>
      <c r="H72" s="85">
        <v>8000000</v>
      </c>
      <c r="I72" s="85">
        <v>1716956</v>
      </c>
      <c r="J72" s="7">
        <f t="shared" si="0"/>
        <v>6283044</v>
      </c>
    </row>
    <row r="73" spans="1:10" ht="38.25" x14ac:dyDescent="0.2">
      <c r="A73" s="80" t="s">
        <v>817</v>
      </c>
      <c r="B73" s="2">
        <v>200</v>
      </c>
      <c r="C73" s="81" t="s">
        <v>19</v>
      </c>
      <c r="D73" s="81" t="s">
        <v>834</v>
      </c>
      <c r="E73" s="81" t="s">
        <v>836</v>
      </c>
      <c r="F73" s="81" t="s">
        <v>856</v>
      </c>
      <c r="G73" s="81" t="s">
        <v>818</v>
      </c>
      <c r="H73" s="84">
        <v>8000000</v>
      </c>
      <c r="I73" s="84">
        <v>1716956</v>
      </c>
      <c r="J73" s="7">
        <f t="shared" ref="J73:J136" si="1">H73-I73</f>
        <v>6283044</v>
      </c>
    </row>
    <row r="74" spans="1:10" ht="25.5" x14ac:dyDescent="0.2">
      <c r="A74" s="78" t="s">
        <v>857</v>
      </c>
      <c r="B74" s="2">
        <v>200</v>
      </c>
      <c r="C74" s="79" t="s">
        <v>19</v>
      </c>
      <c r="D74" s="79" t="s">
        <v>834</v>
      </c>
      <c r="E74" s="79" t="s">
        <v>836</v>
      </c>
      <c r="F74" s="79" t="s">
        <v>858</v>
      </c>
      <c r="G74" s="79"/>
      <c r="H74" s="85">
        <v>1000000</v>
      </c>
      <c r="I74" s="85">
        <v>0</v>
      </c>
      <c r="J74" s="7">
        <f t="shared" si="1"/>
        <v>1000000</v>
      </c>
    </row>
    <row r="75" spans="1:10" ht="38.25" x14ac:dyDescent="0.2">
      <c r="A75" s="80" t="s">
        <v>817</v>
      </c>
      <c r="B75" s="2">
        <v>200</v>
      </c>
      <c r="C75" s="81" t="s">
        <v>19</v>
      </c>
      <c r="D75" s="81" t="s">
        <v>834</v>
      </c>
      <c r="E75" s="81" t="s">
        <v>836</v>
      </c>
      <c r="F75" s="81" t="s">
        <v>858</v>
      </c>
      <c r="G75" s="81" t="s">
        <v>818</v>
      </c>
      <c r="H75" s="84">
        <v>1000000</v>
      </c>
      <c r="I75" s="84">
        <v>0</v>
      </c>
      <c r="J75" s="7">
        <f t="shared" si="1"/>
        <v>1000000</v>
      </c>
    </row>
    <row r="76" spans="1:10" ht="51" x14ac:dyDescent="0.2">
      <c r="A76" s="78" t="s">
        <v>859</v>
      </c>
      <c r="B76" s="2">
        <v>200</v>
      </c>
      <c r="C76" s="79" t="s">
        <v>19</v>
      </c>
      <c r="D76" s="79" t="s">
        <v>834</v>
      </c>
      <c r="E76" s="79" t="s">
        <v>836</v>
      </c>
      <c r="F76" s="79" t="s">
        <v>860</v>
      </c>
      <c r="G76" s="79"/>
      <c r="H76" s="85">
        <v>2442600</v>
      </c>
      <c r="I76" s="85">
        <v>1221300</v>
      </c>
      <c r="J76" s="7">
        <f t="shared" si="1"/>
        <v>1221300</v>
      </c>
    </row>
    <row r="77" spans="1:10" ht="38.25" x14ac:dyDescent="0.2">
      <c r="A77" s="80" t="s">
        <v>803</v>
      </c>
      <c r="B77" s="2">
        <v>200</v>
      </c>
      <c r="C77" s="81" t="s">
        <v>19</v>
      </c>
      <c r="D77" s="81" t="s">
        <v>834</v>
      </c>
      <c r="E77" s="81" t="s">
        <v>836</v>
      </c>
      <c r="F77" s="81" t="s">
        <v>860</v>
      </c>
      <c r="G77" s="81" t="s">
        <v>804</v>
      </c>
      <c r="H77" s="84">
        <v>2442600</v>
      </c>
      <c r="I77" s="84">
        <v>1221300</v>
      </c>
      <c r="J77" s="7">
        <f t="shared" si="1"/>
        <v>1221300</v>
      </c>
    </row>
    <row r="78" spans="1:10" ht="51" x14ac:dyDescent="0.2">
      <c r="A78" s="76" t="s">
        <v>2260</v>
      </c>
      <c r="B78" s="2">
        <v>200</v>
      </c>
      <c r="C78" s="77" t="s">
        <v>19</v>
      </c>
      <c r="D78" s="77" t="s">
        <v>834</v>
      </c>
      <c r="E78" s="77" t="s">
        <v>836</v>
      </c>
      <c r="F78" s="77" t="s">
        <v>861</v>
      </c>
      <c r="G78" s="77"/>
      <c r="H78" s="86">
        <v>399913200</v>
      </c>
      <c r="I78" s="86">
        <v>204543650</v>
      </c>
      <c r="J78" s="7">
        <f t="shared" si="1"/>
        <v>195369550</v>
      </c>
    </row>
    <row r="79" spans="1:10" ht="76.5" x14ac:dyDescent="0.2">
      <c r="A79" s="78" t="s">
        <v>862</v>
      </c>
      <c r="B79" s="2">
        <v>200</v>
      </c>
      <c r="C79" s="79" t="s">
        <v>19</v>
      </c>
      <c r="D79" s="79" t="s">
        <v>834</v>
      </c>
      <c r="E79" s="79" t="s">
        <v>836</v>
      </c>
      <c r="F79" s="79" t="s">
        <v>863</v>
      </c>
      <c r="G79" s="79"/>
      <c r="H79" s="85">
        <v>7946200</v>
      </c>
      <c r="I79" s="85">
        <v>3888282</v>
      </c>
      <c r="J79" s="7">
        <f t="shared" si="1"/>
        <v>4057918</v>
      </c>
    </row>
    <row r="80" spans="1:10" ht="38.25" x14ac:dyDescent="0.2">
      <c r="A80" s="80" t="s">
        <v>803</v>
      </c>
      <c r="B80" s="2">
        <v>200</v>
      </c>
      <c r="C80" s="81" t="s">
        <v>19</v>
      </c>
      <c r="D80" s="81" t="s">
        <v>834</v>
      </c>
      <c r="E80" s="81" t="s">
        <v>836</v>
      </c>
      <c r="F80" s="81" t="s">
        <v>863</v>
      </c>
      <c r="G80" s="81" t="s">
        <v>804</v>
      </c>
      <c r="H80" s="84">
        <v>7946200</v>
      </c>
      <c r="I80" s="84">
        <v>3888282</v>
      </c>
      <c r="J80" s="7">
        <f t="shared" si="1"/>
        <v>4057918</v>
      </c>
    </row>
    <row r="81" spans="1:10" ht="51" x14ac:dyDescent="0.2">
      <c r="A81" s="78" t="s">
        <v>864</v>
      </c>
      <c r="B81" s="2">
        <v>200</v>
      </c>
      <c r="C81" s="79" t="s">
        <v>19</v>
      </c>
      <c r="D81" s="79" t="s">
        <v>834</v>
      </c>
      <c r="E81" s="79" t="s">
        <v>836</v>
      </c>
      <c r="F81" s="79" t="s">
        <v>865</v>
      </c>
      <c r="G81" s="79"/>
      <c r="H81" s="85">
        <v>144808700</v>
      </c>
      <c r="I81" s="85">
        <v>73739468.439999998</v>
      </c>
      <c r="J81" s="7">
        <f t="shared" si="1"/>
        <v>71069231.560000002</v>
      </c>
    </row>
    <row r="82" spans="1:10" ht="76.5" x14ac:dyDescent="0.2">
      <c r="A82" s="80" t="s">
        <v>866</v>
      </c>
      <c r="B82" s="2">
        <v>200</v>
      </c>
      <c r="C82" s="81" t="s">
        <v>19</v>
      </c>
      <c r="D82" s="81" t="s">
        <v>834</v>
      </c>
      <c r="E82" s="81" t="s">
        <v>836</v>
      </c>
      <c r="F82" s="81" t="s">
        <v>865</v>
      </c>
      <c r="G82" s="81" t="s">
        <v>867</v>
      </c>
      <c r="H82" s="84">
        <v>123152700</v>
      </c>
      <c r="I82" s="84">
        <v>63517478.5</v>
      </c>
      <c r="J82" s="7">
        <f t="shared" si="1"/>
        <v>59635221.5</v>
      </c>
    </row>
    <row r="83" spans="1:10" ht="38.25" x14ac:dyDescent="0.2">
      <c r="A83" s="80" t="s">
        <v>817</v>
      </c>
      <c r="B83" s="2">
        <v>200</v>
      </c>
      <c r="C83" s="81" t="s">
        <v>19</v>
      </c>
      <c r="D83" s="81" t="s">
        <v>834</v>
      </c>
      <c r="E83" s="81" t="s">
        <v>836</v>
      </c>
      <c r="F83" s="81" t="s">
        <v>865</v>
      </c>
      <c r="G83" s="81" t="s">
        <v>818</v>
      </c>
      <c r="H83" s="84">
        <v>21178000</v>
      </c>
      <c r="I83" s="84">
        <v>10108060.939999999</v>
      </c>
      <c r="J83" s="7">
        <f t="shared" si="1"/>
        <v>11069939.060000001</v>
      </c>
    </row>
    <row r="84" spans="1:10" x14ac:dyDescent="0.2">
      <c r="A84" s="80" t="s">
        <v>868</v>
      </c>
      <c r="B84" s="2">
        <v>200</v>
      </c>
      <c r="C84" s="81" t="s">
        <v>19</v>
      </c>
      <c r="D84" s="81" t="s">
        <v>834</v>
      </c>
      <c r="E84" s="81" t="s">
        <v>836</v>
      </c>
      <c r="F84" s="81" t="s">
        <v>865</v>
      </c>
      <c r="G84" s="81" t="s">
        <v>869</v>
      </c>
      <c r="H84" s="84">
        <v>478000</v>
      </c>
      <c r="I84" s="84">
        <v>113929</v>
      </c>
      <c r="J84" s="7">
        <f t="shared" si="1"/>
        <v>364071</v>
      </c>
    </row>
    <row r="85" spans="1:10" ht="51" x14ac:dyDescent="0.2">
      <c r="A85" s="78" t="s">
        <v>870</v>
      </c>
      <c r="B85" s="2">
        <v>200</v>
      </c>
      <c r="C85" s="79" t="s">
        <v>19</v>
      </c>
      <c r="D85" s="79" t="s">
        <v>834</v>
      </c>
      <c r="E85" s="79" t="s">
        <v>836</v>
      </c>
      <c r="F85" s="79" t="s">
        <v>871</v>
      </c>
      <c r="G85" s="79"/>
      <c r="H85" s="85">
        <v>170982500</v>
      </c>
      <c r="I85" s="85">
        <v>92061015.579999998</v>
      </c>
      <c r="J85" s="7">
        <f t="shared" si="1"/>
        <v>78921484.420000002</v>
      </c>
    </row>
    <row r="86" spans="1:10" ht="76.5" x14ac:dyDescent="0.2">
      <c r="A86" s="80" t="s">
        <v>866</v>
      </c>
      <c r="B86" s="2">
        <v>200</v>
      </c>
      <c r="C86" s="81" t="s">
        <v>19</v>
      </c>
      <c r="D86" s="81" t="s">
        <v>834</v>
      </c>
      <c r="E86" s="81" t="s">
        <v>836</v>
      </c>
      <c r="F86" s="81" t="s">
        <v>871</v>
      </c>
      <c r="G86" s="81" t="s">
        <v>867</v>
      </c>
      <c r="H86" s="84">
        <v>155479800</v>
      </c>
      <c r="I86" s="84">
        <v>82578934.890000001</v>
      </c>
      <c r="J86" s="7">
        <f t="shared" si="1"/>
        <v>72900865.109999999</v>
      </c>
    </row>
    <row r="87" spans="1:10" ht="38.25" x14ac:dyDescent="0.2">
      <c r="A87" s="80" t="s">
        <v>817</v>
      </c>
      <c r="B87" s="2">
        <v>200</v>
      </c>
      <c r="C87" s="81" t="s">
        <v>19</v>
      </c>
      <c r="D87" s="81" t="s">
        <v>834</v>
      </c>
      <c r="E87" s="81" t="s">
        <v>836</v>
      </c>
      <c r="F87" s="81" t="s">
        <v>871</v>
      </c>
      <c r="G87" s="81" t="s">
        <v>818</v>
      </c>
      <c r="H87" s="84">
        <v>14565500</v>
      </c>
      <c r="I87" s="84">
        <v>8555431.6899999995</v>
      </c>
      <c r="J87" s="7">
        <f t="shared" si="1"/>
        <v>6010068.3100000005</v>
      </c>
    </row>
    <row r="88" spans="1:10" x14ac:dyDescent="0.2">
      <c r="A88" s="80" t="s">
        <v>868</v>
      </c>
      <c r="B88" s="2">
        <v>200</v>
      </c>
      <c r="C88" s="81" t="s">
        <v>19</v>
      </c>
      <c r="D88" s="81" t="s">
        <v>834</v>
      </c>
      <c r="E88" s="81" t="s">
        <v>836</v>
      </c>
      <c r="F88" s="81" t="s">
        <v>871</v>
      </c>
      <c r="G88" s="81" t="s">
        <v>869</v>
      </c>
      <c r="H88" s="84">
        <v>937200</v>
      </c>
      <c r="I88" s="84">
        <v>926649</v>
      </c>
      <c r="J88" s="7">
        <f t="shared" si="1"/>
        <v>10551</v>
      </c>
    </row>
    <row r="89" spans="1:10" ht="51" x14ac:dyDescent="0.2">
      <c r="A89" s="78" t="s">
        <v>872</v>
      </c>
      <c r="B89" s="2">
        <v>200</v>
      </c>
      <c r="C89" s="79" t="s">
        <v>19</v>
      </c>
      <c r="D89" s="79" t="s">
        <v>834</v>
      </c>
      <c r="E89" s="79" t="s">
        <v>836</v>
      </c>
      <c r="F89" s="79" t="s">
        <v>873</v>
      </c>
      <c r="G89" s="79"/>
      <c r="H89" s="85">
        <v>64410500</v>
      </c>
      <c r="I89" s="85">
        <v>28711790</v>
      </c>
      <c r="J89" s="7">
        <f t="shared" si="1"/>
        <v>35698710</v>
      </c>
    </row>
    <row r="90" spans="1:10" ht="38.25" x14ac:dyDescent="0.2">
      <c r="A90" s="80" t="s">
        <v>803</v>
      </c>
      <c r="B90" s="2">
        <v>200</v>
      </c>
      <c r="C90" s="81" t="s">
        <v>19</v>
      </c>
      <c r="D90" s="81" t="s">
        <v>834</v>
      </c>
      <c r="E90" s="81" t="s">
        <v>836</v>
      </c>
      <c r="F90" s="81" t="s">
        <v>873</v>
      </c>
      <c r="G90" s="81" t="s">
        <v>804</v>
      </c>
      <c r="H90" s="84">
        <v>64410500</v>
      </c>
      <c r="I90" s="84">
        <v>28711790</v>
      </c>
      <c r="J90" s="7">
        <f t="shared" si="1"/>
        <v>35698710</v>
      </c>
    </row>
    <row r="91" spans="1:10" ht="76.5" x14ac:dyDescent="0.2">
      <c r="A91" s="78" t="s">
        <v>874</v>
      </c>
      <c r="B91" s="2">
        <v>200</v>
      </c>
      <c r="C91" s="79" t="s">
        <v>19</v>
      </c>
      <c r="D91" s="79" t="s">
        <v>834</v>
      </c>
      <c r="E91" s="79" t="s">
        <v>836</v>
      </c>
      <c r="F91" s="79" t="s">
        <v>875</v>
      </c>
      <c r="G91" s="79"/>
      <c r="H91" s="85">
        <v>767200</v>
      </c>
      <c r="I91" s="85">
        <v>0</v>
      </c>
      <c r="J91" s="7">
        <f t="shared" si="1"/>
        <v>767200</v>
      </c>
    </row>
    <row r="92" spans="1:10" ht="76.5" x14ac:dyDescent="0.2">
      <c r="A92" s="80" t="s">
        <v>866</v>
      </c>
      <c r="B92" s="2">
        <v>200</v>
      </c>
      <c r="C92" s="81" t="s">
        <v>19</v>
      </c>
      <c r="D92" s="81" t="s">
        <v>834</v>
      </c>
      <c r="E92" s="81" t="s">
        <v>836</v>
      </c>
      <c r="F92" s="81" t="s">
        <v>875</v>
      </c>
      <c r="G92" s="81" t="s">
        <v>867</v>
      </c>
      <c r="H92" s="84">
        <v>767200</v>
      </c>
      <c r="I92" s="84">
        <v>0</v>
      </c>
      <c r="J92" s="7">
        <f t="shared" si="1"/>
        <v>767200</v>
      </c>
    </row>
    <row r="93" spans="1:10" ht="51" x14ac:dyDescent="0.2">
      <c r="A93" s="78" t="s">
        <v>876</v>
      </c>
      <c r="B93" s="2">
        <v>200</v>
      </c>
      <c r="C93" s="79" t="s">
        <v>19</v>
      </c>
      <c r="D93" s="79" t="s">
        <v>834</v>
      </c>
      <c r="E93" s="79" t="s">
        <v>836</v>
      </c>
      <c r="F93" s="79" t="s">
        <v>877</v>
      </c>
      <c r="G93" s="79"/>
      <c r="H93" s="85">
        <v>3531200</v>
      </c>
      <c r="I93" s="85">
        <v>2179450.5099999998</v>
      </c>
      <c r="J93" s="7">
        <f t="shared" si="1"/>
        <v>1351749.4900000002</v>
      </c>
    </row>
    <row r="94" spans="1:10" ht="38.25" x14ac:dyDescent="0.2">
      <c r="A94" s="80" t="s">
        <v>817</v>
      </c>
      <c r="B94" s="2">
        <v>200</v>
      </c>
      <c r="C94" s="81" t="s">
        <v>19</v>
      </c>
      <c r="D94" s="81" t="s">
        <v>834</v>
      </c>
      <c r="E94" s="81" t="s">
        <v>836</v>
      </c>
      <c r="F94" s="81" t="s">
        <v>877</v>
      </c>
      <c r="G94" s="81" t="s">
        <v>818</v>
      </c>
      <c r="H94" s="84">
        <v>3531200</v>
      </c>
      <c r="I94" s="84">
        <v>2179450.5099999998</v>
      </c>
      <c r="J94" s="7">
        <f t="shared" si="1"/>
        <v>1351749.4900000002</v>
      </c>
    </row>
    <row r="95" spans="1:10" ht="51" x14ac:dyDescent="0.2">
      <c r="A95" s="78" t="s">
        <v>878</v>
      </c>
      <c r="B95" s="2">
        <v>200</v>
      </c>
      <c r="C95" s="79" t="s">
        <v>19</v>
      </c>
      <c r="D95" s="79" t="s">
        <v>834</v>
      </c>
      <c r="E95" s="79" t="s">
        <v>836</v>
      </c>
      <c r="F95" s="79" t="s">
        <v>879</v>
      </c>
      <c r="G95" s="79"/>
      <c r="H95" s="85">
        <v>7466900</v>
      </c>
      <c r="I95" s="85">
        <v>3963643.47</v>
      </c>
      <c r="J95" s="7">
        <f t="shared" si="1"/>
        <v>3503256.53</v>
      </c>
    </row>
    <row r="96" spans="1:10" ht="38.25" x14ac:dyDescent="0.2">
      <c r="A96" s="80" t="s">
        <v>817</v>
      </c>
      <c r="B96" s="2">
        <v>200</v>
      </c>
      <c r="C96" s="81" t="s">
        <v>19</v>
      </c>
      <c r="D96" s="81" t="s">
        <v>834</v>
      </c>
      <c r="E96" s="81" t="s">
        <v>836</v>
      </c>
      <c r="F96" s="81" t="s">
        <v>879</v>
      </c>
      <c r="G96" s="81" t="s">
        <v>818</v>
      </c>
      <c r="H96" s="84">
        <v>7466900</v>
      </c>
      <c r="I96" s="84">
        <v>3963643.47</v>
      </c>
      <c r="J96" s="7">
        <f t="shared" si="1"/>
        <v>3503256.53</v>
      </c>
    </row>
    <row r="97" spans="1:10" x14ac:dyDescent="0.2">
      <c r="A97" s="72" t="s">
        <v>880</v>
      </c>
      <c r="B97" s="2">
        <v>200</v>
      </c>
      <c r="C97" s="73" t="s">
        <v>19</v>
      </c>
      <c r="D97" s="73" t="s">
        <v>834</v>
      </c>
      <c r="E97" s="73" t="s">
        <v>881</v>
      </c>
      <c r="F97" s="73"/>
      <c r="G97" s="73"/>
      <c r="H97" s="88">
        <v>1086099587.04</v>
      </c>
      <c r="I97" s="88">
        <v>465175935.43000001</v>
      </c>
      <c r="J97" s="7">
        <f t="shared" si="1"/>
        <v>620923651.6099999</v>
      </c>
    </row>
    <row r="98" spans="1:10" ht="25.5" x14ac:dyDescent="0.2">
      <c r="A98" s="74" t="s">
        <v>2248</v>
      </c>
      <c r="B98" s="2">
        <v>200</v>
      </c>
      <c r="C98" s="75" t="s">
        <v>19</v>
      </c>
      <c r="D98" s="75" t="s">
        <v>834</v>
      </c>
      <c r="E98" s="75" t="s">
        <v>881</v>
      </c>
      <c r="F98" s="75" t="s">
        <v>805</v>
      </c>
      <c r="G98" s="75"/>
      <c r="H98" s="87">
        <v>1086099587.04</v>
      </c>
      <c r="I98" s="87">
        <v>465175935.43000001</v>
      </c>
      <c r="J98" s="7">
        <f t="shared" si="1"/>
        <v>620923651.6099999</v>
      </c>
    </row>
    <row r="99" spans="1:10" ht="38.25" x14ac:dyDescent="0.2">
      <c r="A99" s="76" t="s">
        <v>882</v>
      </c>
      <c r="B99" s="2">
        <v>200</v>
      </c>
      <c r="C99" s="77" t="s">
        <v>19</v>
      </c>
      <c r="D99" s="77" t="s">
        <v>834</v>
      </c>
      <c r="E99" s="77" t="s">
        <v>881</v>
      </c>
      <c r="F99" s="77" t="s">
        <v>883</v>
      </c>
      <c r="G99" s="77"/>
      <c r="H99" s="86">
        <v>253805850</v>
      </c>
      <c r="I99" s="86">
        <v>13801000</v>
      </c>
      <c r="J99" s="7">
        <f t="shared" si="1"/>
        <v>240004850</v>
      </c>
    </row>
    <row r="100" spans="1:10" ht="63.75" x14ac:dyDescent="0.2">
      <c r="A100" s="78" t="s">
        <v>884</v>
      </c>
      <c r="B100" s="2">
        <v>200</v>
      </c>
      <c r="C100" s="79" t="s">
        <v>19</v>
      </c>
      <c r="D100" s="79" t="s">
        <v>834</v>
      </c>
      <c r="E100" s="79" t="s">
        <v>881</v>
      </c>
      <c r="F100" s="79" t="s">
        <v>885</v>
      </c>
      <c r="G100" s="79"/>
      <c r="H100" s="85">
        <v>97878000</v>
      </c>
      <c r="I100" s="85">
        <v>0</v>
      </c>
      <c r="J100" s="7">
        <f t="shared" si="1"/>
        <v>97878000</v>
      </c>
    </row>
    <row r="101" spans="1:10" ht="38.25" x14ac:dyDescent="0.2">
      <c r="A101" s="80" t="s">
        <v>803</v>
      </c>
      <c r="B101" s="2">
        <v>200</v>
      </c>
      <c r="C101" s="81" t="s">
        <v>19</v>
      </c>
      <c r="D101" s="81" t="s">
        <v>834</v>
      </c>
      <c r="E101" s="81" t="s">
        <v>881</v>
      </c>
      <c r="F101" s="81" t="s">
        <v>885</v>
      </c>
      <c r="G101" s="81" t="s">
        <v>804</v>
      </c>
      <c r="H101" s="84">
        <v>97878000</v>
      </c>
      <c r="I101" s="84">
        <v>0</v>
      </c>
      <c r="J101" s="7">
        <f t="shared" si="1"/>
        <v>97878000</v>
      </c>
    </row>
    <row r="102" spans="1:10" ht="140.25" x14ac:dyDescent="0.2">
      <c r="A102" s="78" t="s">
        <v>886</v>
      </c>
      <c r="B102" s="2">
        <v>200</v>
      </c>
      <c r="C102" s="79" t="s">
        <v>19</v>
      </c>
      <c r="D102" s="79" t="s">
        <v>834</v>
      </c>
      <c r="E102" s="79" t="s">
        <v>881</v>
      </c>
      <c r="F102" s="79" t="s">
        <v>887</v>
      </c>
      <c r="G102" s="79"/>
      <c r="H102" s="85">
        <v>1700000</v>
      </c>
      <c r="I102" s="85">
        <v>1700000</v>
      </c>
      <c r="J102" s="7">
        <f t="shared" si="1"/>
        <v>0</v>
      </c>
    </row>
    <row r="103" spans="1:10" ht="38.25" x14ac:dyDescent="0.2">
      <c r="A103" s="80" t="s">
        <v>817</v>
      </c>
      <c r="B103" s="2">
        <v>200</v>
      </c>
      <c r="C103" s="81" t="s">
        <v>19</v>
      </c>
      <c r="D103" s="81" t="s">
        <v>834</v>
      </c>
      <c r="E103" s="81" t="s">
        <v>881</v>
      </c>
      <c r="F103" s="81" t="s">
        <v>887</v>
      </c>
      <c r="G103" s="81" t="s">
        <v>818</v>
      </c>
      <c r="H103" s="84">
        <v>1700000</v>
      </c>
      <c r="I103" s="84">
        <v>1700000</v>
      </c>
      <c r="J103" s="7">
        <f t="shared" si="1"/>
        <v>0</v>
      </c>
    </row>
    <row r="104" spans="1:10" ht="51" x14ac:dyDescent="0.2">
      <c r="A104" s="78" t="s">
        <v>888</v>
      </c>
      <c r="B104" s="2">
        <v>200</v>
      </c>
      <c r="C104" s="79" t="s">
        <v>19</v>
      </c>
      <c r="D104" s="79" t="s">
        <v>834</v>
      </c>
      <c r="E104" s="79" t="s">
        <v>881</v>
      </c>
      <c r="F104" s="79" t="s">
        <v>889</v>
      </c>
      <c r="G104" s="79"/>
      <c r="H104" s="85">
        <v>25115850</v>
      </c>
      <c r="I104" s="85">
        <v>0</v>
      </c>
      <c r="J104" s="7">
        <f t="shared" si="1"/>
        <v>25115850</v>
      </c>
    </row>
    <row r="105" spans="1:10" ht="38.25" x14ac:dyDescent="0.2">
      <c r="A105" s="80" t="s">
        <v>817</v>
      </c>
      <c r="B105" s="2">
        <v>200</v>
      </c>
      <c r="C105" s="81" t="s">
        <v>19</v>
      </c>
      <c r="D105" s="81" t="s">
        <v>834</v>
      </c>
      <c r="E105" s="81" t="s">
        <v>881</v>
      </c>
      <c r="F105" s="81" t="s">
        <v>889</v>
      </c>
      <c r="G105" s="81" t="s">
        <v>818</v>
      </c>
      <c r="H105" s="84">
        <v>25115850</v>
      </c>
      <c r="I105" s="84">
        <v>0</v>
      </c>
      <c r="J105" s="7">
        <f t="shared" si="1"/>
        <v>25115850</v>
      </c>
    </row>
    <row r="106" spans="1:10" ht="63.75" x14ac:dyDescent="0.2">
      <c r="A106" s="78" t="s">
        <v>890</v>
      </c>
      <c r="B106" s="2">
        <v>200</v>
      </c>
      <c r="C106" s="79" t="s">
        <v>19</v>
      </c>
      <c r="D106" s="79" t="s">
        <v>834</v>
      </c>
      <c r="E106" s="79" t="s">
        <v>881</v>
      </c>
      <c r="F106" s="79" t="s">
        <v>891</v>
      </c>
      <c r="G106" s="79"/>
      <c r="H106" s="85">
        <v>100012000</v>
      </c>
      <c r="I106" s="85">
        <v>12101000</v>
      </c>
      <c r="J106" s="7">
        <f t="shared" si="1"/>
        <v>87911000</v>
      </c>
    </row>
    <row r="107" spans="1:10" ht="38.25" x14ac:dyDescent="0.2">
      <c r="A107" s="80" t="s">
        <v>892</v>
      </c>
      <c r="B107" s="2">
        <v>200</v>
      </c>
      <c r="C107" s="81" t="s">
        <v>19</v>
      </c>
      <c r="D107" s="81" t="s">
        <v>834</v>
      </c>
      <c r="E107" s="81" t="s">
        <v>881</v>
      </c>
      <c r="F107" s="81" t="s">
        <v>891</v>
      </c>
      <c r="G107" s="81" t="s">
        <v>893</v>
      </c>
      <c r="H107" s="84">
        <v>100012000</v>
      </c>
      <c r="I107" s="84">
        <v>12101000</v>
      </c>
      <c r="J107" s="7">
        <f t="shared" si="1"/>
        <v>87911000</v>
      </c>
    </row>
    <row r="108" spans="1:10" ht="76.5" x14ac:dyDescent="0.2">
      <c r="A108" s="78" t="s">
        <v>894</v>
      </c>
      <c r="B108" s="2">
        <v>200</v>
      </c>
      <c r="C108" s="79" t="s">
        <v>19</v>
      </c>
      <c r="D108" s="79" t="s">
        <v>834</v>
      </c>
      <c r="E108" s="79" t="s">
        <v>881</v>
      </c>
      <c r="F108" s="79" t="s">
        <v>895</v>
      </c>
      <c r="G108" s="79"/>
      <c r="H108" s="85">
        <v>29100000</v>
      </c>
      <c r="I108" s="85">
        <v>0</v>
      </c>
      <c r="J108" s="7">
        <f t="shared" si="1"/>
        <v>29100000</v>
      </c>
    </row>
    <row r="109" spans="1:10" ht="38.25" x14ac:dyDescent="0.2">
      <c r="A109" s="80" t="s">
        <v>803</v>
      </c>
      <c r="B109" s="2">
        <v>200</v>
      </c>
      <c r="C109" s="81" t="s">
        <v>19</v>
      </c>
      <c r="D109" s="81" t="s">
        <v>834</v>
      </c>
      <c r="E109" s="81" t="s">
        <v>881</v>
      </c>
      <c r="F109" s="81" t="s">
        <v>895</v>
      </c>
      <c r="G109" s="81" t="s">
        <v>804</v>
      </c>
      <c r="H109" s="84">
        <v>29100000</v>
      </c>
      <c r="I109" s="84">
        <v>0</v>
      </c>
      <c r="J109" s="7">
        <f t="shared" si="1"/>
        <v>29100000</v>
      </c>
    </row>
    <row r="110" spans="1:10" ht="25.5" x14ac:dyDescent="0.2">
      <c r="A110" s="76" t="s">
        <v>896</v>
      </c>
      <c r="B110" s="2">
        <v>200</v>
      </c>
      <c r="C110" s="77" t="s">
        <v>19</v>
      </c>
      <c r="D110" s="77" t="s">
        <v>834</v>
      </c>
      <c r="E110" s="77" t="s">
        <v>881</v>
      </c>
      <c r="F110" s="77" t="s">
        <v>897</v>
      </c>
      <c r="G110" s="77"/>
      <c r="H110" s="86">
        <v>15742525</v>
      </c>
      <c r="I110" s="86">
        <v>11037860.08</v>
      </c>
      <c r="J110" s="7">
        <f t="shared" si="1"/>
        <v>4704664.92</v>
      </c>
    </row>
    <row r="111" spans="1:10" ht="63.75" x14ac:dyDescent="0.2">
      <c r="A111" s="78" t="s">
        <v>898</v>
      </c>
      <c r="B111" s="2">
        <v>200</v>
      </c>
      <c r="C111" s="79" t="s">
        <v>19</v>
      </c>
      <c r="D111" s="79" t="s">
        <v>834</v>
      </c>
      <c r="E111" s="79" t="s">
        <v>881</v>
      </c>
      <c r="F111" s="79" t="s">
        <v>899</v>
      </c>
      <c r="G111" s="79"/>
      <c r="H111" s="85">
        <v>15742525</v>
      </c>
      <c r="I111" s="85">
        <v>11037860.08</v>
      </c>
      <c r="J111" s="7">
        <f t="shared" si="1"/>
        <v>4704664.92</v>
      </c>
    </row>
    <row r="112" spans="1:10" ht="25.5" x14ac:dyDescent="0.2">
      <c r="A112" s="80" t="s">
        <v>900</v>
      </c>
      <c r="B112" s="2">
        <v>200</v>
      </c>
      <c r="C112" s="81" t="s">
        <v>19</v>
      </c>
      <c r="D112" s="81" t="s">
        <v>834</v>
      </c>
      <c r="E112" s="81" t="s">
        <v>881</v>
      </c>
      <c r="F112" s="81" t="s">
        <v>899</v>
      </c>
      <c r="G112" s="81" t="s">
        <v>901</v>
      </c>
      <c r="H112" s="84">
        <v>15742525</v>
      </c>
      <c r="I112" s="84">
        <v>11037860.08</v>
      </c>
      <c r="J112" s="7">
        <f t="shared" si="1"/>
        <v>4704664.92</v>
      </c>
    </row>
    <row r="113" spans="1:10" ht="25.5" x14ac:dyDescent="0.2">
      <c r="A113" s="76" t="s">
        <v>2261</v>
      </c>
      <c r="B113" s="2">
        <v>200</v>
      </c>
      <c r="C113" s="77" t="s">
        <v>19</v>
      </c>
      <c r="D113" s="77" t="s">
        <v>834</v>
      </c>
      <c r="E113" s="77" t="s">
        <v>881</v>
      </c>
      <c r="F113" s="77" t="s">
        <v>902</v>
      </c>
      <c r="G113" s="77"/>
      <c r="H113" s="86">
        <v>4367071</v>
      </c>
      <c r="I113" s="86">
        <v>4367071</v>
      </c>
      <c r="J113" s="7">
        <f t="shared" si="1"/>
        <v>0</v>
      </c>
    </row>
    <row r="114" spans="1:10" ht="114.75" x14ac:dyDescent="0.2">
      <c r="A114" s="78" t="s">
        <v>903</v>
      </c>
      <c r="B114" s="2">
        <v>200</v>
      </c>
      <c r="C114" s="79" t="s">
        <v>19</v>
      </c>
      <c r="D114" s="79" t="s">
        <v>834</v>
      </c>
      <c r="E114" s="79" t="s">
        <v>881</v>
      </c>
      <c r="F114" s="79" t="s">
        <v>904</v>
      </c>
      <c r="G114" s="79"/>
      <c r="H114" s="85">
        <v>4367071</v>
      </c>
      <c r="I114" s="85">
        <v>4367071</v>
      </c>
      <c r="J114" s="7">
        <f t="shared" si="1"/>
        <v>0</v>
      </c>
    </row>
    <row r="115" spans="1:10" ht="25.5" x14ac:dyDescent="0.2">
      <c r="A115" s="80" t="s">
        <v>900</v>
      </c>
      <c r="B115" s="2">
        <v>200</v>
      </c>
      <c r="C115" s="81" t="s">
        <v>19</v>
      </c>
      <c r="D115" s="81" t="s">
        <v>834</v>
      </c>
      <c r="E115" s="81" t="s">
        <v>881</v>
      </c>
      <c r="F115" s="81" t="s">
        <v>904</v>
      </c>
      <c r="G115" s="81" t="s">
        <v>901</v>
      </c>
      <c r="H115" s="84">
        <v>4367071</v>
      </c>
      <c r="I115" s="84">
        <v>4367071</v>
      </c>
      <c r="J115" s="7">
        <f t="shared" si="1"/>
        <v>0</v>
      </c>
    </row>
    <row r="116" spans="1:10" ht="38.25" x14ac:dyDescent="0.2">
      <c r="A116" s="76" t="s">
        <v>2262</v>
      </c>
      <c r="B116" s="2">
        <v>200</v>
      </c>
      <c r="C116" s="77" t="s">
        <v>19</v>
      </c>
      <c r="D116" s="77" t="s">
        <v>834</v>
      </c>
      <c r="E116" s="77" t="s">
        <v>881</v>
      </c>
      <c r="F116" s="77" t="s">
        <v>905</v>
      </c>
      <c r="G116" s="77"/>
      <c r="H116" s="86">
        <v>6146667</v>
      </c>
      <c r="I116" s="86">
        <v>6145103.7599999998</v>
      </c>
      <c r="J116" s="7">
        <f t="shared" si="1"/>
        <v>1563.2400000002235</v>
      </c>
    </row>
    <row r="117" spans="1:10" ht="76.5" x14ac:dyDescent="0.2">
      <c r="A117" s="78" t="s">
        <v>2263</v>
      </c>
      <c r="B117" s="2">
        <v>200</v>
      </c>
      <c r="C117" s="79" t="s">
        <v>19</v>
      </c>
      <c r="D117" s="79" t="s">
        <v>834</v>
      </c>
      <c r="E117" s="79" t="s">
        <v>881</v>
      </c>
      <c r="F117" s="79" t="s">
        <v>906</v>
      </c>
      <c r="G117" s="79"/>
      <c r="H117" s="85">
        <v>4146667</v>
      </c>
      <c r="I117" s="85">
        <v>4145103.76</v>
      </c>
      <c r="J117" s="7">
        <f t="shared" si="1"/>
        <v>1563.2400000002235</v>
      </c>
    </row>
    <row r="118" spans="1:10" ht="38.25" x14ac:dyDescent="0.2">
      <c r="A118" s="80" t="s">
        <v>803</v>
      </c>
      <c r="B118" s="2">
        <v>200</v>
      </c>
      <c r="C118" s="81" t="s">
        <v>19</v>
      </c>
      <c r="D118" s="81" t="s">
        <v>834</v>
      </c>
      <c r="E118" s="81" t="s">
        <v>881</v>
      </c>
      <c r="F118" s="81" t="s">
        <v>906</v>
      </c>
      <c r="G118" s="81" t="s">
        <v>804</v>
      </c>
      <c r="H118" s="84">
        <v>4146667</v>
      </c>
      <c r="I118" s="84">
        <v>4145103.76</v>
      </c>
      <c r="J118" s="7">
        <f t="shared" si="1"/>
        <v>1563.2400000002235</v>
      </c>
    </row>
    <row r="119" spans="1:10" ht="89.25" x14ac:dyDescent="0.2">
      <c r="A119" s="78" t="s">
        <v>2264</v>
      </c>
      <c r="B119" s="2">
        <v>200</v>
      </c>
      <c r="C119" s="79" t="s">
        <v>19</v>
      </c>
      <c r="D119" s="79" t="s">
        <v>834</v>
      </c>
      <c r="E119" s="79" t="s">
        <v>881</v>
      </c>
      <c r="F119" s="79" t="s">
        <v>907</v>
      </c>
      <c r="G119" s="79"/>
      <c r="H119" s="85">
        <v>2000000</v>
      </c>
      <c r="I119" s="85">
        <v>2000000</v>
      </c>
      <c r="J119" s="7">
        <f t="shared" si="1"/>
        <v>0</v>
      </c>
    </row>
    <row r="120" spans="1:10" ht="38.25" x14ac:dyDescent="0.2">
      <c r="A120" s="80" t="s">
        <v>803</v>
      </c>
      <c r="B120" s="2">
        <v>200</v>
      </c>
      <c r="C120" s="81" t="s">
        <v>19</v>
      </c>
      <c r="D120" s="81" t="s">
        <v>834</v>
      </c>
      <c r="E120" s="81" t="s">
        <v>881</v>
      </c>
      <c r="F120" s="81" t="s">
        <v>907</v>
      </c>
      <c r="G120" s="81" t="s">
        <v>804</v>
      </c>
      <c r="H120" s="84">
        <v>2000000</v>
      </c>
      <c r="I120" s="84">
        <v>2000000</v>
      </c>
      <c r="J120" s="7">
        <f t="shared" si="1"/>
        <v>0</v>
      </c>
    </row>
    <row r="121" spans="1:10" ht="38.25" x14ac:dyDescent="0.2">
      <c r="A121" s="76" t="s">
        <v>2265</v>
      </c>
      <c r="B121" s="2">
        <v>200</v>
      </c>
      <c r="C121" s="77" t="s">
        <v>19</v>
      </c>
      <c r="D121" s="77" t="s">
        <v>834</v>
      </c>
      <c r="E121" s="77" t="s">
        <v>881</v>
      </c>
      <c r="F121" s="77" t="s">
        <v>908</v>
      </c>
      <c r="G121" s="77"/>
      <c r="H121" s="86">
        <v>24536768</v>
      </c>
      <c r="I121" s="86">
        <v>15151515.15</v>
      </c>
      <c r="J121" s="7">
        <f t="shared" si="1"/>
        <v>9385252.8499999996</v>
      </c>
    </row>
    <row r="122" spans="1:10" ht="102" x14ac:dyDescent="0.2">
      <c r="A122" s="78" t="s">
        <v>909</v>
      </c>
      <c r="B122" s="2">
        <v>200</v>
      </c>
      <c r="C122" s="79" t="s">
        <v>19</v>
      </c>
      <c r="D122" s="79" t="s">
        <v>834</v>
      </c>
      <c r="E122" s="79" t="s">
        <v>881</v>
      </c>
      <c r="F122" s="79" t="s">
        <v>910</v>
      </c>
      <c r="G122" s="79"/>
      <c r="H122" s="85">
        <v>24536768</v>
      </c>
      <c r="I122" s="85">
        <v>15151515.15</v>
      </c>
      <c r="J122" s="7">
        <f t="shared" si="1"/>
        <v>9385252.8499999996</v>
      </c>
    </row>
    <row r="123" spans="1:10" ht="38.25" x14ac:dyDescent="0.2">
      <c r="A123" s="80" t="s">
        <v>803</v>
      </c>
      <c r="B123" s="2">
        <v>200</v>
      </c>
      <c r="C123" s="81" t="s">
        <v>19</v>
      </c>
      <c r="D123" s="81" t="s">
        <v>834</v>
      </c>
      <c r="E123" s="81" t="s">
        <v>881</v>
      </c>
      <c r="F123" s="81" t="s">
        <v>910</v>
      </c>
      <c r="G123" s="81" t="s">
        <v>804</v>
      </c>
      <c r="H123" s="84">
        <v>24536768</v>
      </c>
      <c r="I123" s="84">
        <v>15151515.15</v>
      </c>
      <c r="J123" s="7">
        <f t="shared" si="1"/>
        <v>9385252.8499999996</v>
      </c>
    </row>
    <row r="124" spans="1:10" ht="25.5" x14ac:dyDescent="0.2">
      <c r="A124" s="76" t="s">
        <v>2256</v>
      </c>
      <c r="B124" s="2">
        <v>200</v>
      </c>
      <c r="C124" s="77" t="s">
        <v>19</v>
      </c>
      <c r="D124" s="77" t="s">
        <v>834</v>
      </c>
      <c r="E124" s="77" t="s">
        <v>881</v>
      </c>
      <c r="F124" s="77" t="s">
        <v>837</v>
      </c>
      <c r="G124" s="77"/>
      <c r="H124" s="86">
        <v>7619798</v>
      </c>
      <c r="I124" s="86">
        <v>4305578</v>
      </c>
      <c r="J124" s="7">
        <f t="shared" si="1"/>
        <v>3314220</v>
      </c>
    </row>
    <row r="125" spans="1:10" x14ac:dyDescent="0.2">
      <c r="A125" s="78" t="s">
        <v>838</v>
      </c>
      <c r="B125" s="2">
        <v>200</v>
      </c>
      <c r="C125" s="79" t="s">
        <v>19</v>
      </c>
      <c r="D125" s="79" t="s">
        <v>834</v>
      </c>
      <c r="E125" s="79" t="s">
        <v>881</v>
      </c>
      <c r="F125" s="79" t="s">
        <v>839</v>
      </c>
      <c r="G125" s="79"/>
      <c r="H125" s="85">
        <v>1600000</v>
      </c>
      <c r="I125" s="85">
        <v>799998</v>
      </c>
      <c r="J125" s="7">
        <f t="shared" si="1"/>
        <v>800002</v>
      </c>
    </row>
    <row r="126" spans="1:10" ht="38.25" x14ac:dyDescent="0.2">
      <c r="A126" s="80" t="s">
        <v>803</v>
      </c>
      <c r="B126" s="2">
        <v>200</v>
      </c>
      <c r="C126" s="81" t="s">
        <v>19</v>
      </c>
      <c r="D126" s="81" t="s">
        <v>834</v>
      </c>
      <c r="E126" s="81" t="s">
        <v>881</v>
      </c>
      <c r="F126" s="81" t="s">
        <v>839</v>
      </c>
      <c r="G126" s="81" t="s">
        <v>804</v>
      </c>
      <c r="H126" s="84">
        <v>1600000</v>
      </c>
      <c r="I126" s="84">
        <v>799998</v>
      </c>
      <c r="J126" s="7">
        <f t="shared" si="1"/>
        <v>800002</v>
      </c>
    </row>
    <row r="127" spans="1:10" ht="102" x14ac:dyDescent="0.2">
      <c r="A127" s="78" t="s">
        <v>911</v>
      </c>
      <c r="B127" s="2">
        <v>200</v>
      </c>
      <c r="C127" s="79" t="s">
        <v>19</v>
      </c>
      <c r="D127" s="79" t="s">
        <v>834</v>
      </c>
      <c r="E127" s="79" t="s">
        <v>881</v>
      </c>
      <c r="F127" s="79" t="s">
        <v>912</v>
      </c>
      <c r="G127" s="79"/>
      <c r="H127" s="85">
        <v>1010101</v>
      </c>
      <c r="I127" s="85">
        <v>1010101</v>
      </c>
      <c r="J127" s="7">
        <f t="shared" si="1"/>
        <v>0</v>
      </c>
    </row>
    <row r="128" spans="1:10" ht="38.25" x14ac:dyDescent="0.2">
      <c r="A128" s="80" t="s">
        <v>817</v>
      </c>
      <c r="B128" s="2">
        <v>200</v>
      </c>
      <c r="C128" s="81" t="s">
        <v>19</v>
      </c>
      <c r="D128" s="81" t="s">
        <v>834</v>
      </c>
      <c r="E128" s="81" t="s">
        <v>881</v>
      </c>
      <c r="F128" s="81" t="s">
        <v>912</v>
      </c>
      <c r="G128" s="81" t="s">
        <v>818</v>
      </c>
      <c r="H128" s="84">
        <v>1010101</v>
      </c>
      <c r="I128" s="84">
        <v>1010101</v>
      </c>
      <c r="J128" s="7">
        <f t="shared" si="1"/>
        <v>0</v>
      </c>
    </row>
    <row r="129" spans="1:10" ht="89.25" x14ac:dyDescent="0.2">
      <c r="A129" s="78" t="s">
        <v>913</v>
      </c>
      <c r="B129" s="2">
        <v>200</v>
      </c>
      <c r="C129" s="79" t="s">
        <v>19</v>
      </c>
      <c r="D129" s="79" t="s">
        <v>834</v>
      </c>
      <c r="E129" s="79" t="s">
        <v>881</v>
      </c>
      <c r="F129" s="79" t="s">
        <v>914</v>
      </c>
      <c r="G129" s="79"/>
      <c r="H129" s="85">
        <v>3409293</v>
      </c>
      <c r="I129" s="85">
        <v>1175075</v>
      </c>
      <c r="J129" s="7">
        <f t="shared" si="1"/>
        <v>2234218</v>
      </c>
    </row>
    <row r="130" spans="1:10" ht="38.25" x14ac:dyDescent="0.2">
      <c r="A130" s="80" t="s">
        <v>817</v>
      </c>
      <c r="B130" s="2">
        <v>200</v>
      </c>
      <c r="C130" s="81" t="s">
        <v>19</v>
      </c>
      <c r="D130" s="81" t="s">
        <v>834</v>
      </c>
      <c r="E130" s="81" t="s">
        <v>881</v>
      </c>
      <c r="F130" s="81" t="s">
        <v>914</v>
      </c>
      <c r="G130" s="81" t="s">
        <v>818</v>
      </c>
      <c r="H130" s="84">
        <v>3409293</v>
      </c>
      <c r="I130" s="84">
        <v>1175075</v>
      </c>
      <c r="J130" s="7">
        <f t="shared" si="1"/>
        <v>2234218</v>
      </c>
    </row>
    <row r="131" spans="1:10" ht="178.5" x14ac:dyDescent="0.2">
      <c r="A131" s="78" t="s">
        <v>2266</v>
      </c>
      <c r="B131" s="2">
        <v>200</v>
      </c>
      <c r="C131" s="79" t="s">
        <v>19</v>
      </c>
      <c r="D131" s="79" t="s">
        <v>834</v>
      </c>
      <c r="E131" s="79" t="s">
        <v>881</v>
      </c>
      <c r="F131" s="79" t="s">
        <v>915</v>
      </c>
      <c r="G131" s="79"/>
      <c r="H131" s="85">
        <v>1600404</v>
      </c>
      <c r="I131" s="85">
        <v>1320404</v>
      </c>
      <c r="J131" s="7">
        <f t="shared" si="1"/>
        <v>280000</v>
      </c>
    </row>
    <row r="132" spans="1:10" ht="38.25" x14ac:dyDescent="0.2">
      <c r="A132" s="80" t="s">
        <v>817</v>
      </c>
      <c r="B132" s="2">
        <v>200</v>
      </c>
      <c r="C132" s="81" t="s">
        <v>19</v>
      </c>
      <c r="D132" s="81" t="s">
        <v>834</v>
      </c>
      <c r="E132" s="81" t="s">
        <v>881</v>
      </c>
      <c r="F132" s="81" t="s">
        <v>915</v>
      </c>
      <c r="G132" s="81" t="s">
        <v>818</v>
      </c>
      <c r="H132" s="84">
        <v>1600404</v>
      </c>
      <c r="I132" s="84">
        <v>1320404</v>
      </c>
      <c r="J132" s="7">
        <f t="shared" si="1"/>
        <v>280000</v>
      </c>
    </row>
    <row r="133" spans="1:10" ht="51" x14ac:dyDescent="0.2">
      <c r="A133" s="76" t="s">
        <v>2249</v>
      </c>
      <c r="B133" s="2">
        <v>200</v>
      </c>
      <c r="C133" s="77" t="s">
        <v>19</v>
      </c>
      <c r="D133" s="77" t="s">
        <v>834</v>
      </c>
      <c r="E133" s="77" t="s">
        <v>881</v>
      </c>
      <c r="F133" s="77" t="s">
        <v>806</v>
      </c>
      <c r="G133" s="77"/>
      <c r="H133" s="86">
        <v>4000000</v>
      </c>
      <c r="I133" s="86">
        <v>2900000</v>
      </c>
      <c r="J133" s="7">
        <f t="shared" si="1"/>
        <v>1100000</v>
      </c>
    </row>
    <row r="134" spans="1:10" ht="51" x14ac:dyDescent="0.2">
      <c r="A134" s="78" t="s">
        <v>807</v>
      </c>
      <c r="B134" s="2">
        <v>200</v>
      </c>
      <c r="C134" s="79" t="s">
        <v>19</v>
      </c>
      <c r="D134" s="79" t="s">
        <v>834</v>
      </c>
      <c r="E134" s="79" t="s">
        <v>881</v>
      </c>
      <c r="F134" s="79" t="s">
        <v>808</v>
      </c>
      <c r="G134" s="79"/>
      <c r="H134" s="85">
        <v>4000000</v>
      </c>
      <c r="I134" s="85">
        <v>2900000</v>
      </c>
      <c r="J134" s="7">
        <f t="shared" si="1"/>
        <v>1100000</v>
      </c>
    </row>
    <row r="135" spans="1:10" ht="38.25" x14ac:dyDescent="0.2">
      <c r="A135" s="80" t="s">
        <v>803</v>
      </c>
      <c r="B135" s="2">
        <v>200</v>
      </c>
      <c r="C135" s="81" t="s">
        <v>19</v>
      </c>
      <c r="D135" s="81" t="s">
        <v>834</v>
      </c>
      <c r="E135" s="81" t="s">
        <v>881</v>
      </c>
      <c r="F135" s="81" t="s">
        <v>808</v>
      </c>
      <c r="G135" s="81" t="s">
        <v>804</v>
      </c>
      <c r="H135" s="84">
        <v>4000000</v>
      </c>
      <c r="I135" s="84">
        <v>2900000</v>
      </c>
      <c r="J135" s="7">
        <f t="shared" si="1"/>
        <v>1100000</v>
      </c>
    </row>
    <row r="136" spans="1:10" ht="38.25" x14ac:dyDescent="0.2">
      <c r="A136" s="76" t="s">
        <v>2259</v>
      </c>
      <c r="B136" s="2">
        <v>200</v>
      </c>
      <c r="C136" s="77" t="s">
        <v>19</v>
      </c>
      <c r="D136" s="77" t="s">
        <v>834</v>
      </c>
      <c r="E136" s="77" t="s">
        <v>881</v>
      </c>
      <c r="F136" s="77" t="s">
        <v>854</v>
      </c>
      <c r="G136" s="77"/>
      <c r="H136" s="86">
        <v>7102700</v>
      </c>
      <c r="I136" s="86">
        <v>4617350</v>
      </c>
      <c r="J136" s="7">
        <f t="shared" si="1"/>
        <v>2485350</v>
      </c>
    </row>
    <row r="137" spans="1:10" ht="38.25" x14ac:dyDescent="0.2">
      <c r="A137" s="78" t="s">
        <v>916</v>
      </c>
      <c r="B137" s="2">
        <v>200</v>
      </c>
      <c r="C137" s="79" t="s">
        <v>19</v>
      </c>
      <c r="D137" s="79" t="s">
        <v>834</v>
      </c>
      <c r="E137" s="79" t="s">
        <v>881</v>
      </c>
      <c r="F137" s="79" t="s">
        <v>917</v>
      </c>
      <c r="G137" s="79"/>
      <c r="H137" s="85">
        <v>7102700</v>
      </c>
      <c r="I137" s="85">
        <v>4617350</v>
      </c>
      <c r="J137" s="7">
        <f t="shared" ref="J137:J200" si="2">H137-I137</f>
        <v>2485350</v>
      </c>
    </row>
    <row r="138" spans="1:10" ht="38.25" x14ac:dyDescent="0.2">
      <c r="A138" s="80" t="s">
        <v>803</v>
      </c>
      <c r="B138" s="2">
        <v>200</v>
      </c>
      <c r="C138" s="81" t="s">
        <v>19</v>
      </c>
      <c r="D138" s="81" t="s">
        <v>834</v>
      </c>
      <c r="E138" s="81" t="s">
        <v>881</v>
      </c>
      <c r="F138" s="81" t="s">
        <v>917</v>
      </c>
      <c r="G138" s="81" t="s">
        <v>804</v>
      </c>
      <c r="H138" s="84">
        <v>7102700</v>
      </c>
      <c r="I138" s="84">
        <v>4617350</v>
      </c>
      <c r="J138" s="7">
        <f t="shared" si="2"/>
        <v>2485350</v>
      </c>
    </row>
    <row r="139" spans="1:10" ht="51" x14ac:dyDescent="0.2">
      <c r="A139" s="76" t="s">
        <v>2267</v>
      </c>
      <c r="B139" s="2">
        <v>200</v>
      </c>
      <c r="C139" s="77" t="s">
        <v>19</v>
      </c>
      <c r="D139" s="77" t="s">
        <v>834</v>
      </c>
      <c r="E139" s="77" t="s">
        <v>881</v>
      </c>
      <c r="F139" s="77" t="s">
        <v>918</v>
      </c>
      <c r="G139" s="77"/>
      <c r="H139" s="86">
        <v>551800300</v>
      </c>
      <c r="I139" s="86">
        <v>319506066.39999998</v>
      </c>
      <c r="J139" s="7">
        <f t="shared" si="2"/>
        <v>232294233.60000002</v>
      </c>
    </row>
    <row r="140" spans="1:10" ht="25.5" x14ac:dyDescent="0.2">
      <c r="A140" s="78" t="s">
        <v>919</v>
      </c>
      <c r="B140" s="2">
        <v>200</v>
      </c>
      <c r="C140" s="79" t="s">
        <v>19</v>
      </c>
      <c r="D140" s="79" t="s">
        <v>834</v>
      </c>
      <c r="E140" s="79" t="s">
        <v>881</v>
      </c>
      <c r="F140" s="79" t="s">
        <v>920</v>
      </c>
      <c r="G140" s="79"/>
      <c r="H140" s="85">
        <v>23727300</v>
      </c>
      <c r="I140" s="85">
        <v>22489151</v>
      </c>
      <c r="J140" s="7">
        <f t="shared" si="2"/>
        <v>1238149</v>
      </c>
    </row>
    <row r="141" spans="1:10" ht="25.5" x14ac:dyDescent="0.2">
      <c r="A141" s="80" t="s">
        <v>900</v>
      </c>
      <c r="B141" s="2">
        <v>200</v>
      </c>
      <c r="C141" s="81" t="s">
        <v>19</v>
      </c>
      <c r="D141" s="81" t="s">
        <v>834</v>
      </c>
      <c r="E141" s="81" t="s">
        <v>881</v>
      </c>
      <c r="F141" s="81" t="s">
        <v>920</v>
      </c>
      <c r="G141" s="81" t="s">
        <v>901</v>
      </c>
      <c r="H141" s="84">
        <v>23727300</v>
      </c>
      <c r="I141" s="84">
        <v>22489151</v>
      </c>
      <c r="J141" s="7">
        <f t="shared" si="2"/>
        <v>1238149</v>
      </c>
    </row>
    <row r="142" spans="1:10" ht="114.75" x14ac:dyDescent="0.2">
      <c r="A142" s="78" t="s">
        <v>921</v>
      </c>
      <c r="B142" s="2">
        <v>200</v>
      </c>
      <c r="C142" s="79" t="s">
        <v>19</v>
      </c>
      <c r="D142" s="79" t="s">
        <v>834</v>
      </c>
      <c r="E142" s="79" t="s">
        <v>881</v>
      </c>
      <c r="F142" s="79" t="s">
        <v>922</v>
      </c>
      <c r="G142" s="79"/>
      <c r="H142" s="85">
        <v>120069800</v>
      </c>
      <c r="I142" s="85">
        <v>103044559.34</v>
      </c>
      <c r="J142" s="7">
        <f t="shared" si="2"/>
        <v>17025240.659999996</v>
      </c>
    </row>
    <row r="143" spans="1:10" ht="25.5" x14ac:dyDescent="0.2">
      <c r="A143" s="80" t="s">
        <v>900</v>
      </c>
      <c r="B143" s="2">
        <v>200</v>
      </c>
      <c r="C143" s="81" t="s">
        <v>19</v>
      </c>
      <c r="D143" s="81" t="s">
        <v>834</v>
      </c>
      <c r="E143" s="81" t="s">
        <v>881</v>
      </c>
      <c r="F143" s="81" t="s">
        <v>922</v>
      </c>
      <c r="G143" s="81" t="s">
        <v>901</v>
      </c>
      <c r="H143" s="84">
        <v>120069800</v>
      </c>
      <c r="I143" s="84">
        <v>103044559.34</v>
      </c>
      <c r="J143" s="7">
        <f t="shared" si="2"/>
        <v>17025240.659999996</v>
      </c>
    </row>
    <row r="144" spans="1:10" ht="38.25" x14ac:dyDescent="0.2">
      <c r="A144" s="78" t="s">
        <v>923</v>
      </c>
      <c r="B144" s="2">
        <v>200</v>
      </c>
      <c r="C144" s="79" t="s">
        <v>19</v>
      </c>
      <c r="D144" s="79" t="s">
        <v>834</v>
      </c>
      <c r="E144" s="79" t="s">
        <v>881</v>
      </c>
      <c r="F144" s="79" t="s">
        <v>924</v>
      </c>
      <c r="G144" s="79"/>
      <c r="H144" s="85">
        <v>408003200</v>
      </c>
      <c r="I144" s="85">
        <v>193972356.06</v>
      </c>
      <c r="J144" s="7">
        <f t="shared" si="2"/>
        <v>214030843.94</v>
      </c>
    </row>
    <row r="145" spans="1:10" ht="25.5" x14ac:dyDescent="0.2">
      <c r="A145" s="80" t="s">
        <v>900</v>
      </c>
      <c r="B145" s="2">
        <v>200</v>
      </c>
      <c r="C145" s="81" t="s">
        <v>19</v>
      </c>
      <c r="D145" s="81" t="s">
        <v>834</v>
      </c>
      <c r="E145" s="81" t="s">
        <v>881</v>
      </c>
      <c r="F145" s="81" t="s">
        <v>924</v>
      </c>
      <c r="G145" s="81" t="s">
        <v>901</v>
      </c>
      <c r="H145" s="84">
        <v>408003200</v>
      </c>
      <c r="I145" s="84">
        <v>193972356.06</v>
      </c>
      <c r="J145" s="7">
        <f t="shared" si="2"/>
        <v>214030843.94</v>
      </c>
    </row>
    <row r="146" spans="1:10" ht="51" x14ac:dyDescent="0.2">
      <c r="A146" s="76" t="s">
        <v>2260</v>
      </c>
      <c r="B146" s="2">
        <v>200</v>
      </c>
      <c r="C146" s="77" t="s">
        <v>19</v>
      </c>
      <c r="D146" s="77" t="s">
        <v>834</v>
      </c>
      <c r="E146" s="77" t="s">
        <v>881</v>
      </c>
      <c r="F146" s="77" t="s">
        <v>861</v>
      </c>
      <c r="G146" s="77"/>
      <c r="H146" s="86">
        <v>210977908.03999999</v>
      </c>
      <c r="I146" s="86">
        <v>83344391.040000007</v>
      </c>
      <c r="J146" s="7">
        <f t="shared" si="2"/>
        <v>127633516.99999999</v>
      </c>
    </row>
    <row r="147" spans="1:10" ht="76.5" x14ac:dyDescent="0.2">
      <c r="A147" s="78" t="s">
        <v>862</v>
      </c>
      <c r="B147" s="2">
        <v>200</v>
      </c>
      <c r="C147" s="79" t="s">
        <v>19</v>
      </c>
      <c r="D147" s="79" t="s">
        <v>834</v>
      </c>
      <c r="E147" s="79" t="s">
        <v>881</v>
      </c>
      <c r="F147" s="79" t="s">
        <v>863</v>
      </c>
      <c r="G147" s="79"/>
      <c r="H147" s="85">
        <v>101230700</v>
      </c>
      <c r="I147" s="85">
        <v>39303650.950000003</v>
      </c>
      <c r="J147" s="7">
        <f t="shared" si="2"/>
        <v>61927049.049999997</v>
      </c>
    </row>
    <row r="148" spans="1:10" ht="38.25" x14ac:dyDescent="0.2">
      <c r="A148" s="80" t="s">
        <v>803</v>
      </c>
      <c r="B148" s="2">
        <v>200</v>
      </c>
      <c r="C148" s="81" t="s">
        <v>19</v>
      </c>
      <c r="D148" s="81" t="s">
        <v>834</v>
      </c>
      <c r="E148" s="81" t="s">
        <v>881</v>
      </c>
      <c r="F148" s="81" t="s">
        <v>863</v>
      </c>
      <c r="G148" s="81" t="s">
        <v>804</v>
      </c>
      <c r="H148" s="84">
        <v>101230700</v>
      </c>
      <c r="I148" s="84">
        <v>39303650.950000003</v>
      </c>
      <c r="J148" s="7">
        <f t="shared" si="2"/>
        <v>61927049.049999997</v>
      </c>
    </row>
    <row r="149" spans="1:10" ht="51" x14ac:dyDescent="0.2">
      <c r="A149" s="78" t="s">
        <v>864</v>
      </c>
      <c r="B149" s="2">
        <v>200</v>
      </c>
      <c r="C149" s="79" t="s">
        <v>19</v>
      </c>
      <c r="D149" s="79" t="s">
        <v>834</v>
      </c>
      <c r="E149" s="79" t="s">
        <v>881</v>
      </c>
      <c r="F149" s="79" t="s">
        <v>865</v>
      </c>
      <c r="G149" s="79"/>
      <c r="H149" s="85">
        <v>4435900</v>
      </c>
      <c r="I149" s="85">
        <v>2340000</v>
      </c>
      <c r="J149" s="7">
        <f t="shared" si="2"/>
        <v>2095900</v>
      </c>
    </row>
    <row r="150" spans="1:10" ht="76.5" x14ac:dyDescent="0.2">
      <c r="A150" s="80" t="s">
        <v>866</v>
      </c>
      <c r="B150" s="2">
        <v>200</v>
      </c>
      <c r="C150" s="81" t="s">
        <v>19</v>
      </c>
      <c r="D150" s="81" t="s">
        <v>834</v>
      </c>
      <c r="E150" s="81" t="s">
        <v>881</v>
      </c>
      <c r="F150" s="81" t="s">
        <v>865</v>
      </c>
      <c r="G150" s="81" t="s">
        <v>867</v>
      </c>
      <c r="H150" s="84">
        <v>4435900</v>
      </c>
      <c r="I150" s="84">
        <v>2340000</v>
      </c>
      <c r="J150" s="7">
        <f t="shared" si="2"/>
        <v>2095900</v>
      </c>
    </row>
    <row r="151" spans="1:10" ht="102" x14ac:dyDescent="0.2">
      <c r="A151" s="78" t="s">
        <v>925</v>
      </c>
      <c r="B151" s="2">
        <v>200</v>
      </c>
      <c r="C151" s="79" t="s">
        <v>19</v>
      </c>
      <c r="D151" s="79" t="s">
        <v>834</v>
      </c>
      <c r="E151" s="79" t="s">
        <v>881</v>
      </c>
      <c r="F151" s="79" t="s">
        <v>926</v>
      </c>
      <c r="G151" s="79"/>
      <c r="H151" s="85">
        <v>40728300</v>
      </c>
      <c r="I151" s="85">
        <v>15536615.060000001</v>
      </c>
      <c r="J151" s="7">
        <f t="shared" si="2"/>
        <v>25191684.939999998</v>
      </c>
    </row>
    <row r="152" spans="1:10" ht="76.5" x14ac:dyDescent="0.2">
      <c r="A152" s="80" t="s">
        <v>866</v>
      </c>
      <c r="B152" s="2">
        <v>200</v>
      </c>
      <c r="C152" s="81" t="s">
        <v>19</v>
      </c>
      <c r="D152" s="81" t="s">
        <v>834</v>
      </c>
      <c r="E152" s="81" t="s">
        <v>881</v>
      </c>
      <c r="F152" s="81" t="s">
        <v>926</v>
      </c>
      <c r="G152" s="81" t="s">
        <v>867</v>
      </c>
      <c r="H152" s="84">
        <v>32414300</v>
      </c>
      <c r="I152" s="84">
        <v>13389567.060000001</v>
      </c>
      <c r="J152" s="7">
        <f t="shared" si="2"/>
        <v>19024732.939999998</v>
      </c>
    </row>
    <row r="153" spans="1:10" ht="38.25" x14ac:dyDescent="0.2">
      <c r="A153" s="80" t="s">
        <v>817</v>
      </c>
      <c r="B153" s="2">
        <v>200</v>
      </c>
      <c r="C153" s="81" t="s">
        <v>19</v>
      </c>
      <c r="D153" s="81" t="s">
        <v>834</v>
      </c>
      <c r="E153" s="81" t="s">
        <v>881</v>
      </c>
      <c r="F153" s="81" t="s">
        <v>926</v>
      </c>
      <c r="G153" s="81" t="s">
        <v>818</v>
      </c>
      <c r="H153" s="84">
        <v>8288200</v>
      </c>
      <c r="I153" s="84">
        <v>2145915</v>
      </c>
      <c r="J153" s="7">
        <f t="shared" si="2"/>
        <v>6142285</v>
      </c>
    </row>
    <row r="154" spans="1:10" ht="25.5" x14ac:dyDescent="0.2">
      <c r="A154" s="80" t="s">
        <v>900</v>
      </c>
      <c r="B154" s="2">
        <v>200</v>
      </c>
      <c r="C154" s="81" t="s">
        <v>19</v>
      </c>
      <c r="D154" s="81" t="s">
        <v>834</v>
      </c>
      <c r="E154" s="81" t="s">
        <v>881</v>
      </c>
      <c r="F154" s="81" t="s">
        <v>926</v>
      </c>
      <c r="G154" s="81" t="s">
        <v>901</v>
      </c>
      <c r="H154" s="84">
        <v>10000</v>
      </c>
      <c r="I154" s="84">
        <v>0</v>
      </c>
      <c r="J154" s="7">
        <f t="shared" si="2"/>
        <v>10000</v>
      </c>
    </row>
    <row r="155" spans="1:10" x14ac:dyDescent="0.2">
      <c r="A155" s="80" t="s">
        <v>868</v>
      </c>
      <c r="B155" s="2">
        <v>200</v>
      </c>
      <c r="C155" s="81" t="s">
        <v>19</v>
      </c>
      <c r="D155" s="81" t="s">
        <v>834</v>
      </c>
      <c r="E155" s="81" t="s">
        <v>881</v>
      </c>
      <c r="F155" s="81" t="s">
        <v>926</v>
      </c>
      <c r="G155" s="81" t="s">
        <v>869</v>
      </c>
      <c r="H155" s="84">
        <v>15800</v>
      </c>
      <c r="I155" s="84">
        <v>1133</v>
      </c>
      <c r="J155" s="7">
        <f t="shared" si="2"/>
        <v>14667</v>
      </c>
    </row>
    <row r="156" spans="1:10" ht="51" x14ac:dyDescent="0.2">
      <c r="A156" s="78" t="s">
        <v>870</v>
      </c>
      <c r="B156" s="2">
        <v>200</v>
      </c>
      <c r="C156" s="79" t="s">
        <v>19</v>
      </c>
      <c r="D156" s="79" t="s">
        <v>834</v>
      </c>
      <c r="E156" s="79" t="s">
        <v>881</v>
      </c>
      <c r="F156" s="79" t="s">
        <v>871</v>
      </c>
      <c r="G156" s="79"/>
      <c r="H156" s="85">
        <v>19098700</v>
      </c>
      <c r="I156" s="85">
        <v>8474223.7200000007</v>
      </c>
      <c r="J156" s="7">
        <f t="shared" si="2"/>
        <v>10624476.279999999</v>
      </c>
    </row>
    <row r="157" spans="1:10" ht="76.5" x14ac:dyDescent="0.2">
      <c r="A157" s="80" t="s">
        <v>866</v>
      </c>
      <c r="B157" s="2">
        <v>200</v>
      </c>
      <c r="C157" s="81" t="s">
        <v>19</v>
      </c>
      <c r="D157" s="81" t="s">
        <v>834</v>
      </c>
      <c r="E157" s="81" t="s">
        <v>881</v>
      </c>
      <c r="F157" s="81" t="s">
        <v>871</v>
      </c>
      <c r="G157" s="81" t="s">
        <v>867</v>
      </c>
      <c r="H157" s="84">
        <v>17083200</v>
      </c>
      <c r="I157" s="84">
        <v>7499593.0199999996</v>
      </c>
      <c r="J157" s="7">
        <f t="shared" si="2"/>
        <v>9583606.9800000004</v>
      </c>
    </row>
    <row r="158" spans="1:10" ht="38.25" x14ac:dyDescent="0.2">
      <c r="A158" s="80" t="s">
        <v>817</v>
      </c>
      <c r="B158" s="2">
        <v>200</v>
      </c>
      <c r="C158" s="81" t="s">
        <v>19</v>
      </c>
      <c r="D158" s="81" t="s">
        <v>834</v>
      </c>
      <c r="E158" s="81" t="s">
        <v>881</v>
      </c>
      <c r="F158" s="81" t="s">
        <v>871</v>
      </c>
      <c r="G158" s="81" t="s">
        <v>818</v>
      </c>
      <c r="H158" s="84">
        <v>2015500</v>
      </c>
      <c r="I158" s="84">
        <v>974630.7</v>
      </c>
      <c r="J158" s="7">
        <f t="shared" si="2"/>
        <v>1040869.3</v>
      </c>
    </row>
    <row r="159" spans="1:10" ht="76.5" x14ac:dyDescent="0.2">
      <c r="A159" s="78" t="s">
        <v>874</v>
      </c>
      <c r="B159" s="2">
        <v>200</v>
      </c>
      <c r="C159" s="79" t="s">
        <v>19</v>
      </c>
      <c r="D159" s="79" t="s">
        <v>834</v>
      </c>
      <c r="E159" s="79" t="s">
        <v>881</v>
      </c>
      <c r="F159" s="79" t="s">
        <v>875</v>
      </c>
      <c r="G159" s="79"/>
      <c r="H159" s="85">
        <v>29681541.66</v>
      </c>
      <c r="I159" s="85">
        <v>12042500.869999999</v>
      </c>
      <c r="J159" s="7">
        <f t="shared" si="2"/>
        <v>17639040.789999999</v>
      </c>
    </row>
    <row r="160" spans="1:10" ht="76.5" x14ac:dyDescent="0.2">
      <c r="A160" s="80" t="s">
        <v>866</v>
      </c>
      <c r="B160" s="2">
        <v>200</v>
      </c>
      <c r="C160" s="81" t="s">
        <v>19</v>
      </c>
      <c r="D160" s="81" t="s">
        <v>834</v>
      </c>
      <c r="E160" s="81" t="s">
        <v>881</v>
      </c>
      <c r="F160" s="81" t="s">
        <v>875</v>
      </c>
      <c r="G160" s="81" t="s">
        <v>867</v>
      </c>
      <c r="H160" s="84">
        <v>20427341.66</v>
      </c>
      <c r="I160" s="84">
        <v>9141259.6699999999</v>
      </c>
      <c r="J160" s="7">
        <f t="shared" si="2"/>
        <v>11286081.99</v>
      </c>
    </row>
    <row r="161" spans="1:10" ht="38.25" x14ac:dyDescent="0.2">
      <c r="A161" s="80" t="s">
        <v>817</v>
      </c>
      <c r="B161" s="2">
        <v>200</v>
      </c>
      <c r="C161" s="81" t="s">
        <v>19</v>
      </c>
      <c r="D161" s="81" t="s">
        <v>834</v>
      </c>
      <c r="E161" s="81" t="s">
        <v>881</v>
      </c>
      <c r="F161" s="81" t="s">
        <v>875</v>
      </c>
      <c r="G161" s="81" t="s">
        <v>818</v>
      </c>
      <c r="H161" s="84">
        <v>9197700</v>
      </c>
      <c r="I161" s="84">
        <v>2900670.9</v>
      </c>
      <c r="J161" s="7">
        <f t="shared" si="2"/>
        <v>6297029.0999999996</v>
      </c>
    </row>
    <row r="162" spans="1:10" x14ac:dyDescent="0.2">
      <c r="A162" s="80" t="s">
        <v>868</v>
      </c>
      <c r="B162" s="2">
        <v>200</v>
      </c>
      <c r="C162" s="81" t="s">
        <v>19</v>
      </c>
      <c r="D162" s="81" t="s">
        <v>834</v>
      </c>
      <c r="E162" s="81" t="s">
        <v>881</v>
      </c>
      <c r="F162" s="81" t="s">
        <v>875</v>
      </c>
      <c r="G162" s="81" t="s">
        <v>869</v>
      </c>
      <c r="H162" s="84">
        <v>56500</v>
      </c>
      <c r="I162" s="84">
        <v>570.29999999999995</v>
      </c>
      <c r="J162" s="7">
        <f t="shared" si="2"/>
        <v>55929.7</v>
      </c>
    </row>
    <row r="163" spans="1:10" ht="127.5" x14ac:dyDescent="0.2">
      <c r="A163" s="78" t="s">
        <v>927</v>
      </c>
      <c r="B163" s="2">
        <v>200</v>
      </c>
      <c r="C163" s="79" t="s">
        <v>19</v>
      </c>
      <c r="D163" s="79" t="s">
        <v>834</v>
      </c>
      <c r="E163" s="79" t="s">
        <v>881</v>
      </c>
      <c r="F163" s="79" t="s">
        <v>928</v>
      </c>
      <c r="G163" s="79"/>
      <c r="H163" s="85">
        <v>2820313.07</v>
      </c>
      <c r="I163" s="85">
        <v>711694.7</v>
      </c>
      <c r="J163" s="7">
        <f t="shared" si="2"/>
        <v>2108618.37</v>
      </c>
    </row>
    <row r="164" spans="1:10" ht="76.5" x14ac:dyDescent="0.2">
      <c r="A164" s="80" t="s">
        <v>866</v>
      </c>
      <c r="B164" s="2">
        <v>200</v>
      </c>
      <c r="C164" s="81" t="s">
        <v>19</v>
      </c>
      <c r="D164" s="81" t="s">
        <v>834</v>
      </c>
      <c r="E164" s="81" t="s">
        <v>881</v>
      </c>
      <c r="F164" s="81" t="s">
        <v>928</v>
      </c>
      <c r="G164" s="81" t="s">
        <v>867</v>
      </c>
      <c r="H164" s="84">
        <v>2465213.0699999998</v>
      </c>
      <c r="I164" s="84">
        <v>542203.09</v>
      </c>
      <c r="J164" s="7">
        <f t="shared" si="2"/>
        <v>1923009.98</v>
      </c>
    </row>
    <row r="165" spans="1:10" ht="38.25" x14ac:dyDescent="0.2">
      <c r="A165" s="80" t="s">
        <v>817</v>
      </c>
      <c r="B165" s="2">
        <v>200</v>
      </c>
      <c r="C165" s="81" t="s">
        <v>19</v>
      </c>
      <c r="D165" s="81" t="s">
        <v>834</v>
      </c>
      <c r="E165" s="81" t="s">
        <v>881</v>
      </c>
      <c r="F165" s="81" t="s">
        <v>928</v>
      </c>
      <c r="G165" s="81" t="s">
        <v>818</v>
      </c>
      <c r="H165" s="84">
        <v>355100</v>
      </c>
      <c r="I165" s="84">
        <v>169491.61</v>
      </c>
      <c r="J165" s="7">
        <f t="shared" si="2"/>
        <v>185608.39</v>
      </c>
    </row>
    <row r="166" spans="1:10" ht="76.5" x14ac:dyDescent="0.2">
      <c r="A166" s="78" t="s">
        <v>929</v>
      </c>
      <c r="B166" s="2">
        <v>200</v>
      </c>
      <c r="C166" s="79" t="s">
        <v>19</v>
      </c>
      <c r="D166" s="79" t="s">
        <v>834</v>
      </c>
      <c r="E166" s="79" t="s">
        <v>881</v>
      </c>
      <c r="F166" s="79" t="s">
        <v>930</v>
      </c>
      <c r="G166" s="79"/>
      <c r="H166" s="85">
        <v>8847453.3100000005</v>
      </c>
      <c r="I166" s="85">
        <v>2274227.5499999998</v>
      </c>
      <c r="J166" s="7">
        <f t="shared" si="2"/>
        <v>6573225.7600000007</v>
      </c>
    </row>
    <row r="167" spans="1:10" ht="76.5" x14ac:dyDescent="0.2">
      <c r="A167" s="80" t="s">
        <v>866</v>
      </c>
      <c r="B167" s="2">
        <v>200</v>
      </c>
      <c r="C167" s="81" t="s">
        <v>19</v>
      </c>
      <c r="D167" s="81" t="s">
        <v>834</v>
      </c>
      <c r="E167" s="81" t="s">
        <v>881</v>
      </c>
      <c r="F167" s="81" t="s">
        <v>930</v>
      </c>
      <c r="G167" s="81" t="s">
        <v>867</v>
      </c>
      <c r="H167" s="84">
        <v>5673500</v>
      </c>
      <c r="I167" s="84">
        <v>863875.57</v>
      </c>
      <c r="J167" s="7">
        <f t="shared" si="2"/>
        <v>4809624.43</v>
      </c>
    </row>
    <row r="168" spans="1:10" ht="38.25" x14ac:dyDescent="0.2">
      <c r="A168" s="80" t="s">
        <v>817</v>
      </c>
      <c r="B168" s="2">
        <v>200</v>
      </c>
      <c r="C168" s="81" t="s">
        <v>19</v>
      </c>
      <c r="D168" s="81" t="s">
        <v>834</v>
      </c>
      <c r="E168" s="81" t="s">
        <v>881</v>
      </c>
      <c r="F168" s="81" t="s">
        <v>930</v>
      </c>
      <c r="G168" s="81" t="s">
        <v>818</v>
      </c>
      <c r="H168" s="84">
        <v>2973953.31</v>
      </c>
      <c r="I168" s="84">
        <v>1410351.98</v>
      </c>
      <c r="J168" s="7">
        <f t="shared" si="2"/>
        <v>1563601.33</v>
      </c>
    </row>
    <row r="169" spans="1:10" x14ac:dyDescent="0.2">
      <c r="A169" s="80" t="s">
        <v>868</v>
      </c>
      <c r="B169" s="2">
        <v>200</v>
      </c>
      <c r="C169" s="81" t="s">
        <v>19</v>
      </c>
      <c r="D169" s="81" t="s">
        <v>834</v>
      </c>
      <c r="E169" s="81" t="s">
        <v>881</v>
      </c>
      <c r="F169" s="81" t="s">
        <v>930</v>
      </c>
      <c r="G169" s="81" t="s">
        <v>869</v>
      </c>
      <c r="H169" s="84">
        <v>200000</v>
      </c>
      <c r="I169" s="84">
        <v>0</v>
      </c>
      <c r="J169" s="7">
        <f t="shared" si="2"/>
        <v>200000</v>
      </c>
    </row>
    <row r="170" spans="1:10" ht="76.5" x14ac:dyDescent="0.2">
      <c r="A170" s="78" t="s">
        <v>931</v>
      </c>
      <c r="B170" s="2">
        <v>200</v>
      </c>
      <c r="C170" s="79" t="s">
        <v>19</v>
      </c>
      <c r="D170" s="79" t="s">
        <v>834</v>
      </c>
      <c r="E170" s="79" t="s">
        <v>881</v>
      </c>
      <c r="F170" s="79" t="s">
        <v>932</v>
      </c>
      <c r="G170" s="79"/>
      <c r="H170" s="85">
        <v>3000000</v>
      </c>
      <c r="I170" s="85">
        <v>1980000</v>
      </c>
      <c r="J170" s="7">
        <f t="shared" si="2"/>
        <v>1020000</v>
      </c>
    </row>
    <row r="171" spans="1:10" ht="38.25" x14ac:dyDescent="0.2">
      <c r="A171" s="80" t="s">
        <v>803</v>
      </c>
      <c r="B171" s="2">
        <v>200</v>
      </c>
      <c r="C171" s="81" t="s">
        <v>19</v>
      </c>
      <c r="D171" s="81" t="s">
        <v>834</v>
      </c>
      <c r="E171" s="81" t="s">
        <v>881</v>
      </c>
      <c r="F171" s="81" t="s">
        <v>932</v>
      </c>
      <c r="G171" s="81" t="s">
        <v>804</v>
      </c>
      <c r="H171" s="84">
        <v>3000000</v>
      </c>
      <c r="I171" s="84">
        <v>1980000</v>
      </c>
      <c r="J171" s="7">
        <f t="shared" si="2"/>
        <v>1020000</v>
      </c>
    </row>
    <row r="172" spans="1:10" ht="51" x14ac:dyDescent="0.2">
      <c r="A172" s="78" t="s">
        <v>878</v>
      </c>
      <c r="B172" s="2">
        <v>200</v>
      </c>
      <c r="C172" s="79" t="s">
        <v>19</v>
      </c>
      <c r="D172" s="79" t="s">
        <v>834</v>
      </c>
      <c r="E172" s="79" t="s">
        <v>881</v>
      </c>
      <c r="F172" s="79" t="s">
        <v>879</v>
      </c>
      <c r="G172" s="79"/>
      <c r="H172" s="85">
        <v>1135000</v>
      </c>
      <c r="I172" s="85">
        <v>681478.19</v>
      </c>
      <c r="J172" s="7">
        <f t="shared" si="2"/>
        <v>453521.81000000006</v>
      </c>
    </row>
    <row r="173" spans="1:10" ht="38.25" x14ac:dyDescent="0.2">
      <c r="A173" s="80" t="s">
        <v>817</v>
      </c>
      <c r="B173" s="2">
        <v>200</v>
      </c>
      <c r="C173" s="81" t="s">
        <v>19</v>
      </c>
      <c r="D173" s="81" t="s">
        <v>834</v>
      </c>
      <c r="E173" s="81" t="s">
        <v>881</v>
      </c>
      <c r="F173" s="81" t="s">
        <v>879</v>
      </c>
      <c r="G173" s="81" t="s">
        <v>818</v>
      </c>
      <c r="H173" s="84">
        <v>1135000</v>
      </c>
      <c r="I173" s="84">
        <v>681478.19</v>
      </c>
      <c r="J173" s="7">
        <f t="shared" si="2"/>
        <v>453521.81000000006</v>
      </c>
    </row>
    <row r="174" spans="1:10" ht="25.5" x14ac:dyDescent="0.2">
      <c r="A174" s="72" t="s">
        <v>933</v>
      </c>
      <c r="B174" s="2">
        <v>200</v>
      </c>
      <c r="C174" s="73" t="s">
        <v>19</v>
      </c>
      <c r="D174" s="73" t="s">
        <v>834</v>
      </c>
      <c r="E174" s="73" t="s">
        <v>934</v>
      </c>
      <c r="F174" s="73"/>
      <c r="G174" s="73"/>
      <c r="H174" s="88">
        <v>11163400</v>
      </c>
      <c r="I174" s="88">
        <v>4461503.8499999996</v>
      </c>
      <c r="J174" s="7">
        <f t="shared" si="2"/>
        <v>6701896.1500000004</v>
      </c>
    </row>
    <row r="175" spans="1:10" ht="25.5" x14ac:dyDescent="0.2">
      <c r="A175" s="74" t="s">
        <v>2248</v>
      </c>
      <c r="B175" s="2">
        <v>200</v>
      </c>
      <c r="C175" s="75" t="s">
        <v>19</v>
      </c>
      <c r="D175" s="75" t="s">
        <v>834</v>
      </c>
      <c r="E175" s="75" t="s">
        <v>934</v>
      </c>
      <c r="F175" s="75" t="s">
        <v>805</v>
      </c>
      <c r="G175" s="75"/>
      <c r="H175" s="87">
        <v>11163400</v>
      </c>
      <c r="I175" s="87">
        <v>4461503.8499999996</v>
      </c>
      <c r="J175" s="7">
        <f t="shared" si="2"/>
        <v>6701896.1500000004</v>
      </c>
    </row>
    <row r="176" spans="1:10" ht="51" x14ac:dyDescent="0.2">
      <c r="A176" s="76" t="s">
        <v>2260</v>
      </c>
      <c r="B176" s="2">
        <v>200</v>
      </c>
      <c r="C176" s="77" t="s">
        <v>19</v>
      </c>
      <c r="D176" s="77" t="s">
        <v>834</v>
      </c>
      <c r="E176" s="77" t="s">
        <v>934</v>
      </c>
      <c r="F176" s="77" t="s">
        <v>861</v>
      </c>
      <c r="G176" s="77"/>
      <c r="H176" s="86">
        <v>11163400</v>
      </c>
      <c r="I176" s="86">
        <v>4461503.8499999996</v>
      </c>
      <c r="J176" s="7">
        <f t="shared" si="2"/>
        <v>6701896.1500000004</v>
      </c>
    </row>
    <row r="177" spans="1:10" ht="76.5" x14ac:dyDescent="0.2">
      <c r="A177" s="78" t="s">
        <v>862</v>
      </c>
      <c r="B177" s="2">
        <v>200</v>
      </c>
      <c r="C177" s="79" t="s">
        <v>19</v>
      </c>
      <c r="D177" s="79" t="s">
        <v>834</v>
      </c>
      <c r="E177" s="79" t="s">
        <v>934</v>
      </c>
      <c r="F177" s="79" t="s">
        <v>863</v>
      </c>
      <c r="G177" s="79"/>
      <c r="H177" s="85">
        <v>610000</v>
      </c>
      <c r="I177" s="85">
        <v>161664</v>
      </c>
      <c r="J177" s="7">
        <f t="shared" si="2"/>
        <v>448336</v>
      </c>
    </row>
    <row r="178" spans="1:10" ht="38.25" x14ac:dyDescent="0.2">
      <c r="A178" s="80" t="s">
        <v>803</v>
      </c>
      <c r="B178" s="2">
        <v>200</v>
      </c>
      <c r="C178" s="81" t="s">
        <v>19</v>
      </c>
      <c r="D178" s="81" t="s">
        <v>834</v>
      </c>
      <c r="E178" s="81" t="s">
        <v>934</v>
      </c>
      <c r="F178" s="81" t="s">
        <v>863</v>
      </c>
      <c r="G178" s="81" t="s">
        <v>804</v>
      </c>
      <c r="H178" s="84">
        <v>610000</v>
      </c>
      <c r="I178" s="84">
        <v>161664</v>
      </c>
      <c r="J178" s="7">
        <f t="shared" si="2"/>
        <v>448336</v>
      </c>
    </row>
    <row r="179" spans="1:10" ht="51" x14ac:dyDescent="0.2">
      <c r="A179" s="78" t="s">
        <v>864</v>
      </c>
      <c r="B179" s="2">
        <v>200</v>
      </c>
      <c r="C179" s="79" t="s">
        <v>19</v>
      </c>
      <c r="D179" s="79" t="s">
        <v>834</v>
      </c>
      <c r="E179" s="79" t="s">
        <v>934</v>
      </c>
      <c r="F179" s="79" t="s">
        <v>865</v>
      </c>
      <c r="G179" s="79"/>
      <c r="H179" s="85">
        <v>5254900</v>
      </c>
      <c r="I179" s="85">
        <v>2549000</v>
      </c>
      <c r="J179" s="7">
        <f t="shared" si="2"/>
        <v>2705900</v>
      </c>
    </row>
    <row r="180" spans="1:10" ht="76.5" x14ac:dyDescent="0.2">
      <c r="A180" s="80" t="s">
        <v>866</v>
      </c>
      <c r="B180" s="2">
        <v>200</v>
      </c>
      <c r="C180" s="81" t="s">
        <v>19</v>
      </c>
      <c r="D180" s="81" t="s">
        <v>834</v>
      </c>
      <c r="E180" s="81" t="s">
        <v>934</v>
      </c>
      <c r="F180" s="81" t="s">
        <v>865</v>
      </c>
      <c r="G180" s="81" t="s">
        <v>867</v>
      </c>
      <c r="H180" s="84">
        <v>5254900</v>
      </c>
      <c r="I180" s="84">
        <v>2549000</v>
      </c>
      <c r="J180" s="7">
        <f t="shared" si="2"/>
        <v>2705900</v>
      </c>
    </row>
    <row r="181" spans="1:10" ht="51" x14ac:dyDescent="0.2">
      <c r="A181" s="78" t="s">
        <v>870</v>
      </c>
      <c r="B181" s="2">
        <v>200</v>
      </c>
      <c r="C181" s="79" t="s">
        <v>19</v>
      </c>
      <c r="D181" s="79" t="s">
        <v>834</v>
      </c>
      <c r="E181" s="79" t="s">
        <v>934</v>
      </c>
      <c r="F181" s="79" t="s">
        <v>871</v>
      </c>
      <c r="G181" s="79"/>
      <c r="H181" s="85">
        <v>1340100</v>
      </c>
      <c r="I181" s="85">
        <v>177391.93</v>
      </c>
      <c r="J181" s="7">
        <f t="shared" si="2"/>
        <v>1162708.07</v>
      </c>
    </row>
    <row r="182" spans="1:10" ht="76.5" x14ac:dyDescent="0.2">
      <c r="A182" s="80" t="s">
        <v>866</v>
      </c>
      <c r="B182" s="2">
        <v>200</v>
      </c>
      <c r="C182" s="81" t="s">
        <v>19</v>
      </c>
      <c r="D182" s="81" t="s">
        <v>834</v>
      </c>
      <c r="E182" s="81" t="s">
        <v>934</v>
      </c>
      <c r="F182" s="81" t="s">
        <v>871</v>
      </c>
      <c r="G182" s="81" t="s">
        <v>867</v>
      </c>
      <c r="H182" s="84">
        <v>527300</v>
      </c>
      <c r="I182" s="84">
        <v>120621.97</v>
      </c>
      <c r="J182" s="7">
        <f t="shared" si="2"/>
        <v>406678.03</v>
      </c>
    </row>
    <row r="183" spans="1:10" ht="38.25" x14ac:dyDescent="0.2">
      <c r="A183" s="80" t="s">
        <v>817</v>
      </c>
      <c r="B183" s="2">
        <v>200</v>
      </c>
      <c r="C183" s="81" t="s">
        <v>19</v>
      </c>
      <c r="D183" s="81" t="s">
        <v>834</v>
      </c>
      <c r="E183" s="81" t="s">
        <v>934</v>
      </c>
      <c r="F183" s="81" t="s">
        <v>871</v>
      </c>
      <c r="G183" s="81" t="s">
        <v>818</v>
      </c>
      <c r="H183" s="84">
        <v>812800</v>
      </c>
      <c r="I183" s="84">
        <v>56769.96</v>
      </c>
      <c r="J183" s="7">
        <f t="shared" si="2"/>
        <v>756030.04</v>
      </c>
    </row>
    <row r="184" spans="1:10" ht="76.5" x14ac:dyDescent="0.2">
      <c r="A184" s="78" t="s">
        <v>874</v>
      </c>
      <c r="B184" s="2">
        <v>200</v>
      </c>
      <c r="C184" s="79" t="s">
        <v>19</v>
      </c>
      <c r="D184" s="79" t="s">
        <v>834</v>
      </c>
      <c r="E184" s="79" t="s">
        <v>934</v>
      </c>
      <c r="F184" s="79" t="s">
        <v>875</v>
      </c>
      <c r="G184" s="79"/>
      <c r="H184" s="85">
        <v>520600</v>
      </c>
      <c r="I184" s="85">
        <v>0</v>
      </c>
      <c r="J184" s="7">
        <f t="shared" si="2"/>
        <v>520600</v>
      </c>
    </row>
    <row r="185" spans="1:10" ht="76.5" x14ac:dyDescent="0.2">
      <c r="A185" s="80" t="s">
        <v>866</v>
      </c>
      <c r="B185" s="2">
        <v>200</v>
      </c>
      <c r="C185" s="81" t="s">
        <v>19</v>
      </c>
      <c r="D185" s="81" t="s">
        <v>834</v>
      </c>
      <c r="E185" s="81" t="s">
        <v>934</v>
      </c>
      <c r="F185" s="81" t="s">
        <v>875</v>
      </c>
      <c r="G185" s="81" t="s">
        <v>867</v>
      </c>
      <c r="H185" s="84">
        <v>520600</v>
      </c>
      <c r="I185" s="84">
        <v>0</v>
      </c>
      <c r="J185" s="7">
        <f t="shared" si="2"/>
        <v>520600</v>
      </c>
    </row>
    <row r="186" spans="1:10" ht="51" x14ac:dyDescent="0.2">
      <c r="A186" s="78" t="s">
        <v>876</v>
      </c>
      <c r="B186" s="2">
        <v>200</v>
      </c>
      <c r="C186" s="79" t="s">
        <v>19</v>
      </c>
      <c r="D186" s="79" t="s">
        <v>834</v>
      </c>
      <c r="E186" s="79" t="s">
        <v>934</v>
      </c>
      <c r="F186" s="79" t="s">
        <v>877</v>
      </c>
      <c r="G186" s="79"/>
      <c r="H186" s="85">
        <v>3437800</v>
      </c>
      <c r="I186" s="85">
        <v>1573447.92</v>
      </c>
      <c r="J186" s="7">
        <f t="shared" si="2"/>
        <v>1864352.08</v>
      </c>
    </row>
    <row r="187" spans="1:10" ht="38.25" x14ac:dyDescent="0.2">
      <c r="A187" s="80" t="s">
        <v>817</v>
      </c>
      <c r="B187" s="2">
        <v>200</v>
      </c>
      <c r="C187" s="81" t="s">
        <v>19</v>
      </c>
      <c r="D187" s="81" t="s">
        <v>834</v>
      </c>
      <c r="E187" s="81" t="s">
        <v>934</v>
      </c>
      <c r="F187" s="81" t="s">
        <v>877</v>
      </c>
      <c r="G187" s="81" t="s">
        <v>818</v>
      </c>
      <c r="H187" s="84">
        <v>3437800</v>
      </c>
      <c r="I187" s="84">
        <v>1573447.92</v>
      </c>
      <c r="J187" s="7">
        <f t="shared" si="2"/>
        <v>1864352.08</v>
      </c>
    </row>
    <row r="188" spans="1:10" x14ac:dyDescent="0.2">
      <c r="A188" s="72" t="s">
        <v>935</v>
      </c>
      <c r="B188" s="2">
        <v>200</v>
      </c>
      <c r="C188" s="73" t="s">
        <v>19</v>
      </c>
      <c r="D188" s="73" t="s">
        <v>834</v>
      </c>
      <c r="E188" s="73" t="s">
        <v>798</v>
      </c>
      <c r="F188" s="73"/>
      <c r="G188" s="73"/>
      <c r="H188" s="88">
        <v>187707828</v>
      </c>
      <c r="I188" s="88">
        <v>69120408.379999995</v>
      </c>
      <c r="J188" s="7">
        <f t="shared" si="2"/>
        <v>118587419.62</v>
      </c>
    </row>
    <row r="189" spans="1:10" ht="25.5" x14ac:dyDescent="0.2">
      <c r="A189" s="74" t="s">
        <v>2248</v>
      </c>
      <c r="B189" s="2">
        <v>200</v>
      </c>
      <c r="C189" s="75" t="s">
        <v>19</v>
      </c>
      <c r="D189" s="75" t="s">
        <v>834</v>
      </c>
      <c r="E189" s="75" t="s">
        <v>798</v>
      </c>
      <c r="F189" s="75" t="s">
        <v>805</v>
      </c>
      <c r="G189" s="75"/>
      <c r="H189" s="87">
        <v>187707828</v>
      </c>
      <c r="I189" s="87">
        <v>69120408.379999995</v>
      </c>
      <c r="J189" s="7">
        <f t="shared" si="2"/>
        <v>118587419.62</v>
      </c>
    </row>
    <row r="190" spans="1:10" ht="25.5" x14ac:dyDescent="0.2">
      <c r="A190" s="76" t="s">
        <v>2268</v>
      </c>
      <c r="B190" s="2">
        <v>200</v>
      </c>
      <c r="C190" s="77" t="s">
        <v>19</v>
      </c>
      <c r="D190" s="77" t="s">
        <v>834</v>
      </c>
      <c r="E190" s="77" t="s">
        <v>798</v>
      </c>
      <c r="F190" s="77" t="s">
        <v>936</v>
      </c>
      <c r="G190" s="77"/>
      <c r="H190" s="86">
        <v>172935228</v>
      </c>
      <c r="I190" s="86">
        <v>58528078.380000003</v>
      </c>
      <c r="J190" s="7">
        <f t="shared" si="2"/>
        <v>114407149.62</v>
      </c>
    </row>
    <row r="191" spans="1:10" ht="63.75" x14ac:dyDescent="0.2">
      <c r="A191" s="78" t="s">
        <v>937</v>
      </c>
      <c r="B191" s="2">
        <v>200</v>
      </c>
      <c r="C191" s="79" t="s">
        <v>19</v>
      </c>
      <c r="D191" s="79" t="s">
        <v>834</v>
      </c>
      <c r="E191" s="79" t="s">
        <v>798</v>
      </c>
      <c r="F191" s="79" t="s">
        <v>938</v>
      </c>
      <c r="G191" s="79"/>
      <c r="H191" s="85">
        <v>172935228</v>
      </c>
      <c r="I191" s="85">
        <v>58528078.380000003</v>
      </c>
      <c r="J191" s="7">
        <f t="shared" si="2"/>
        <v>114407149.62</v>
      </c>
    </row>
    <row r="192" spans="1:10" ht="38.25" x14ac:dyDescent="0.2">
      <c r="A192" s="80" t="s">
        <v>803</v>
      </c>
      <c r="B192" s="2">
        <v>200</v>
      </c>
      <c r="C192" s="81" t="s">
        <v>19</v>
      </c>
      <c r="D192" s="81" t="s">
        <v>834</v>
      </c>
      <c r="E192" s="81" t="s">
        <v>798</v>
      </c>
      <c r="F192" s="81" t="s">
        <v>938</v>
      </c>
      <c r="G192" s="81" t="s">
        <v>804</v>
      </c>
      <c r="H192" s="84">
        <v>172935228</v>
      </c>
      <c r="I192" s="84">
        <v>58528078.380000003</v>
      </c>
      <c r="J192" s="7">
        <f t="shared" si="2"/>
        <v>114407149.62</v>
      </c>
    </row>
    <row r="193" spans="1:10" ht="51" x14ac:dyDescent="0.2">
      <c r="A193" s="76" t="s">
        <v>2260</v>
      </c>
      <c r="B193" s="2">
        <v>200</v>
      </c>
      <c r="C193" s="77" t="s">
        <v>19</v>
      </c>
      <c r="D193" s="77" t="s">
        <v>834</v>
      </c>
      <c r="E193" s="77" t="s">
        <v>798</v>
      </c>
      <c r="F193" s="77" t="s">
        <v>861</v>
      </c>
      <c r="G193" s="77"/>
      <c r="H193" s="86">
        <v>14772600</v>
      </c>
      <c r="I193" s="86">
        <v>10592330</v>
      </c>
      <c r="J193" s="7">
        <f t="shared" si="2"/>
        <v>4180270</v>
      </c>
    </row>
    <row r="194" spans="1:10" ht="76.5" x14ac:dyDescent="0.2">
      <c r="A194" s="78" t="s">
        <v>862</v>
      </c>
      <c r="B194" s="2">
        <v>200</v>
      </c>
      <c r="C194" s="79" t="s">
        <v>19</v>
      </c>
      <c r="D194" s="79" t="s">
        <v>834</v>
      </c>
      <c r="E194" s="79" t="s">
        <v>798</v>
      </c>
      <c r="F194" s="79" t="s">
        <v>863</v>
      </c>
      <c r="G194" s="79"/>
      <c r="H194" s="85">
        <v>14772600</v>
      </c>
      <c r="I194" s="85">
        <v>10592330</v>
      </c>
      <c r="J194" s="7">
        <f t="shared" si="2"/>
        <v>4180270</v>
      </c>
    </row>
    <row r="195" spans="1:10" ht="38.25" x14ac:dyDescent="0.2">
      <c r="A195" s="80" t="s">
        <v>803</v>
      </c>
      <c r="B195" s="2">
        <v>200</v>
      </c>
      <c r="C195" s="81" t="s">
        <v>19</v>
      </c>
      <c r="D195" s="81" t="s">
        <v>834</v>
      </c>
      <c r="E195" s="81" t="s">
        <v>798</v>
      </c>
      <c r="F195" s="81" t="s">
        <v>863</v>
      </c>
      <c r="G195" s="81" t="s">
        <v>804</v>
      </c>
      <c r="H195" s="84">
        <v>14772600</v>
      </c>
      <c r="I195" s="84">
        <v>10592330</v>
      </c>
      <c r="J195" s="7">
        <f t="shared" si="2"/>
        <v>4180270</v>
      </c>
    </row>
    <row r="196" spans="1:10" ht="38.25" x14ac:dyDescent="0.2">
      <c r="A196" s="72" t="s">
        <v>939</v>
      </c>
      <c r="B196" s="2">
        <v>200</v>
      </c>
      <c r="C196" s="73" t="s">
        <v>19</v>
      </c>
      <c r="D196" s="73" t="s">
        <v>834</v>
      </c>
      <c r="E196" s="73" t="s">
        <v>940</v>
      </c>
      <c r="F196" s="73"/>
      <c r="G196" s="73"/>
      <c r="H196" s="88">
        <v>70435828.609999999</v>
      </c>
      <c r="I196" s="88">
        <v>30148932.710000001</v>
      </c>
      <c r="J196" s="7">
        <f t="shared" si="2"/>
        <v>40286895.899999999</v>
      </c>
    </row>
    <row r="197" spans="1:10" ht="25.5" x14ac:dyDescent="0.2">
      <c r="A197" s="74" t="s">
        <v>2248</v>
      </c>
      <c r="B197" s="2">
        <v>200</v>
      </c>
      <c r="C197" s="75" t="s">
        <v>19</v>
      </c>
      <c r="D197" s="75" t="s">
        <v>834</v>
      </c>
      <c r="E197" s="75" t="s">
        <v>940</v>
      </c>
      <c r="F197" s="75" t="s">
        <v>805</v>
      </c>
      <c r="G197" s="75"/>
      <c r="H197" s="87">
        <v>70435828.609999999</v>
      </c>
      <c r="I197" s="87">
        <v>30148932.710000001</v>
      </c>
      <c r="J197" s="7">
        <f t="shared" si="2"/>
        <v>40286895.899999999</v>
      </c>
    </row>
    <row r="198" spans="1:10" ht="51" x14ac:dyDescent="0.2">
      <c r="A198" s="76" t="s">
        <v>2260</v>
      </c>
      <c r="B198" s="2">
        <v>200</v>
      </c>
      <c r="C198" s="77" t="s">
        <v>19</v>
      </c>
      <c r="D198" s="77" t="s">
        <v>834</v>
      </c>
      <c r="E198" s="77" t="s">
        <v>940</v>
      </c>
      <c r="F198" s="77" t="s">
        <v>861</v>
      </c>
      <c r="G198" s="77"/>
      <c r="H198" s="86">
        <v>70435828.609999999</v>
      </c>
      <c r="I198" s="86">
        <v>30148932.710000001</v>
      </c>
      <c r="J198" s="7">
        <f t="shared" si="2"/>
        <v>40286895.899999999</v>
      </c>
    </row>
    <row r="199" spans="1:10" ht="89.25" x14ac:dyDescent="0.2">
      <c r="A199" s="78" t="s">
        <v>941</v>
      </c>
      <c r="B199" s="2">
        <v>200</v>
      </c>
      <c r="C199" s="79" t="s">
        <v>19</v>
      </c>
      <c r="D199" s="79" t="s">
        <v>834</v>
      </c>
      <c r="E199" s="79" t="s">
        <v>940</v>
      </c>
      <c r="F199" s="79" t="s">
        <v>942</v>
      </c>
      <c r="G199" s="79"/>
      <c r="H199" s="85">
        <v>65138700</v>
      </c>
      <c r="I199" s="85">
        <v>28436430.43</v>
      </c>
      <c r="J199" s="7">
        <f t="shared" si="2"/>
        <v>36702269.57</v>
      </c>
    </row>
    <row r="200" spans="1:10" ht="76.5" x14ac:dyDescent="0.2">
      <c r="A200" s="80" t="s">
        <v>866</v>
      </c>
      <c r="B200" s="2">
        <v>200</v>
      </c>
      <c r="C200" s="81" t="s">
        <v>19</v>
      </c>
      <c r="D200" s="81" t="s">
        <v>834</v>
      </c>
      <c r="E200" s="81" t="s">
        <v>940</v>
      </c>
      <c r="F200" s="81" t="s">
        <v>942</v>
      </c>
      <c r="G200" s="81" t="s">
        <v>867</v>
      </c>
      <c r="H200" s="84">
        <v>30162400</v>
      </c>
      <c r="I200" s="84">
        <v>13644832.789999999</v>
      </c>
      <c r="J200" s="7">
        <f t="shared" si="2"/>
        <v>16517567.210000001</v>
      </c>
    </row>
    <row r="201" spans="1:10" ht="38.25" x14ac:dyDescent="0.2">
      <c r="A201" s="80" t="s">
        <v>817</v>
      </c>
      <c r="B201" s="2">
        <v>200</v>
      </c>
      <c r="C201" s="81" t="s">
        <v>19</v>
      </c>
      <c r="D201" s="81" t="s">
        <v>834</v>
      </c>
      <c r="E201" s="81" t="s">
        <v>940</v>
      </c>
      <c r="F201" s="81" t="s">
        <v>942</v>
      </c>
      <c r="G201" s="81" t="s">
        <v>818</v>
      </c>
      <c r="H201" s="84">
        <v>30523700</v>
      </c>
      <c r="I201" s="84">
        <v>12115075.24</v>
      </c>
      <c r="J201" s="7">
        <f t="shared" ref="J201:J264" si="3">H201-I201</f>
        <v>18408624.759999998</v>
      </c>
    </row>
    <row r="202" spans="1:10" ht="25.5" x14ac:dyDescent="0.2">
      <c r="A202" s="80" t="s">
        <v>900</v>
      </c>
      <c r="B202" s="2">
        <v>200</v>
      </c>
      <c r="C202" s="81" t="s">
        <v>19</v>
      </c>
      <c r="D202" s="81" t="s">
        <v>834</v>
      </c>
      <c r="E202" s="81" t="s">
        <v>940</v>
      </c>
      <c r="F202" s="81" t="s">
        <v>942</v>
      </c>
      <c r="G202" s="81" t="s">
        <v>901</v>
      </c>
      <c r="H202" s="84">
        <v>4360900</v>
      </c>
      <c r="I202" s="84">
        <v>2660000</v>
      </c>
      <c r="J202" s="7">
        <f t="shared" si="3"/>
        <v>1700900</v>
      </c>
    </row>
    <row r="203" spans="1:10" x14ac:dyDescent="0.2">
      <c r="A203" s="80" t="s">
        <v>868</v>
      </c>
      <c r="B203" s="2">
        <v>200</v>
      </c>
      <c r="C203" s="81" t="s">
        <v>19</v>
      </c>
      <c r="D203" s="81" t="s">
        <v>834</v>
      </c>
      <c r="E203" s="81" t="s">
        <v>940</v>
      </c>
      <c r="F203" s="81" t="s">
        <v>942</v>
      </c>
      <c r="G203" s="81" t="s">
        <v>869</v>
      </c>
      <c r="H203" s="84">
        <v>91700</v>
      </c>
      <c r="I203" s="84">
        <v>16522.400000000001</v>
      </c>
      <c r="J203" s="7">
        <f t="shared" si="3"/>
        <v>75177.600000000006</v>
      </c>
    </row>
    <row r="204" spans="1:10" ht="102" x14ac:dyDescent="0.2">
      <c r="A204" s="78" t="s">
        <v>943</v>
      </c>
      <c r="B204" s="2">
        <v>200</v>
      </c>
      <c r="C204" s="79" t="s">
        <v>19</v>
      </c>
      <c r="D204" s="79" t="s">
        <v>834</v>
      </c>
      <c r="E204" s="79" t="s">
        <v>940</v>
      </c>
      <c r="F204" s="79" t="s">
        <v>944</v>
      </c>
      <c r="G204" s="79"/>
      <c r="H204" s="85">
        <v>2494228.61</v>
      </c>
      <c r="I204" s="85">
        <v>58000</v>
      </c>
      <c r="J204" s="7">
        <f t="shared" si="3"/>
        <v>2436228.61</v>
      </c>
    </row>
    <row r="205" spans="1:10" ht="38.25" x14ac:dyDescent="0.2">
      <c r="A205" s="80" t="s">
        <v>817</v>
      </c>
      <c r="B205" s="2">
        <v>200</v>
      </c>
      <c r="C205" s="81" t="s">
        <v>19</v>
      </c>
      <c r="D205" s="81" t="s">
        <v>834</v>
      </c>
      <c r="E205" s="81" t="s">
        <v>940</v>
      </c>
      <c r="F205" s="81" t="s">
        <v>944</v>
      </c>
      <c r="G205" s="81" t="s">
        <v>818</v>
      </c>
      <c r="H205" s="84">
        <v>2488228.61</v>
      </c>
      <c r="I205" s="84">
        <v>58000</v>
      </c>
      <c r="J205" s="7">
        <f t="shared" si="3"/>
        <v>2430228.61</v>
      </c>
    </row>
    <row r="206" spans="1:10" x14ac:dyDescent="0.2">
      <c r="A206" s="80" t="s">
        <v>868</v>
      </c>
      <c r="B206" s="2">
        <v>200</v>
      </c>
      <c r="C206" s="81" t="s">
        <v>19</v>
      </c>
      <c r="D206" s="81" t="s">
        <v>834</v>
      </c>
      <c r="E206" s="81" t="s">
        <v>940</v>
      </c>
      <c r="F206" s="81" t="s">
        <v>944</v>
      </c>
      <c r="G206" s="81" t="s">
        <v>869</v>
      </c>
      <c r="H206" s="84">
        <v>6000</v>
      </c>
      <c r="I206" s="84">
        <v>0</v>
      </c>
      <c r="J206" s="7">
        <f t="shared" si="3"/>
        <v>6000</v>
      </c>
    </row>
    <row r="207" spans="1:10" ht="76.5" x14ac:dyDescent="0.2">
      <c r="A207" s="78" t="s">
        <v>945</v>
      </c>
      <c r="B207" s="2">
        <v>200</v>
      </c>
      <c r="C207" s="79" t="s">
        <v>19</v>
      </c>
      <c r="D207" s="79" t="s">
        <v>834</v>
      </c>
      <c r="E207" s="79" t="s">
        <v>940</v>
      </c>
      <c r="F207" s="79" t="s">
        <v>946</v>
      </c>
      <c r="G207" s="79"/>
      <c r="H207" s="85">
        <v>2802900</v>
      </c>
      <c r="I207" s="85">
        <v>1654502.28</v>
      </c>
      <c r="J207" s="7">
        <f t="shared" si="3"/>
        <v>1148397.72</v>
      </c>
    </row>
    <row r="208" spans="1:10" ht="38.25" x14ac:dyDescent="0.2">
      <c r="A208" s="80" t="s">
        <v>817</v>
      </c>
      <c r="B208" s="2">
        <v>200</v>
      </c>
      <c r="C208" s="81" t="s">
        <v>19</v>
      </c>
      <c r="D208" s="81" t="s">
        <v>834</v>
      </c>
      <c r="E208" s="81" t="s">
        <v>940</v>
      </c>
      <c r="F208" s="81" t="s">
        <v>946</v>
      </c>
      <c r="G208" s="81" t="s">
        <v>818</v>
      </c>
      <c r="H208" s="84">
        <v>2802900</v>
      </c>
      <c r="I208" s="84">
        <v>1654502.28</v>
      </c>
      <c r="J208" s="7">
        <f t="shared" si="3"/>
        <v>1148397.72</v>
      </c>
    </row>
    <row r="209" spans="1:10" x14ac:dyDescent="0.2">
      <c r="A209" s="72" t="s">
        <v>947</v>
      </c>
      <c r="B209" s="2">
        <v>200</v>
      </c>
      <c r="C209" s="73" t="s">
        <v>19</v>
      </c>
      <c r="D209" s="73" t="s">
        <v>834</v>
      </c>
      <c r="E209" s="73" t="s">
        <v>834</v>
      </c>
      <c r="F209" s="73"/>
      <c r="G209" s="73"/>
      <c r="H209" s="88">
        <v>854765759.60000002</v>
      </c>
      <c r="I209" s="88">
        <v>353836771.05000001</v>
      </c>
      <c r="J209" s="7">
        <f t="shared" si="3"/>
        <v>500928988.55000001</v>
      </c>
    </row>
    <row r="210" spans="1:10" ht="63.75" x14ac:dyDescent="0.2">
      <c r="A210" s="74" t="s">
        <v>2269</v>
      </c>
      <c r="B210" s="2">
        <v>200</v>
      </c>
      <c r="C210" s="75" t="s">
        <v>19</v>
      </c>
      <c r="D210" s="75" t="s">
        <v>834</v>
      </c>
      <c r="E210" s="75" t="s">
        <v>834</v>
      </c>
      <c r="F210" s="75" t="s">
        <v>948</v>
      </c>
      <c r="G210" s="75"/>
      <c r="H210" s="87">
        <v>4452000</v>
      </c>
      <c r="I210" s="87">
        <v>2082100</v>
      </c>
      <c r="J210" s="7">
        <f t="shared" si="3"/>
        <v>2369900</v>
      </c>
    </row>
    <row r="211" spans="1:10" ht="63.75" x14ac:dyDescent="0.2">
      <c r="A211" s="76" t="s">
        <v>2270</v>
      </c>
      <c r="B211" s="2">
        <v>200</v>
      </c>
      <c r="C211" s="77" t="s">
        <v>19</v>
      </c>
      <c r="D211" s="77" t="s">
        <v>834</v>
      </c>
      <c r="E211" s="77" t="s">
        <v>834</v>
      </c>
      <c r="F211" s="77" t="s">
        <v>949</v>
      </c>
      <c r="G211" s="77"/>
      <c r="H211" s="86">
        <v>4452000</v>
      </c>
      <c r="I211" s="86">
        <v>2082100</v>
      </c>
      <c r="J211" s="7">
        <f t="shared" si="3"/>
        <v>2369900</v>
      </c>
    </row>
    <row r="212" spans="1:10" ht="51" x14ac:dyDescent="0.2">
      <c r="A212" s="78" t="s">
        <v>950</v>
      </c>
      <c r="B212" s="2">
        <v>200</v>
      </c>
      <c r="C212" s="79" t="s">
        <v>19</v>
      </c>
      <c r="D212" s="79" t="s">
        <v>834</v>
      </c>
      <c r="E212" s="79" t="s">
        <v>834</v>
      </c>
      <c r="F212" s="79" t="s">
        <v>951</v>
      </c>
      <c r="G212" s="79"/>
      <c r="H212" s="85">
        <v>4452000</v>
      </c>
      <c r="I212" s="85">
        <v>2082100</v>
      </c>
      <c r="J212" s="7">
        <f t="shared" si="3"/>
        <v>2369900</v>
      </c>
    </row>
    <row r="213" spans="1:10" ht="38.25" x14ac:dyDescent="0.2">
      <c r="A213" s="80" t="s">
        <v>817</v>
      </c>
      <c r="B213" s="2">
        <v>200</v>
      </c>
      <c r="C213" s="81" t="s">
        <v>19</v>
      </c>
      <c r="D213" s="81" t="s">
        <v>834</v>
      </c>
      <c r="E213" s="81" t="s">
        <v>834</v>
      </c>
      <c r="F213" s="81" t="s">
        <v>951</v>
      </c>
      <c r="G213" s="81" t="s">
        <v>818</v>
      </c>
      <c r="H213" s="84">
        <v>1952000</v>
      </c>
      <c r="I213" s="84">
        <v>1915700</v>
      </c>
      <c r="J213" s="7">
        <f t="shared" si="3"/>
        <v>36300</v>
      </c>
    </row>
    <row r="214" spans="1:10" ht="38.25" x14ac:dyDescent="0.2">
      <c r="A214" s="80" t="s">
        <v>803</v>
      </c>
      <c r="B214" s="2">
        <v>200</v>
      </c>
      <c r="C214" s="81" t="s">
        <v>19</v>
      </c>
      <c r="D214" s="81" t="s">
        <v>834</v>
      </c>
      <c r="E214" s="81" t="s">
        <v>834</v>
      </c>
      <c r="F214" s="81" t="s">
        <v>951</v>
      </c>
      <c r="G214" s="81" t="s">
        <v>804</v>
      </c>
      <c r="H214" s="84">
        <v>2500000</v>
      </c>
      <c r="I214" s="84">
        <v>166400</v>
      </c>
      <c r="J214" s="7">
        <f t="shared" si="3"/>
        <v>2333600</v>
      </c>
    </row>
    <row r="215" spans="1:10" ht="38.25" x14ac:dyDescent="0.2">
      <c r="A215" s="74" t="s">
        <v>2246</v>
      </c>
      <c r="B215" s="2">
        <v>200</v>
      </c>
      <c r="C215" s="75" t="s">
        <v>19</v>
      </c>
      <c r="D215" s="75" t="s">
        <v>834</v>
      </c>
      <c r="E215" s="75" t="s">
        <v>834</v>
      </c>
      <c r="F215" s="75" t="s">
        <v>799</v>
      </c>
      <c r="G215" s="75"/>
      <c r="H215" s="87">
        <v>266600</v>
      </c>
      <c r="I215" s="87">
        <v>266600</v>
      </c>
      <c r="J215" s="7">
        <f t="shared" si="3"/>
        <v>0</v>
      </c>
    </row>
    <row r="216" spans="1:10" ht="25.5" x14ac:dyDescent="0.2">
      <c r="A216" s="76" t="s">
        <v>2247</v>
      </c>
      <c r="B216" s="2">
        <v>200</v>
      </c>
      <c r="C216" s="77" t="s">
        <v>19</v>
      </c>
      <c r="D216" s="77" t="s">
        <v>834</v>
      </c>
      <c r="E216" s="77" t="s">
        <v>834</v>
      </c>
      <c r="F216" s="77" t="s">
        <v>800</v>
      </c>
      <c r="G216" s="77"/>
      <c r="H216" s="86">
        <v>266600</v>
      </c>
      <c r="I216" s="86">
        <v>266600</v>
      </c>
      <c r="J216" s="7">
        <f t="shared" si="3"/>
        <v>0</v>
      </c>
    </row>
    <row r="217" spans="1:10" ht="51" x14ac:dyDescent="0.2">
      <c r="A217" s="78" t="s">
        <v>801</v>
      </c>
      <c r="B217" s="2">
        <v>200</v>
      </c>
      <c r="C217" s="79" t="s">
        <v>19</v>
      </c>
      <c r="D217" s="79" t="s">
        <v>834</v>
      </c>
      <c r="E217" s="79" t="s">
        <v>834</v>
      </c>
      <c r="F217" s="79" t="s">
        <v>802</v>
      </c>
      <c r="G217" s="79"/>
      <c r="H217" s="85">
        <v>266600</v>
      </c>
      <c r="I217" s="85">
        <v>266600</v>
      </c>
      <c r="J217" s="7">
        <f t="shared" si="3"/>
        <v>0</v>
      </c>
    </row>
    <row r="218" spans="1:10" ht="38.25" x14ac:dyDescent="0.2">
      <c r="A218" s="80" t="s">
        <v>817</v>
      </c>
      <c r="B218" s="2">
        <v>200</v>
      </c>
      <c r="C218" s="81" t="s">
        <v>19</v>
      </c>
      <c r="D218" s="81" t="s">
        <v>834</v>
      </c>
      <c r="E218" s="81" t="s">
        <v>834</v>
      </c>
      <c r="F218" s="81" t="s">
        <v>802</v>
      </c>
      <c r="G218" s="81" t="s">
        <v>818</v>
      </c>
      <c r="H218" s="84">
        <v>266600</v>
      </c>
      <c r="I218" s="84">
        <v>266600</v>
      </c>
      <c r="J218" s="7">
        <f t="shared" si="3"/>
        <v>0</v>
      </c>
    </row>
    <row r="219" spans="1:10" ht="25.5" x14ac:dyDescent="0.2">
      <c r="A219" s="74" t="s">
        <v>2271</v>
      </c>
      <c r="B219" s="2">
        <v>200</v>
      </c>
      <c r="C219" s="75" t="s">
        <v>19</v>
      </c>
      <c r="D219" s="75" t="s">
        <v>834</v>
      </c>
      <c r="E219" s="75" t="s">
        <v>834</v>
      </c>
      <c r="F219" s="75" t="s">
        <v>952</v>
      </c>
      <c r="G219" s="75"/>
      <c r="H219" s="87">
        <v>15000000</v>
      </c>
      <c r="I219" s="87">
        <v>0</v>
      </c>
      <c r="J219" s="7">
        <f t="shared" si="3"/>
        <v>15000000</v>
      </c>
    </row>
    <row r="220" spans="1:10" x14ac:dyDescent="0.2">
      <c r="A220" s="76" t="s">
        <v>953</v>
      </c>
      <c r="B220" s="2">
        <v>200</v>
      </c>
      <c r="C220" s="77" t="s">
        <v>19</v>
      </c>
      <c r="D220" s="77" t="s">
        <v>834</v>
      </c>
      <c r="E220" s="77" t="s">
        <v>834</v>
      </c>
      <c r="F220" s="77" t="s">
        <v>954</v>
      </c>
      <c r="G220" s="77"/>
      <c r="H220" s="86">
        <v>15000000</v>
      </c>
      <c r="I220" s="86">
        <v>0</v>
      </c>
      <c r="J220" s="7">
        <f t="shared" si="3"/>
        <v>15000000</v>
      </c>
    </row>
    <row r="221" spans="1:10" ht="38.25" x14ac:dyDescent="0.2">
      <c r="A221" s="78" t="s">
        <v>955</v>
      </c>
      <c r="B221" s="2">
        <v>200</v>
      </c>
      <c r="C221" s="79" t="s">
        <v>19</v>
      </c>
      <c r="D221" s="79" t="s">
        <v>834</v>
      </c>
      <c r="E221" s="79" t="s">
        <v>834</v>
      </c>
      <c r="F221" s="79" t="s">
        <v>956</v>
      </c>
      <c r="G221" s="79"/>
      <c r="H221" s="85">
        <v>15000000</v>
      </c>
      <c r="I221" s="85">
        <v>0</v>
      </c>
      <c r="J221" s="7">
        <f t="shared" si="3"/>
        <v>15000000</v>
      </c>
    </row>
    <row r="222" spans="1:10" ht="38.25" x14ac:dyDescent="0.2">
      <c r="A222" s="80" t="s">
        <v>803</v>
      </c>
      <c r="B222" s="2">
        <v>200</v>
      </c>
      <c r="C222" s="81" t="s">
        <v>19</v>
      </c>
      <c r="D222" s="81" t="s">
        <v>834</v>
      </c>
      <c r="E222" s="81" t="s">
        <v>834</v>
      </c>
      <c r="F222" s="81" t="s">
        <v>956</v>
      </c>
      <c r="G222" s="81" t="s">
        <v>804</v>
      </c>
      <c r="H222" s="84">
        <v>15000000</v>
      </c>
      <c r="I222" s="84">
        <v>0</v>
      </c>
      <c r="J222" s="7">
        <f t="shared" si="3"/>
        <v>15000000</v>
      </c>
    </row>
    <row r="223" spans="1:10" ht="25.5" x14ac:dyDescent="0.2">
      <c r="A223" s="74" t="s">
        <v>2248</v>
      </c>
      <c r="B223" s="2">
        <v>200</v>
      </c>
      <c r="C223" s="75" t="s">
        <v>19</v>
      </c>
      <c r="D223" s="75" t="s">
        <v>834</v>
      </c>
      <c r="E223" s="75" t="s">
        <v>834</v>
      </c>
      <c r="F223" s="75" t="s">
        <v>805</v>
      </c>
      <c r="G223" s="75"/>
      <c r="H223" s="87">
        <v>835047159.60000002</v>
      </c>
      <c r="I223" s="87">
        <v>351488071.05000001</v>
      </c>
      <c r="J223" s="7">
        <f t="shared" si="3"/>
        <v>483559088.55000001</v>
      </c>
    </row>
    <row r="224" spans="1:10" ht="25.5" x14ac:dyDescent="0.2">
      <c r="A224" s="76" t="s">
        <v>2261</v>
      </c>
      <c r="B224" s="2">
        <v>200</v>
      </c>
      <c r="C224" s="77" t="s">
        <v>19</v>
      </c>
      <c r="D224" s="77" t="s">
        <v>834</v>
      </c>
      <c r="E224" s="77" t="s">
        <v>834</v>
      </c>
      <c r="F224" s="77" t="s">
        <v>902</v>
      </c>
      <c r="G224" s="77"/>
      <c r="H224" s="86">
        <v>1761313</v>
      </c>
      <c r="I224" s="86">
        <v>1758900</v>
      </c>
      <c r="J224" s="7">
        <f t="shared" si="3"/>
        <v>2413</v>
      </c>
    </row>
    <row r="225" spans="1:10" ht="38.25" x14ac:dyDescent="0.2">
      <c r="A225" s="78" t="s">
        <v>957</v>
      </c>
      <c r="B225" s="2">
        <v>200</v>
      </c>
      <c r="C225" s="79" t="s">
        <v>19</v>
      </c>
      <c r="D225" s="79" t="s">
        <v>834</v>
      </c>
      <c r="E225" s="79" t="s">
        <v>834</v>
      </c>
      <c r="F225" s="79" t="s">
        <v>958</v>
      </c>
      <c r="G225" s="79"/>
      <c r="H225" s="85">
        <v>1761313</v>
      </c>
      <c r="I225" s="85">
        <v>1758900</v>
      </c>
      <c r="J225" s="7">
        <f t="shared" si="3"/>
        <v>2413</v>
      </c>
    </row>
    <row r="226" spans="1:10" ht="38.25" x14ac:dyDescent="0.2">
      <c r="A226" s="80" t="s">
        <v>803</v>
      </c>
      <c r="B226" s="2">
        <v>200</v>
      </c>
      <c r="C226" s="81" t="s">
        <v>19</v>
      </c>
      <c r="D226" s="81" t="s">
        <v>834</v>
      </c>
      <c r="E226" s="81" t="s">
        <v>834</v>
      </c>
      <c r="F226" s="81" t="s">
        <v>958</v>
      </c>
      <c r="G226" s="81" t="s">
        <v>804</v>
      </c>
      <c r="H226" s="84">
        <v>1761313</v>
      </c>
      <c r="I226" s="84">
        <v>1758900</v>
      </c>
      <c r="J226" s="7">
        <f t="shared" si="3"/>
        <v>2413</v>
      </c>
    </row>
    <row r="227" spans="1:10" x14ac:dyDescent="0.2">
      <c r="A227" s="76" t="s">
        <v>2272</v>
      </c>
      <c r="B227" s="2">
        <v>200</v>
      </c>
      <c r="C227" s="77" t="s">
        <v>19</v>
      </c>
      <c r="D227" s="77" t="s">
        <v>834</v>
      </c>
      <c r="E227" s="77" t="s">
        <v>834</v>
      </c>
      <c r="F227" s="77" t="s">
        <v>959</v>
      </c>
      <c r="G227" s="77"/>
      <c r="H227" s="86">
        <v>1189000</v>
      </c>
      <c r="I227" s="86">
        <v>586854.76</v>
      </c>
      <c r="J227" s="7">
        <f t="shared" si="3"/>
        <v>602145.24</v>
      </c>
    </row>
    <row r="228" spans="1:10" ht="38.25" x14ac:dyDescent="0.2">
      <c r="A228" s="78" t="s">
        <v>960</v>
      </c>
      <c r="B228" s="2">
        <v>200</v>
      </c>
      <c r="C228" s="79" t="s">
        <v>19</v>
      </c>
      <c r="D228" s="79" t="s">
        <v>834</v>
      </c>
      <c r="E228" s="79" t="s">
        <v>834</v>
      </c>
      <c r="F228" s="79" t="s">
        <v>961</v>
      </c>
      <c r="G228" s="79"/>
      <c r="H228" s="85">
        <v>1189000</v>
      </c>
      <c r="I228" s="85">
        <v>586854.76</v>
      </c>
      <c r="J228" s="7">
        <f t="shared" si="3"/>
        <v>602145.24</v>
      </c>
    </row>
    <row r="229" spans="1:10" ht="76.5" x14ac:dyDescent="0.2">
      <c r="A229" s="80" t="s">
        <v>866</v>
      </c>
      <c r="B229" s="2">
        <v>200</v>
      </c>
      <c r="C229" s="81" t="s">
        <v>19</v>
      </c>
      <c r="D229" s="81" t="s">
        <v>834</v>
      </c>
      <c r="E229" s="81" t="s">
        <v>834</v>
      </c>
      <c r="F229" s="81" t="s">
        <v>961</v>
      </c>
      <c r="G229" s="81" t="s">
        <v>867</v>
      </c>
      <c r="H229" s="84">
        <v>1189000</v>
      </c>
      <c r="I229" s="84">
        <v>586854.76</v>
      </c>
      <c r="J229" s="7">
        <f t="shared" si="3"/>
        <v>602145.24</v>
      </c>
    </row>
    <row r="230" spans="1:10" ht="89.25" x14ac:dyDescent="0.2">
      <c r="A230" s="76" t="s">
        <v>2273</v>
      </c>
      <c r="B230" s="2">
        <v>200</v>
      </c>
      <c r="C230" s="77" t="s">
        <v>19</v>
      </c>
      <c r="D230" s="77" t="s">
        <v>834</v>
      </c>
      <c r="E230" s="77" t="s">
        <v>834</v>
      </c>
      <c r="F230" s="77" t="s">
        <v>962</v>
      </c>
      <c r="G230" s="77"/>
      <c r="H230" s="86">
        <v>300369200</v>
      </c>
      <c r="I230" s="86">
        <v>106968456.53</v>
      </c>
      <c r="J230" s="7">
        <f t="shared" si="3"/>
        <v>193400743.47</v>
      </c>
    </row>
    <row r="231" spans="1:10" ht="25.5" x14ac:dyDescent="0.2">
      <c r="A231" s="78" t="s">
        <v>963</v>
      </c>
      <c r="B231" s="2">
        <v>200</v>
      </c>
      <c r="C231" s="79" t="s">
        <v>19</v>
      </c>
      <c r="D231" s="79" t="s">
        <v>834</v>
      </c>
      <c r="E231" s="79" t="s">
        <v>834</v>
      </c>
      <c r="F231" s="79" t="s">
        <v>964</v>
      </c>
      <c r="G231" s="79"/>
      <c r="H231" s="85">
        <v>37417200</v>
      </c>
      <c r="I231" s="85">
        <v>10315502.15</v>
      </c>
      <c r="J231" s="7">
        <f t="shared" si="3"/>
        <v>27101697.850000001</v>
      </c>
    </row>
    <row r="232" spans="1:10" ht="25.5" x14ac:dyDescent="0.2">
      <c r="A232" s="80" t="s">
        <v>900</v>
      </c>
      <c r="B232" s="2">
        <v>200</v>
      </c>
      <c r="C232" s="81" t="s">
        <v>19</v>
      </c>
      <c r="D232" s="81" t="s">
        <v>834</v>
      </c>
      <c r="E232" s="81" t="s">
        <v>834</v>
      </c>
      <c r="F232" s="81" t="s">
        <v>964</v>
      </c>
      <c r="G232" s="81" t="s">
        <v>901</v>
      </c>
      <c r="H232" s="84">
        <v>37417200</v>
      </c>
      <c r="I232" s="84">
        <v>10315502.15</v>
      </c>
      <c r="J232" s="7">
        <f t="shared" si="3"/>
        <v>27101697.850000001</v>
      </c>
    </row>
    <row r="233" spans="1:10" ht="51" x14ac:dyDescent="0.2">
      <c r="A233" s="78" t="s">
        <v>965</v>
      </c>
      <c r="B233" s="2">
        <v>200</v>
      </c>
      <c r="C233" s="79" t="s">
        <v>19</v>
      </c>
      <c r="D233" s="79" t="s">
        <v>834</v>
      </c>
      <c r="E233" s="79" t="s">
        <v>834</v>
      </c>
      <c r="F233" s="79" t="s">
        <v>966</v>
      </c>
      <c r="G233" s="79"/>
      <c r="H233" s="85">
        <v>27000000</v>
      </c>
      <c r="I233" s="85">
        <v>11940002</v>
      </c>
      <c r="J233" s="7">
        <f t="shared" si="3"/>
        <v>15059998</v>
      </c>
    </row>
    <row r="234" spans="1:10" ht="76.5" x14ac:dyDescent="0.2">
      <c r="A234" s="80" t="s">
        <v>866</v>
      </c>
      <c r="B234" s="2">
        <v>200</v>
      </c>
      <c r="C234" s="81" t="s">
        <v>19</v>
      </c>
      <c r="D234" s="81" t="s">
        <v>834</v>
      </c>
      <c r="E234" s="81" t="s">
        <v>834</v>
      </c>
      <c r="F234" s="81" t="s">
        <v>966</v>
      </c>
      <c r="G234" s="81" t="s">
        <v>867</v>
      </c>
      <c r="H234" s="84">
        <v>100000</v>
      </c>
      <c r="I234" s="84">
        <v>100000</v>
      </c>
      <c r="J234" s="7">
        <f t="shared" si="3"/>
        <v>0</v>
      </c>
    </row>
    <row r="235" spans="1:10" ht="38.25" x14ac:dyDescent="0.2">
      <c r="A235" s="80" t="s">
        <v>803</v>
      </c>
      <c r="B235" s="2">
        <v>200</v>
      </c>
      <c r="C235" s="81" t="s">
        <v>19</v>
      </c>
      <c r="D235" s="81" t="s">
        <v>834</v>
      </c>
      <c r="E235" s="81" t="s">
        <v>834</v>
      </c>
      <c r="F235" s="81" t="s">
        <v>966</v>
      </c>
      <c r="G235" s="81" t="s">
        <v>804</v>
      </c>
      <c r="H235" s="84">
        <v>26900000</v>
      </c>
      <c r="I235" s="84">
        <v>11840002</v>
      </c>
      <c r="J235" s="7">
        <f t="shared" si="3"/>
        <v>15059998</v>
      </c>
    </row>
    <row r="236" spans="1:10" ht="51" x14ac:dyDescent="0.2">
      <c r="A236" s="78" t="s">
        <v>967</v>
      </c>
      <c r="B236" s="2">
        <v>200</v>
      </c>
      <c r="C236" s="79" t="s">
        <v>19</v>
      </c>
      <c r="D236" s="79" t="s">
        <v>834</v>
      </c>
      <c r="E236" s="79" t="s">
        <v>834</v>
      </c>
      <c r="F236" s="79" t="s">
        <v>968</v>
      </c>
      <c r="G236" s="79"/>
      <c r="H236" s="85">
        <v>177702000</v>
      </c>
      <c r="I236" s="85">
        <v>78712952.379999995</v>
      </c>
      <c r="J236" s="7">
        <f t="shared" si="3"/>
        <v>98989047.620000005</v>
      </c>
    </row>
    <row r="237" spans="1:10" ht="25.5" x14ac:dyDescent="0.2">
      <c r="A237" s="80" t="s">
        <v>900</v>
      </c>
      <c r="B237" s="2">
        <v>200</v>
      </c>
      <c r="C237" s="81" t="s">
        <v>19</v>
      </c>
      <c r="D237" s="81" t="s">
        <v>834</v>
      </c>
      <c r="E237" s="81" t="s">
        <v>834</v>
      </c>
      <c r="F237" s="81" t="s">
        <v>968</v>
      </c>
      <c r="G237" s="81" t="s">
        <v>901</v>
      </c>
      <c r="H237" s="84">
        <v>177702000</v>
      </c>
      <c r="I237" s="84">
        <v>78712952.379999995</v>
      </c>
      <c r="J237" s="7">
        <f t="shared" si="3"/>
        <v>98989047.620000005</v>
      </c>
    </row>
    <row r="238" spans="1:10" ht="153" x14ac:dyDescent="0.2">
      <c r="A238" s="78" t="s">
        <v>969</v>
      </c>
      <c r="B238" s="2">
        <v>200</v>
      </c>
      <c r="C238" s="79" t="s">
        <v>19</v>
      </c>
      <c r="D238" s="79" t="s">
        <v>834</v>
      </c>
      <c r="E238" s="79" t="s">
        <v>834</v>
      </c>
      <c r="F238" s="79" t="s">
        <v>970</v>
      </c>
      <c r="G238" s="79"/>
      <c r="H238" s="85">
        <v>58250000</v>
      </c>
      <c r="I238" s="85">
        <v>6000000</v>
      </c>
      <c r="J238" s="7">
        <f t="shared" si="3"/>
        <v>52250000</v>
      </c>
    </row>
    <row r="239" spans="1:10" ht="25.5" x14ac:dyDescent="0.2">
      <c r="A239" s="80" t="s">
        <v>900</v>
      </c>
      <c r="B239" s="2">
        <v>200</v>
      </c>
      <c r="C239" s="81" t="s">
        <v>19</v>
      </c>
      <c r="D239" s="81" t="s">
        <v>834</v>
      </c>
      <c r="E239" s="81" t="s">
        <v>834</v>
      </c>
      <c r="F239" s="81" t="s">
        <v>970</v>
      </c>
      <c r="G239" s="81" t="s">
        <v>901</v>
      </c>
      <c r="H239" s="84">
        <v>58250000</v>
      </c>
      <c r="I239" s="84">
        <v>6000000</v>
      </c>
      <c r="J239" s="7">
        <f t="shared" si="3"/>
        <v>52250000</v>
      </c>
    </row>
    <row r="240" spans="1:10" ht="38.25" x14ac:dyDescent="0.2">
      <c r="A240" s="76" t="s">
        <v>2257</v>
      </c>
      <c r="B240" s="2">
        <v>200</v>
      </c>
      <c r="C240" s="77" t="s">
        <v>19</v>
      </c>
      <c r="D240" s="77" t="s">
        <v>834</v>
      </c>
      <c r="E240" s="77" t="s">
        <v>834</v>
      </c>
      <c r="F240" s="77" t="s">
        <v>840</v>
      </c>
      <c r="G240" s="77"/>
      <c r="H240" s="86">
        <v>20000</v>
      </c>
      <c r="I240" s="86">
        <v>18804.8</v>
      </c>
      <c r="J240" s="7">
        <f t="shared" si="3"/>
        <v>1195.2000000000007</v>
      </c>
    </row>
    <row r="241" spans="1:10" ht="63.75" x14ac:dyDescent="0.2">
      <c r="A241" s="78" t="s">
        <v>971</v>
      </c>
      <c r="B241" s="2">
        <v>200</v>
      </c>
      <c r="C241" s="79" t="s">
        <v>19</v>
      </c>
      <c r="D241" s="79" t="s">
        <v>834</v>
      </c>
      <c r="E241" s="79" t="s">
        <v>834</v>
      </c>
      <c r="F241" s="79" t="s">
        <v>972</v>
      </c>
      <c r="G241" s="79"/>
      <c r="H241" s="85">
        <v>20000</v>
      </c>
      <c r="I241" s="85">
        <v>18804.8</v>
      </c>
      <c r="J241" s="7">
        <f t="shared" si="3"/>
        <v>1195.2000000000007</v>
      </c>
    </row>
    <row r="242" spans="1:10" ht="38.25" x14ac:dyDescent="0.2">
      <c r="A242" s="80" t="s">
        <v>817</v>
      </c>
      <c r="B242" s="2">
        <v>200</v>
      </c>
      <c r="C242" s="81" t="s">
        <v>19</v>
      </c>
      <c r="D242" s="81" t="s">
        <v>834</v>
      </c>
      <c r="E242" s="81" t="s">
        <v>834</v>
      </c>
      <c r="F242" s="81" t="s">
        <v>972</v>
      </c>
      <c r="G242" s="81" t="s">
        <v>818</v>
      </c>
      <c r="H242" s="84">
        <v>20000</v>
      </c>
      <c r="I242" s="84">
        <v>18804.8</v>
      </c>
      <c r="J242" s="7">
        <f t="shared" si="3"/>
        <v>1195.2000000000007</v>
      </c>
    </row>
    <row r="243" spans="1:10" ht="25.5" x14ac:dyDescent="0.2">
      <c r="A243" s="76" t="s">
        <v>2274</v>
      </c>
      <c r="B243" s="2">
        <v>200</v>
      </c>
      <c r="C243" s="77" t="s">
        <v>19</v>
      </c>
      <c r="D243" s="77" t="s">
        <v>834</v>
      </c>
      <c r="E243" s="77" t="s">
        <v>834</v>
      </c>
      <c r="F243" s="77" t="s">
        <v>973</v>
      </c>
      <c r="G243" s="77"/>
      <c r="H243" s="86">
        <v>93239000</v>
      </c>
      <c r="I243" s="86">
        <v>0</v>
      </c>
      <c r="J243" s="7">
        <f t="shared" si="3"/>
        <v>93239000</v>
      </c>
    </row>
    <row r="244" spans="1:10" ht="38.25" x14ac:dyDescent="0.2">
      <c r="A244" s="78" t="s">
        <v>974</v>
      </c>
      <c r="B244" s="2">
        <v>200</v>
      </c>
      <c r="C244" s="79" t="s">
        <v>19</v>
      </c>
      <c r="D244" s="79" t="s">
        <v>834</v>
      </c>
      <c r="E244" s="79" t="s">
        <v>834</v>
      </c>
      <c r="F244" s="79" t="s">
        <v>975</v>
      </c>
      <c r="G244" s="79"/>
      <c r="H244" s="85">
        <v>93239000</v>
      </c>
      <c r="I244" s="85">
        <v>0</v>
      </c>
      <c r="J244" s="7">
        <f t="shared" si="3"/>
        <v>93239000</v>
      </c>
    </row>
    <row r="245" spans="1:10" ht="38.25" x14ac:dyDescent="0.2">
      <c r="A245" s="80" t="s">
        <v>817</v>
      </c>
      <c r="B245" s="2">
        <v>200</v>
      </c>
      <c r="C245" s="81" t="s">
        <v>19</v>
      </c>
      <c r="D245" s="81" t="s">
        <v>834</v>
      </c>
      <c r="E245" s="81" t="s">
        <v>834</v>
      </c>
      <c r="F245" s="81" t="s">
        <v>975</v>
      </c>
      <c r="G245" s="81" t="s">
        <v>818</v>
      </c>
      <c r="H245" s="84">
        <v>93239000</v>
      </c>
      <c r="I245" s="84">
        <v>0</v>
      </c>
      <c r="J245" s="7">
        <f t="shared" si="3"/>
        <v>93239000</v>
      </c>
    </row>
    <row r="246" spans="1:10" ht="51" x14ac:dyDescent="0.2">
      <c r="A246" s="76" t="s">
        <v>2249</v>
      </c>
      <c r="B246" s="2">
        <v>200</v>
      </c>
      <c r="C246" s="77" t="s">
        <v>19</v>
      </c>
      <c r="D246" s="77" t="s">
        <v>834</v>
      </c>
      <c r="E246" s="77" t="s">
        <v>834</v>
      </c>
      <c r="F246" s="77" t="s">
        <v>806</v>
      </c>
      <c r="G246" s="77"/>
      <c r="H246" s="86">
        <v>37903000</v>
      </c>
      <c r="I246" s="86">
        <v>35503000</v>
      </c>
      <c r="J246" s="7">
        <f t="shared" si="3"/>
        <v>2400000</v>
      </c>
    </row>
    <row r="247" spans="1:10" ht="51" x14ac:dyDescent="0.2">
      <c r="A247" s="78" t="s">
        <v>807</v>
      </c>
      <c r="B247" s="2">
        <v>200</v>
      </c>
      <c r="C247" s="79" t="s">
        <v>19</v>
      </c>
      <c r="D247" s="79" t="s">
        <v>834</v>
      </c>
      <c r="E247" s="79" t="s">
        <v>834</v>
      </c>
      <c r="F247" s="79" t="s">
        <v>808</v>
      </c>
      <c r="G247" s="79"/>
      <c r="H247" s="85">
        <v>37903000</v>
      </c>
      <c r="I247" s="85">
        <v>35503000</v>
      </c>
      <c r="J247" s="7">
        <f t="shared" si="3"/>
        <v>2400000</v>
      </c>
    </row>
    <row r="248" spans="1:10" ht="38.25" x14ac:dyDescent="0.2">
      <c r="A248" s="80" t="s">
        <v>803</v>
      </c>
      <c r="B248" s="2">
        <v>200</v>
      </c>
      <c r="C248" s="81" t="s">
        <v>19</v>
      </c>
      <c r="D248" s="81" t="s">
        <v>834</v>
      </c>
      <c r="E248" s="81" t="s">
        <v>834</v>
      </c>
      <c r="F248" s="81" t="s">
        <v>808</v>
      </c>
      <c r="G248" s="81" t="s">
        <v>804</v>
      </c>
      <c r="H248" s="84">
        <v>37903000</v>
      </c>
      <c r="I248" s="84">
        <v>35503000</v>
      </c>
      <c r="J248" s="7">
        <f t="shared" si="3"/>
        <v>2400000</v>
      </c>
    </row>
    <row r="249" spans="1:10" ht="38.25" x14ac:dyDescent="0.2">
      <c r="A249" s="76" t="s">
        <v>2259</v>
      </c>
      <c r="B249" s="2">
        <v>200</v>
      </c>
      <c r="C249" s="77" t="s">
        <v>19</v>
      </c>
      <c r="D249" s="77" t="s">
        <v>834</v>
      </c>
      <c r="E249" s="77" t="s">
        <v>834</v>
      </c>
      <c r="F249" s="77" t="s">
        <v>854</v>
      </c>
      <c r="G249" s="77"/>
      <c r="H249" s="86">
        <v>2522400</v>
      </c>
      <c r="I249" s="86">
        <v>1607248.82</v>
      </c>
      <c r="J249" s="7">
        <f t="shared" si="3"/>
        <v>915151.17999999993</v>
      </c>
    </row>
    <row r="250" spans="1:10" ht="51" x14ac:dyDescent="0.2">
      <c r="A250" s="78" t="s">
        <v>976</v>
      </c>
      <c r="B250" s="2">
        <v>200</v>
      </c>
      <c r="C250" s="79" t="s">
        <v>19</v>
      </c>
      <c r="D250" s="79" t="s">
        <v>834</v>
      </c>
      <c r="E250" s="79" t="s">
        <v>834</v>
      </c>
      <c r="F250" s="79" t="s">
        <v>977</v>
      </c>
      <c r="G250" s="79"/>
      <c r="H250" s="85">
        <v>2522400</v>
      </c>
      <c r="I250" s="85">
        <v>1607248.82</v>
      </c>
      <c r="J250" s="7">
        <f t="shared" si="3"/>
        <v>915151.17999999993</v>
      </c>
    </row>
    <row r="251" spans="1:10" ht="76.5" x14ac:dyDescent="0.2">
      <c r="A251" s="80" t="s">
        <v>866</v>
      </c>
      <c r="B251" s="2">
        <v>200</v>
      </c>
      <c r="C251" s="81" t="s">
        <v>19</v>
      </c>
      <c r="D251" s="81" t="s">
        <v>834</v>
      </c>
      <c r="E251" s="81" t="s">
        <v>834</v>
      </c>
      <c r="F251" s="81" t="s">
        <v>977</v>
      </c>
      <c r="G251" s="81" t="s">
        <v>867</v>
      </c>
      <c r="H251" s="84">
        <v>2522400</v>
      </c>
      <c r="I251" s="84">
        <v>1607248.82</v>
      </c>
      <c r="J251" s="7">
        <f t="shared" si="3"/>
        <v>915151.17999999993</v>
      </c>
    </row>
    <row r="252" spans="1:10" ht="51" x14ac:dyDescent="0.2">
      <c r="A252" s="76" t="s">
        <v>2275</v>
      </c>
      <c r="B252" s="2">
        <v>200</v>
      </c>
      <c r="C252" s="77" t="s">
        <v>19</v>
      </c>
      <c r="D252" s="77" t="s">
        <v>834</v>
      </c>
      <c r="E252" s="77" t="s">
        <v>834</v>
      </c>
      <c r="F252" s="77" t="s">
        <v>978</v>
      </c>
      <c r="G252" s="77"/>
      <c r="H252" s="86">
        <v>83565600</v>
      </c>
      <c r="I252" s="86">
        <v>71127065.510000005</v>
      </c>
      <c r="J252" s="7">
        <f t="shared" si="3"/>
        <v>12438534.489999995</v>
      </c>
    </row>
    <row r="253" spans="1:10" ht="38.25" x14ac:dyDescent="0.2">
      <c r="A253" s="78" t="s">
        <v>979</v>
      </c>
      <c r="B253" s="2">
        <v>200</v>
      </c>
      <c r="C253" s="79" t="s">
        <v>19</v>
      </c>
      <c r="D253" s="79" t="s">
        <v>834</v>
      </c>
      <c r="E253" s="79" t="s">
        <v>834</v>
      </c>
      <c r="F253" s="79" t="s">
        <v>980</v>
      </c>
      <c r="G253" s="79"/>
      <c r="H253" s="85">
        <v>5500000</v>
      </c>
      <c r="I253" s="85">
        <v>4500000</v>
      </c>
      <c r="J253" s="7">
        <f t="shared" si="3"/>
        <v>1000000</v>
      </c>
    </row>
    <row r="254" spans="1:10" ht="38.25" x14ac:dyDescent="0.2">
      <c r="A254" s="80" t="s">
        <v>803</v>
      </c>
      <c r="B254" s="2">
        <v>200</v>
      </c>
      <c r="C254" s="81" t="s">
        <v>19</v>
      </c>
      <c r="D254" s="81" t="s">
        <v>834</v>
      </c>
      <c r="E254" s="81" t="s">
        <v>834</v>
      </c>
      <c r="F254" s="81" t="s">
        <v>980</v>
      </c>
      <c r="G254" s="81" t="s">
        <v>804</v>
      </c>
      <c r="H254" s="84">
        <v>5500000</v>
      </c>
      <c r="I254" s="84">
        <v>4500000</v>
      </c>
      <c r="J254" s="7">
        <f t="shared" si="3"/>
        <v>1000000</v>
      </c>
    </row>
    <row r="255" spans="1:10" ht="63.75" x14ac:dyDescent="0.2">
      <c r="A255" s="78" t="s">
        <v>981</v>
      </c>
      <c r="B255" s="2">
        <v>200</v>
      </c>
      <c r="C255" s="79" t="s">
        <v>19</v>
      </c>
      <c r="D255" s="79" t="s">
        <v>834</v>
      </c>
      <c r="E255" s="79" t="s">
        <v>834</v>
      </c>
      <c r="F255" s="79" t="s">
        <v>982</v>
      </c>
      <c r="G255" s="79"/>
      <c r="H255" s="85">
        <v>3000000</v>
      </c>
      <c r="I255" s="85">
        <v>3000000</v>
      </c>
      <c r="J255" s="7">
        <f t="shared" si="3"/>
        <v>0</v>
      </c>
    </row>
    <row r="256" spans="1:10" ht="38.25" x14ac:dyDescent="0.2">
      <c r="A256" s="80" t="s">
        <v>803</v>
      </c>
      <c r="B256" s="2">
        <v>200</v>
      </c>
      <c r="C256" s="81" t="s">
        <v>19</v>
      </c>
      <c r="D256" s="81" t="s">
        <v>834</v>
      </c>
      <c r="E256" s="81" t="s">
        <v>834</v>
      </c>
      <c r="F256" s="81" t="s">
        <v>982</v>
      </c>
      <c r="G256" s="81" t="s">
        <v>804</v>
      </c>
      <c r="H256" s="84">
        <v>3000000</v>
      </c>
      <c r="I256" s="84">
        <v>3000000</v>
      </c>
      <c r="J256" s="7">
        <f t="shared" si="3"/>
        <v>0</v>
      </c>
    </row>
    <row r="257" spans="1:10" ht="63.75" x14ac:dyDescent="0.2">
      <c r="A257" s="78" t="s">
        <v>983</v>
      </c>
      <c r="B257" s="2">
        <v>200</v>
      </c>
      <c r="C257" s="79" t="s">
        <v>19</v>
      </c>
      <c r="D257" s="79" t="s">
        <v>834</v>
      </c>
      <c r="E257" s="79" t="s">
        <v>834</v>
      </c>
      <c r="F257" s="79" t="s">
        <v>984</v>
      </c>
      <c r="G257" s="79"/>
      <c r="H257" s="85">
        <v>15405200</v>
      </c>
      <c r="I257" s="85">
        <v>10569209.26</v>
      </c>
      <c r="J257" s="7">
        <f t="shared" si="3"/>
        <v>4835990.74</v>
      </c>
    </row>
    <row r="258" spans="1:10" ht="38.25" x14ac:dyDescent="0.2">
      <c r="A258" s="80" t="s">
        <v>817</v>
      </c>
      <c r="B258" s="2">
        <v>200</v>
      </c>
      <c r="C258" s="81" t="s">
        <v>19</v>
      </c>
      <c r="D258" s="81" t="s">
        <v>834</v>
      </c>
      <c r="E258" s="81" t="s">
        <v>834</v>
      </c>
      <c r="F258" s="81" t="s">
        <v>984</v>
      </c>
      <c r="G258" s="81" t="s">
        <v>818</v>
      </c>
      <c r="H258" s="84">
        <v>15405200</v>
      </c>
      <c r="I258" s="84">
        <v>10569209.26</v>
      </c>
      <c r="J258" s="7">
        <f t="shared" si="3"/>
        <v>4835990.74</v>
      </c>
    </row>
    <row r="259" spans="1:10" ht="25.5" x14ac:dyDescent="0.2">
      <c r="A259" s="78" t="s">
        <v>985</v>
      </c>
      <c r="B259" s="2">
        <v>200</v>
      </c>
      <c r="C259" s="79" t="s">
        <v>19</v>
      </c>
      <c r="D259" s="79" t="s">
        <v>834</v>
      </c>
      <c r="E259" s="79" t="s">
        <v>834</v>
      </c>
      <c r="F259" s="79" t="s">
        <v>986</v>
      </c>
      <c r="G259" s="79"/>
      <c r="H259" s="85">
        <v>1237500</v>
      </c>
      <c r="I259" s="85">
        <v>634956.25</v>
      </c>
      <c r="J259" s="7">
        <f t="shared" si="3"/>
        <v>602543.75</v>
      </c>
    </row>
    <row r="260" spans="1:10" ht="38.25" x14ac:dyDescent="0.2">
      <c r="A260" s="80" t="s">
        <v>817</v>
      </c>
      <c r="B260" s="2">
        <v>200</v>
      </c>
      <c r="C260" s="81" t="s">
        <v>19</v>
      </c>
      <c r="D260" s="81" t="s">
        <v>834</v>
      </c>
      <c r="E260" s="81" t="s">
        <v>834</v>
      </c>
      <c r="F260" s="81" t="s">
        <v>986</v>
      </c>
      <c r="G260" s="81" t="s">
        <v>818</v>
      </c>
      <c r="H260" s="84">
        <v>1237500</v>
      </c>
      <c r="I260" s="84">
        <v>634956.25</v>
      </c>
      <c r="J260" s="7">
        <f t="shared" si="3"/>
        <v>602543.75</v>
      </c>
    </row>
    <row r="261" spans="1:10" ht="25.5" x14ac:dyDescent="0.2">
      <c r="A261" s="78" t="s">
        <v>987</v>
      </c>
      <c r="B261" s="2">
        <v>200</v>
      </c>
      <c r="C261" s="79" t="s">
        <v>19</v>
      </c>
      <c r="D261" s="79" t="s">
        <v>834</v>
      </c>
      <c r="E261" s="79" t="s">
        <v>834</v>
      </c>
      <c r="F261" s="79" t="s">
        <v>988</v>
      </c>
      <c r="G261" s="79"/>
      <c r="H261" s="85">
        <v>38422900</v>
      </c>
      <c r="I261" s="85">
        <v>38422900</v>
      </c>
      <c r="J261" s="7">
        <f t="shared" si="3"/>
        <v>0</v>
      </c>
    </row>
    <row r="262" spans="1:10" ht="38.25" x14ac:dyDescent="0.2">
      <c r="A262" s="80" t="s">
        <v>803</v>
      </c>
      <c r="B262" s="2">
        <v>200</v>
      </c>
      <c r="C262" s="81" t="s">
        <v>19</v>
      </c>
      <c r="D262" s="81" t="s">
        <v>834</v>
      </c>
      <c r="E262" s="81" t="s">
        <v>834</v>
      </c>
      <c r="F262" s="81" t="s">
        <v>988</v>
      </c>
      <c r="G262" s="81" t="s">
        <v>804</v>
      </c>
      <c r="H262" s="84">
        <v>38422900</v>
      </c>
      <c r="I262" s="84">
        <v>38422900</v>
      </c>
      <c r="J262" s="7">
        <f t="shared" si="3"/>
        <v>0</v>
      </c>
    </row>
    <row r="263" spans="1:10" ht="51" x14ac:dyDescent="0.2">
      <c r="A263" s="78" t="s">
        <v>989</v>
      </c>
      <c r="B263" s="2">
        <v>200</v>
      </c>
      <c r="C263" s="79" t="s">
        <v>19</v>
      </c>
      <c r="D263" s="79" t="s">
        <v>834</v>
      </c>
      <c r="E263" s="79" t="s">
        <v>834</v>
      </c>
      <c r="F263" s="79" t="s">
        <v>990</v>
      </c>
      <c r="G263" s="79"/>
      <c r="H263" s="85">
        <v>20000000</v>
      </c>
      <c r="I263" s="85">
        <v>14000000</v>
      </c>
      <c r="J263" s="7">
        <f t="shared" si="3"/>
        <v>6000000</v>
      </c>
    </row>
    <row r="264" spans="1:10" ht="38.25" x14ac:dyDescent="0.2">
      <c r="A264" s="80" t="s">
        <v>803</v>
      </c>
      <c r="B264" s="2">
        <v>200</v>
      </c>
      <c r="C264" s="81" t="s">
        <v>19</v>
      </c>
      <c r="D264" s="81" t="s">
        <v>834</v>
      </c>
      <c r="E264" s="81" t="s">
        <v>834</v>
      </c>
      <c r="F264" s="81" t="s">
        <v>990</v>
      </c>
      <c r="G264" s="81" t="s">
        <v>804</v>
      </c>
      <c r="H264" s="84">
        <v>20000000</v>
      </c>
      <c r="I264" s="84">
        <v>14000000</v>
      </c>
      <c r="J264" s="7">
        <f t="shared" si="3"/>
        <v>6000000</v>
      </c>
    </row>
    <row r="265" spans="1:10" ht="51" x14ac:dyDescent="0.2">
      <c r="A265" s="76" t="s">
        <v>2276</v>
      </c>
      <c r="B265" s="2">
        <v>200</v>
      </c>
      <c r="C265" s="77" t="s">
        <v>19</v>
      </c>
      <c r="D265" s="77" t="s">
        <v>834</v>
      </c>
      <c r="E265" s="77" t="s">
        <v>834</v>
      </c>
      <c r="F265" s="77" t="s">
        <v>991</v>
      </c>
      <c r="G265" s="77"/>
      <c r="H265" s="86">
        <v>93922877.370000005</v>
      </c>
      <c r="I265" s="86">
        <v>35288775.299999997</v>
      </c>
      <c r="J265" s="7">
        <f t="shared" ref="J265:J328" si="4">H265-I265</f>
        <v>58634102.070000008</v>
      </c>
    </row>
    <row r="266" spans="1:10" ht="63.75" x14ac:dyDescent="0.2">
      <c r="A266" s="78" t="s">
        <v>992</v>
      </c>
      <c r="B266" s="2">
        <v>200</v>
      </c>
      <c r="C266" s="79" t="s">
        <v>19</v>
      </c>
      <c r="D266" s="79" t="s">
        <v>834</v>
      </c>
      <c r="E266" s="79" t="s">
        <v>834</v>
      </c>
      <c r="F266" s="79" t="s">
        <v>993</v>
      </c>
      <c r="G266" s="79"/>
      <c r="H266" s="85">
        <v>87627500</v>
      </c>
      <c r="I266" s="85">
        <v>33203408.899999999</v>
      </c>
      <c r="J266" s="7">
        <f t="shared" si="4"/>
        <v>54424091.100000001</v>
      </c>
    </row>
    <row r="267" spans="1:10" ht="76.5" x14ac:dyDescent="0.2">
      <c r="A267" s="80" t="s">
        <v>866</v>
      </c>
      <c r="B267" s="2">
        <v>200</v>
      </c>
      <c r="C267" s="81" t="s">
        <v>19</v>
      </c>
      <c r="D267" s="81" t="s">
        <v>834</v>
      </c>
      <c r="E267" s="81" t="s">
        <v>834</v>
      </c>
      <c r="F267" s="81" t="s">
        <v>993</v>
      </c>
      <c r="G267" s="81" t="s">
        <v>867</v>
      </c>
      <c r="H267" s="84">
        <v>72812800</v>
      </c>
      <c r="I267" s="84">
        <v>30129463.280000001</v>
      </c>
      <c r="J267" s="7">
        <f t="shared" si="4"/>
        <v>42683336.719999999</v>
      </c>
    </row>
    <row r="268" spans="1:10" ht="38.25" x14ac:dyDescent="0.2">
      <c r="A268" s="80" t="s">
        <v>817</v>
      </c>
      <c r="B268" s="2">
        <v>200</v>
      </c>
      <c r="C268" s="81" t="s">
        <v>19</v>
      </c>
      <c r="D268" s="81" t="s">
        <v>834</v>
      </c>
      <c r="E268" s="81" t="s">
        <v>834</v>
      </c>
      <c r="F268" s="81" t="s">
        <v>993</v>
      </c>
      <c r="G268" s="81" t="s">
        <v>818</v>
      </c>
      <c r="H268" s="84">
        <v>14386600</v>
      </c>
      <c r="I268" s="84">
        <v>3016383.25</v>
      </c>
      <c r="J268" s="7">
        <f t="shared" si="4"/>
        <v>11370216.75</v>
      </c>
    </row>
    <row r="269" spans="1:10" x14ac:dyDescent="0.2">
      <c r="A269" s="80" t="s">
        <v>868</v>
      </c>
      <c r="B269" s="2">
        <v>200</v>
      </c>
      <c r="C269" s="81" t="s">
        <v>19</v>
      </c>
      <c r="D269" s="81" t="s">
        <v>834</v>
      </c>
      <c r="E269" s="81" t="s">
        <v>834</v>
      </c>
      <c r="F269" s="81" t="s">
        <v>993</v>
      </c>
      <c r="G269" s="81" t="s">
        <v>869</v>
      </c>
      <c r="H269" s="84">
        <v>428100</v>
      </c>
      <c r="I269" s="84">
        <v>57562.37</v>
      </c>
      <c r="J269" s="7">
        <f t="shared" si="4"/>
        <v>370537.63</v>
      </c>
    </row>
    <row r="270" spans="1:10" ht="76.5" x14ac:dyDescent="0.2">
      <c r="A270" s="78" t="s">
        <v>994</v>
      </c>
      <c r="B270" s="2">
        <v>200</v>
      </c>
      <c r="C270" s="79" t="s">
        <v>19</v>
      </c>
      <c r="D270" s="79" t="s">
        <v>834</v>
      </c>
      <c r="E270" s="79" t="s">
        <v>834</v>
      </c>
      <c r="F270" s="79" t="s">
        <v>995</v>
      </c>
      <c r="G270" s="79"/>
      <c r="H270" s="85">
        <v>4577377.37</v>
      </c>
      <c r="I270" s="85">
        <v>1275193.97</v>
      </c>
      <c r="J270" s="7">
        <f t="shared" si="4"/>
        <v>3302183.4000000004</v>
      </c>
    </row>
    <row r="271" spans="1:10" ht="76.5" x14ac:dyDescent="0.2">
      <c r="A271" s="80" t="s">
        <v>866</v>
      </c>
      <c r="B271" s="2">
        <v>200</v>
      </c>
      <c r="C271" s="81" t="s">
        <v>19</v>
      </c>
      <c r="D271" s="81" t="s">
        <v>834</v>
      </c>
      <c r="E271" s="81" t="s">
        <v>834</v>
      </c>
      <c r="F271" s="81" t="s">
        <v>995</v>
      </c>
      <c r="G271" s="81" t="s">
        <v>867</v>
      </c>
      <c r="H271" s="84">
        <v>2628377.37</v>
      </c>
      <c r="I271" s="84">
        <v>1030921.39</v>
      </c>
      <c r="J271" s="7">
        <f t="shared" si="4"/>
        <v>1597455.98</v>
      </c>
    </row>
    <row r="272" spans="1:10" ht="38.25" x14ac:dyDescent="0.2">
      <c r="A272" s="80" t="s">
        <v>817</v>
      </c>
      <c r="B272" s="2">
        <v>200</v>
      </c>
      <c r="C272" s="81" t="s">
        <v>19</v>
      </c>
      <c r="D272" s="81" t="s">
        <v>834</v>
      </c>
      <c r="E272" s="81" t="s">
        <v>834</v>
      </c>
      <c r="F272" s="81" t="s">
        <v>995</v>
      </c>
      <c r="G272" s="81" t="s">
        <v>818</v>
      </c>
      <c r="H272" s="84">
        <v>1918819</v>
      </c>
      <c r="I272" s="84">
        <v>231772.58</v>
      </c>
      <c r="J272" s="7">
        <f t="shared" si="4"/>
        <v>1687046.42</v>
      </c>
    </row>
    <row r="273" spans="1:10" ht="25.5" x14ac:dyDescent="0.2">
      <c r="A273" s="80" t="s">
        <v>900</v>
      </c>
      <c r="B273" s="2">
        <v>200</v>
      </c>
      <c r="C273" s="81" t="s">
        <v>19</v>
      </c>
      <c r="D273" s="81" t="s">
        <v>834</v>
      </c>
      <c r="E273" s="81" t="s">
        <v>834</v>
      </c>
      <c r="F273" s="81" t="s">
        <v>995</v>
      </c>
      <c r="G273" s="81" t="s">
        <v>901</v>
      </c>
      <c r="H273" s="84">
        <v>25000</v>
      </c>
      <c r="I273" s="84">
        <v>12500</v>
      </c>
      <c r="J273" s="7">
        <f t="shared" si="4"/>
        <v>12500</v>
      </c>
    </row>
    <row r="274" spans="1:10" x14ac:dyDescent="0.2">
      <c r="A274" s="80" t="s">
        <v>868</v>
      </c>
      <c r="B274" s="2">
        <v>200</v>
      </c>
      <c r="C274" s="81" t="s">
        <v>19</v>
      </c>
      <c r="D274" s="81" t="s">
        <v>834</v>
      </c>
      <c r="E274" s="81" t="s">
        <v>834</v>
      </c>
      <c r="F274" s="81" t="s">
        <v>995</v>
      </c>
      <c r="G274" s="81" t="s">
        <v>869</v>
      </c>
      <c r="H274" s="84">
        <v>5181</v>
      </c>
      <c r="I274" s="84">
        <v>0</v>
      </c>
      <c r="J274" s="7">
        <f t="shared" si="4"/>
        <v>5181</v>
      </c>
    </row>
    <row r="275" spans="1:10" ht="63.75" x14ac:dyDescent="0.2">
      <c r="A275" s="78" t="s">
        <v>996</v>
      </c>
      <c r="B275" s="2">
        <v>200</v>
      </c>
      <c r="C275" s="79" t="s">
        <v>19</v>
      </c>
      <c r="D275" s="79" t="s">
        <v>834</v>
      </c>
      <c r="E275" s="79" t="s">
        <v>834</v>
      </c>
      <c r="F275" s="79" t="s">
        <v>997</v>
      </c>
      <c r="G275" s="79"/>
      <c r="H275" s="85">
        <v>1718000</v>
      </c>
      <c r="I275" s="85">
        <v>810172.43</v>
      </c>
      <c r="J275" s="7">
        <f t="shared" si="4"/>
        <v>907827.57</v>
      </c>
    </row>
    <row r="276" spans="1:10" ht="38.25" x14ac:dyDescent="0.2">
      <c r="A276" s="80" t="s">
        <v>817</v>
      </c>
      <c r="B276" s="2">
        <v>200</v>
      </c>
      <c r="C276" s="81" t="s">
        <v>19</v>
      </c>
      <c r="D276" s="81" t="s">
        <v>834</v>
      </c>
      <c r="E276" s="81" t="s">
        <v>834</v>
      </c>
      <c r="F276" s="81" t="s">
        <v>997</v>
      </c>
      <c r="G276" s="81" t="s">
        <v>818</v>
      </c>
      <c r="H276" s="84">
        <v>1718000</v>
      </c>
      <c r="I276" s="84">
        <v>810172.43</v>
      </c>
      <c r="J276" s="7">
        <f t="shared" si="4"/>
        <v>907827.57</v>
      </c>
    </row>
    <row r="277" spans="1:10" ht="51" x14ac:dyDescent="0.2">
      <c r="A277" s="76" t="s">
        <v>2260</v>
      </c>
      <c r="B277" s="2">
        <v>200</v>
      </c>
      <c r="C277" s="77" t="s">
        <v>19</v>
      </c>
      <c r="D277" s="77" t="s">
        <v>834</v>
      </c>
      <c r="E277" s="77" t="s">
        <v>834</v>
      </c>
      <c r="F277" s="77" t="s">
        <v>861</v>
      </c>
      <c r="G277" s="77"/>
      <c r="H277" s="86">
        <v>59566300</v>
      </c>
      <c r="I277" s="86">
        <v>37756274.049999997</v>
      </c>
      <c r="J277" s="7">
        <f t="shared" si="4"/>
        <v>21810025.950000003</v>
      </c>
    </row>
    <row r="278" spans="1:10" ht="51" x14ac:dyDescent="0.2">
      <c r="A278" s="78" t="s">
        <v>998</v>
      </c>
      <c r="B278" s="2">
        <v>200</v>
      </c>
      <c r="C278" s="79" t="s">
        <v>19</v>
      </c>
      <c r="D278" s="79" t="s">
        <v>834</v>
      </c>
      <c r="E278" s="79" t="s">
        <v>834</v>
      </c>
      <c r="F278" s="79" t="s">
        <v>999</v>
      </c>
      <c r="G278" s="79"/>
      <c r="H278" s="85">
        <v>27097800</v>
      </c>
      <c r="I278" s="85">
        <v>13548900</v>
      </c>
      <c r="J278" s="7">
        <f t="shared" si="4"/>
        <v>13548900</v>
      </c>
    </row>
    <row r="279" spans="1:10" ht="38.25" x14ac:dyDescent="0.2">
      <c r="A279" s="80" t="s">
        <v>803</v>
      </c>
      <c r="B279" s="2">
        <v>200</v>
      </c>
      <c r="C279" s="81" t="s">
        <v>19</v>
      </c>
      <c r="D279" s="81" t="s">
        <v>834</v>
      </c>
      <c r="E279" s="81" t="s">
        <v>834</v>
      </c>
      <c r="F279" s="81" t="s">
        <v>999</v>
      </c>
      <c r="G279" s="81" t="s">
        <v>804</v>
      </c>
      <c r="H279" s="84">
        <v>27097800</v>
      </c>
      <c r="I279" s="84">
        <v>13548900</v>
      </c>
      <c r="J279" s="7">
        <f t="shared" si="4"/>
        <v>13548900</v>
      </c>
    </row>
    <row r="280" spans="1:10" ht="76.5" x14ac:dyDescent="0.2">
      <c r="A280" s="78" t="s">
        <v>862</v>
      </c>
      <c r="B280" s="2">
        <v>200</v>
      </c>
      <c r="C280" s="79" t="s">
        <v>19</v>
      </c>
      <c r="D280" s="79" t="s">
        <v>834</v>
      </c>
      <c r="E280" s="79" t="s">
        <v>834</v>
      </c>
      <c r="F280" s="79" t="s">
        <v>863</v>
      </c>
      <c r="G280" s="79"/>
      <c r="H280" s="85">
        <v>9961900</v>
      </c>
      <c r="I280" s="85">
        <v>5097795.4000000004</v>
      </c>
      <c r="J280" s="7">
        <f t="shared" si="4"/>
        <v>4864104.5999999996</v>
      </c>
    </row>
    <row r="281" spans="1:10" ht="38.25" x14ac:dyDescent="0.2">
      <c r="A281" s="80" t="s">
        <v>803</v>
      </c>
      <c r="B281" s="2">
        <v>200</v>
      </c>
      <c r="C281" s="81" t="s">
        <v>19</v>
      </c>
      <c r="D281" s="81" t="s">
        <v>834</v>
      </c>
      <c r="E281" s="81" t="s">
        <v>834</v>
      </c>
      <c r="F281" s="81" t="s">
        <v>863</v>
      </c>
      <c r="G281" s="81" t="s">
        <v>804</v>
      </c>
      <c r="H281" s="84">
        <v>9961900</v>
      </c>
      <c r="I281" s="84">
        <v>5097795.4000000004</v>
      </c>
      <c r="J281" s="7">
        <f t="shared" si="4"/>
        <v>4864104.5999999996</v>
      </c>
    </row>
    <row r="282" spans="1:10" ht="51" x14ac:dyDescent="0.2">
      <c r="A282" s="78" t="s">
        <v>864</v>
      </c>
      <c r="B282" s="2">
        <v>200</v>
      </c>
      <c r="C282" s="79" t="s">
        <v>19</v>
      </c>
      <c r="D282" s="79" t="s">
        <v>834</v>
      </c>
      <c r="E282" s="79" t="s">
        <v>834</v>
      </c>
      <c r="F282" s="79" t="s">
        <v>865</v>
      </c>
      <c r="G282" s="79"/>
      <c r="H282" s="85">
        <v>4412800</v>
      </c>
      <c r="I282" s="85">
        <v>2620000</v>
      </c>
      <c r="J282" s="7">
        <f t="shared" si="4"/>
        <v>1792800</v>
      </c>
    </row>
    <row r="283" spans="1:10" ht="76.5" x14ac:dyDescent="0.2">
      <c r="A283" s="80" t="s">
        <v>866</v>
      </c>
      <c r="B283" s="2">
        <v>200</v>
      </c>
      <c r="C283" s="81" t="s">
        <v>19</v>
      </c>
      <c r="D283" s="81" t="s">
        <v>834</v>
      </c>
      <c r="E283" s="81" t="s">
        <v>834</v>
      </c>
      <c r="F283" s="81" t="s">
        <v>865</v>
      </c>
      <c r="G283" s="81" t="s">
        <v>867</v>
      </c>
      <c r="H283" s="84">
        <v>4412800</v>
      </c>
      <c r="I283" s="84">
        <v>2620000</v>
      </c>
      <c r="J283" s="7">
        <f t="shared" si="4"/>
        <v>1792800</v>
      </c>
    </row>
    <row r="284" spans="1:10" ht="102" x14ac:dyDescent="0.2">
      <c r="A284" s="78" t="s">
        <v>1000</v>
      </c>
      <c r="B284" s="2">
        <v>200</v>
      </c>
      <c r="C284" s="79" t="s">
        <v>19</v>
      </c>
      <c r="D284" s="79" t="s">
        <v>834</v>
      </c>
      <c r="E284" s="79" t="s">
        <v>834</v>
      </c>
      <c r="F284" s="79" t="s">
        <v>1001</v>
      </c>
      <c r="G284" s="79"/>
      <c r="H284" s="85">
        <v>12149200</v>
      </c>
      <c r="I284" s="85">
        <v>12149200</v>
      </c>
      <c r="J284" s="7">
        <f t="shared" si="4"/>
        <v>0</v>
      </c>
    </row>
    <row r="285" spans="1:10" ht="76.5" x14ac:dyDescent="0.2">
      <c r="A285" s="80" t="s">
        <v>866</v>
      </c>
      <c r="B285" s="2">
        <v>200</v>
      </c>
      <c r="C285" s="81" t="s">
        <v>19</v>
      </c>
      <c r="D285" s="81" t="s">
        <v>834</v>
      </c>
      <c r="E285" s="81" t="s">
        <v>834</v>
      </c>
      <c r="F285" s="81" t="s">
        <v>1001</v>
      </c>
      <c r="G285" s="81" t="s">
        <v>867</v>
      </c>
      <c r="H285" s="84">
        <v>10676400</v>
      </c>
      <c r="I285" s="84">
        <v>10676400</v>
      </c>
      <c r="J285" s="7">
        <f t="shared" si="4"/>
        <v>0</v>
      </c>
    </row>
    <row r="286" spans="1:10" ht="38.25" x14ac:dyDescent="0.2">
      <c r="A286" s="80" t="s">
        <v>817</v>
      </c>
      <c r="B286" s="2">
        <v>200</v>
      </c>
      <c r="C286" s="81" t="s">
        <v>19</v>
      </c>
      <c r="D286" s="81" t="s">
        <v>834</v>
      </c>
      <c r="E286" s="81" t="s">
        <v>834</v>
      </c>
      <c r="F286" s="81" t="s">
        <v>1001</v>
      </c>
      <c r="G286" s="81" t="s">
        <v>818</v>
      </c>
      <c r="H286" s="84">
        <v>1472800</v>
      </c>
      <c r="I286" s="84">
        <v>1472800</v>
      </c>
      <c r="J286" s="7">
        <f t="shared" si="4"/>
        <v>0</v>
      </c>
    </row>
    <row r="287" spans="1:10" ht="51" x14ac:dyDescent="0.2">
      <c r="A287" s="78" t="s">
        <v>876</v>
      </c>
      <c r="B287" s="2">
        <v>200</v>
      </c>
      <c r="C287" s="79" t="s">
        <v>19</v>
      </c>
      <c r="D287" s="79" t="s">
        <v>834</v>
      </c>
      <c r="E287" s="79" t="s">
        <v>834</v>
      </c>
      <c r="F287" s="79" t="s">
        <v>877</v>
      </c>
      <c r="G287" s="79"/>
      <c r="H287" s="85">
        <v>214800</v>
      </c>
      <c r="I287" s="85">
        <v>110578.65</v>
      </c>
      <c r="J287" s="7">
        <f t="shared" si="4"/>
        <v>104221.35</v>
      </c>
    </row>
    <row r="288" spans="1:10" ht="38.25" x14ac:dyDescent="0.2">
      <c r="A288" s="80" t="s">
        <v>817</v>
      </c>
      <c r="B288" s="2">
        <v>200</v>
      </c>
      <c r="C288" s="81" t="s">
        <v>19</v>
      </c>
      <c r="D288" s="81" t="s">
        <v>834</v>
      </c>
      <c r="E288" s="81" t="s">
        <v>834</v>
      </c>
      <c r="F288" s="81" t="s">
        <v>877</v>
      </c>
      <c r="G288" s="81" t="s">
        <v>818</v>
      </c>
      <c r="H288" s="84">
        <v>214800</v>
      </c>
      <c r="I288" s="84">
        <v>110578.65</v>
      </c>
      <c r="J288" s="7">
        <f t="shared" si="4"/>
        <v>104221.35</v>
      </c>
    </row>
    <row r="289" spans="1:10" ht="89.25" x14ac:dyDescent="0.2">
      <c r="A289" s="78" t="s">
        <v>1002</v>
      </c>
      <c r="B289" s="2">
        <v>200</v>
      </c>
      <c r="C289" s="79" t="s">
        <v>19</v>
      </c>
      <c r="D289" s="79" t="s">
        <v>834</v>
      </c>
      <c r="E289" s="79" t="s">
        <v>834</v>
      </c>
      <c r="F289" s="79" t="s">
        <v>1003</v>
      </c>
      <c r="G289" s="79"/>
      <c r="H289" s="85">
        <v>729800</v>
      </c>
      <c r="I289" s="85">
        <v>729800</v>
      </c>
      <c r="J289" s="7">
        <f t="shared" si="4"/>
        <v>0</v>
      </c>
    </row>
    <row r="290" spans="1:10" ht="38.25" x14ac:dyDescent="0.2">
      <c r="A290" s="80" t="s">
        <v>817</v>
      </c>
      <c r="B290" s="2">
        <v>200</v>
      </c>
      <c r="C290" s="81" t="s">
        <v>19</v>
      </c>
      <c r="D290" s="81" t="s">
        <v>834</v>
      </c>
      <c r="E290" s="81" t="s">
        <v>834</v>
      </c>
      <c r="F290" s="81" t="s">
        <v>1003</v>
      </c>
      <c r="G290" s="81" t="s">
        <v>818</v>
      </c>
      <c r="H290" s="84">
        <v>729800</v>
      </c>
      <c r="I290" s="84">
        <v>729800</v>
      </c>
      <c r="J290" s="7">
        <f t="shared" si="4"/>
        <v>0</v>
      </c>
    </row>
    <row r="291" spans="1:10" ht="38.25" x14ac:dyDescent="0.2">
      <c r="A291" s="78" t="s">
        <v>1004</v>
      </c>
      <c r="B291" s="2">
        <v>200</v>
      </c>
      <c r="C291" s="79" t="s">
        <v>19</v>
      </c>
      <c r="D291" s="79" t="s">
        <v>834</v>
      </c>
      <c r="E291" s="79" t="s">
        <v>834</v>
      </c>
      <c r="F291" s="79" t="s">
        <v>1005</v>
      </c>
      <c r="G291" s="79"/>
      <c r="H291" s="85">
        <v>5000000</v>
      </c>
      <c r="I291" s="85">
        <v>3500000</v>
      </c>
      <c r="J291" s="7">
        <f t="shared" si="4"/>
        <v>1500000</v>
      </c>
    </row>
    <row r="292" spans="1:10" ht="38.25" x14ac:dyDescent="0.2">
      <c r="A292" s="80" t="s">
        <v>803</v>
      </c>
      <c r="B292" s="2">
        <v>200</v>
      </c>
      <c r="C292" s="81" t="s">
        <v>19</v>
      </c>
      <c r="D292" s="81" t="s">
        <v>834</v>
      </c>
      <c r="E292" s="81" t="s">
        <v>834</v>
      </c>
      <c r="F292" s="81" t="s">
        <v>1005</v>
      </c>
      <c r="G292" s="81" t="s">
        <v>804</v>
      </c>
      <c r="H292" s="84">
        <v>5000000</v>
      </c>
      <c r="I292" s="84">
        <v>3500000</v>
      </c>
      <c r="J292" s="7">
        <f t="shared" si="4"/>
        <v>1500000</v>
      </c>
    </row>
    <row r="293" spans="1:10" ht="38.25" x14ac:dyDescent="0.2">
      <c r="A293" s="76" t="s">
        <v>2255</v>
      </c>
      <c r="B293" s="2">
        <v>200</v>
      </c>
      <c r="C293" s="77" t="s">
        <v>19</v>
      </c>
      <c r="D293" s="77" t="s">
        <v>834</v>
      </c>
      <c r="E293" s="77" t="s">
        <v>834</v>
      </c>
      <c r="F293" s="77" t="s">
        <v>828</v>
      </c>
      <c r="G293" s="77"/>
      <c r="H293" s="86">
        <v>160988469.22999999</v>
      </c>
      <c r="I293" s="86">
        <v>60872691.280000001</v>
      </c>
      <c r="J293" s="7">
        <f t="shared" si="4"/>
        <v>100115777.94999999</v>
      </c>
    </row>
    <row r="294" spans="1:10" ht="38.25" x14ac:dyDescent="0.2">
      <c r="A294" s="78" t="s">
        <v>1006</v>
      </c>
      <c r="B294" s="2">
        <v>200</v>
      </c>
      <c r="C294" s="79" t="s">
        <v>19</v>
      </c>
      <c r="D294" s="79" t="s">
        <v>834</v>
      </c>
      <c r="E294" s="79" t="s">
        <v>834</v>
      </c>
      <c r="F294" s="79" t="s">
        <v>1007</v>
      </c>
      <c r="G294" s="79"/>
      <c r="H294" s="85">
        <v>52136600</v>
      </c>
      <c r="I294" s="85">
        <v>23409585.859999999</v>
      </c>
      <c r="J294" s="7">
        <f t="shared" si="4"/>
        <v>28727014.140000001</v>
      </c>
    </row>
    <row r="295" spans="1:10" ht="76.5" x14ac:dyDescent="0.2">
      <c r="A295" s="80" t="s">
        <v>866</v>
      </c>
      <c r="B295" s="2">
        <v>200</v>
      </c>
      <c r="C295" s="81" t="s">
        <v>19</v>
      </c>
      <c r="D295" s="81" t="s">
        <v>834</v>
      </c>
      <c r="E295" s="81" t="s">
        <v>834</v>
      </c>
      <c r="F295" s="81" t="s">
        <v>1007</v>
      </c>
      <c r="G295" s="81" t="s">
        <v>867</v>
      </c>
      <c r="H295" s="84">
        <v>49256900</v>
      </c>
      <c r="I295" s="84">
        <v>22991327.510000002</v>
      </c>
      <c r="J295" s="7">
        <f t="shared" si="4"/>
        <v>26265572.489999998</v>
      </c>
    </row>
    <row r="296" spans="1:10" ht="38.25" x14ac:dyDescent="0.2">
      <c r="A296" s="80" t="s">
        <v>817</v>
      </c>
      <c r="B296" s="2">
        <v>200</v>
      </c>
      <c r="C296" s="81" t="s">
        <v>19</v>
      </c>
      <c r="D296" s="81" t="s">
        <v>834</v>
      </c>
      <c r="E296" s="81" t="s">
        <v>834</v>
      </c>
      <c r="F296" s="81" t="s">
        <v>1007</v>
      </c>
      <c r="G296" s="81" t="s">
        <v>818</v>
      </c>
      <c r="H296" s="84">
        <v>2629700</v>
      </c>
      <c r="I296" s="84">
        <v>395300.35</v>
      </c>
      <c r="J296" s="7">
        <f t="shared" si="4"/>
        <v>2234399.65</v>
      </c>
    </row>
    <row r="297" spans="1:10" x14ac:dyDescent="0.2">
      <c r="A297" s="80" t="s">
        <v>868</v>
      </c>
      <c r="B297" s="2">
        <v>200</v>
      </c>
      <c r="C297" s="81" t="s">
        <v>19</v>
      </c>
      <c r="D297" s="81" t="s">
        <v>834</v>
      </c>
      <c r="E297" s="81" t="s">
        <v>834</v>
      </c>
      <c r="F297" s="81" t="s">
        <v>1007</v>
      </c>
      <c r="G297" s="81" t="s">
        <v>869</v>
      </c>
      <c r="H297" s="84">
        <v>250000</v>
      </c>
      <c r="I297" s="84">
        <v>22958</v>
      </c>
      <c r="J297" s="7">
        <f t="shared" si="4"/>
        <v>227042</v>
      </c>
    </row>
    <row r="298" spans="1:10" ht="51" x14ac:dyDescent="0.2">
      <c r="A298" s="78" t="s">
        <v>1008</v>
      </c>
      <c r="B298" s="2">
        <v>200</v>
      </c>
      <c r="C298" s="79" t="s">
        <v>19</v>
      </c>
      <c r="D298" s="79" t="s">
        <v>834</v>
      </c>
      <c r="E298" s="79" t="s">
        <v>834</v>
      </c>
      <c r="F298" s="79" t="s">
        <v>1009</v>
      </c>
      <c r="G298" s="79"/>
      <c r="H298" s="85">
        <v>48008300</v>
      </c>
      <c r="I298" s="85">
        <v>17068142.219999999</v>
      </c>
      <c r="J298" s="7">
        <f t="shared" si="4"/>
        <v>30940157.780000001</v>
      </c>
    </row>
    <row r="299" spans="1:10" ht="76.5" x14ac:dyDescent="0.2">
      <c r="A299" s="80" t="s">
        <v>866</v>
      </c>
      <c r="B299" s="2">
        <v>200</v>
      </c>
      <c r="C299" s="81" t="s">
        <v>19</v>
      </c>
      <c r="D299" s="81" t="s">
        <v>834</v>
      </c>
      <c r="E299" s="81" t="s">
        <v>834</v>
      </c>
      <c r="F299" s="81" t="s">
        <v>1009</v>
      </c>
      <c r="G299" s="81" t="s">
        <v>867</v>
      </c>
      <c r="H299" s="84">
        <v>25549100</v>
      </c>
      <c r="I299" s="84">
        <v>11375498.039999999</v>
      </c>
      <c r="J299" s="7">
        <f t="shared" si="4"/>
        <v>14173601.960000001</v>
      </c>
    </row>
    <row r="300" spans="1:10" ht="38.25" x14ac:dyDescent="0.2">
      <c r="A300" s="80" t="s">
        <v>817</v>
      </c>
      <c r="B300" s="2">
        <v>200</v>
      </c>
      <c r="C300" s="81" t="s">
        <v>19</v>
      </c>
      <c r="D300" s="81" t="s">
        <v>834</v>
      </c>
      <c r="E300" s="81" t="s">
        <v>834</v>
      </c>
      <c r="F300" s="81" t="s">
        <v>1009</v>
      </c>
      <c r="G300" s="81" t="s">
        <v>818</v>
      </c>
      <c r="H300" s="84">
        <v>21468600</v>
      </c>
      <c r="I300" s="84">
        <v>5497810.1399999997</v>
      </c>
      <c r="J300" s="7">
        <f t="shared" si="4"/>
        <v>15970789.859999999</v>
      </c>
    </row>
    <row r="301" spans="1:10" x14ac:dyDescent="0.2">
      <c r="A301" s="80" t="s">
        <v>868</v>
      </c>
      <c r="B301" s="2">
        <v>200</v>
      </c>
      <c r="C301" s="81" t="s">
        <v>19</v>
      </c>
      <c r="D301" s="81" t="s">
        <v>834</v>
      </c>
      <c r="E301" s="81" t="s">
        <v>834</v>
      </c>
      <c r="F301" s="81" t="s">
        <v>1009</v>
      </c>
      <c r="G301" s="81" t="s">
        <v>869</v>
      </c>
      <c r="H301" s="84">
        <v>990600</v>
      </c>
      <c r="I301" s="84">
        <v>194834.04</v>
      </c>
      <c r="J301" s="7">
        <f t="shared" si="4"/>
        <v>795765.96</v>
      </c>
    </row>
    <row r="302" spans="1:10" ht="51" x14ac:dyDescent="0.2">
      <c r="A302" s="78" t="s">
        <v>1010</v>
      </c>
      <c r="B302" s="2">
        <v>200</v>
      </c>
      <c r="C302" s="79" t="s">
        <v>19</v>
      </c>
      <c r="D302" s="79" t="s">
        <v>834</v>
      </c>
      <c r="E302" s="79" t="s">
        <v>834</v>
      </c>
      <c r="F302" s="79" t="s">
        <v>1011</v>
      </c>
      <c r="G302" s="79"/>
      <c r="H302" s="85">
        <v>2954100</v>
      </c>
      <c r="I302" s="85">
        <v>1404504.5</v>
      </c>
      <c r="J302" s="7">
        <f t="shared" si="4"/>
        <v>1549595.5</v>
      </c>
    </row>
    <row r="303" spans="1:10" ht="38.25" x14ac:dyDescent="0.2">
      <c r="A303" s="80" t="s">
        <v>817</v>
      </c>
      <c r="B303" s="2">
        <v>200</v>
      </c>
      <c r="C303" s="81" t="s">
        <v>19</v>
      </c>
      <c r="D303" s="81" t="s">
        <v>834</v>
      </c>
      <c r="E303" s="81" t="s">
        <v>834</v>
      </c>
      <c r="F303" s="81" t="s">
        <v>1011</v>
      </c>
      <c r="G303" s="81" t="s">
        <v>818</v>
      </c>
      <c r="H303" s="84">
        <v>2954100</v>
      </c>
      <c r="I303" s="84">
        <v>1404504.5</v>
      </c>
      <c r="J303" s="7">
        <f t="shared" si="4"/>
        <v>1549595.5</v>
      </c>
    </row>
    <row r="304" spans="1:10" ht="63.75" x14ac:dyDescent="0.2">
      <c r="A304" s="78" t="s">
        <v>1012</v>
      </c>
      <c r="B304" s="2">
        <v>200</v>
      </c>
      <c r="C304" s="79" t="s">
        <v>19</v>
      </c>
      <c r="D304" s="79" t="s">
        <v>834</v>
      </c>
      <c r="E304" s="79" t="s">
        <v>834</v>
      </c>
      <c r="F304" s="79" t="s">
        <v>1013</v>
      </c>
      <c r="G304" s="79"/>
      <c r="H304" s="85">
        <v>1722100</v>
      </c>
      <c r="I304" s="85">
        <v>621817.9</v>
      </c>
      <c r="J304" s="7">
        <f t="shared" si="4"/>
        <v>1100282.1000000001</v>
      </c>
    </row>
    <row r="305" spans="1:10" ht="76.5" x14ac:dyDescent="0.2">
      <c r="A305" s="80" t="s">
        <v>866</v>
      </c>
      <c r="B305" s="2">
        <v>200</v>
      </c>
      <c r="C305" s="81" t="s">
        <v>19</v>
      </c>
      <c r="D305" s="81" t="s">
        <v>834</v>
      </c>
      <c r="E305" s="81" t="s">
        <v>834</v>
      </c>
      <c r="F305" s="81" t="s">
        <v>1013</v>
      </c>
      <c r="G305" s="81" t="s">
        <v>867</v>
      </c>
      <c r="H305" s="84">
        <v>1352000</v>
      </c>
      <c r="I305" s="84">
        <v>600466.6</v>
      </c>
      <c r="J305" s="7">
        <f t="shared" si="4"/>
        <v>751533.4</v>
      </c>
    </row>
    <row r="306" spans="1:10" ht="38.25" x14ac:dyDescent="0.2">
      <c r="A306" s="80" t="s">
        <v>817</v>
      </c>
      <c r="B306" s="2">
        <v>200</v>
      </c>
      <c r="C306" s="81" t="s">
        <v>19</v>
      </c>
      <c r="D306" s="81" t="s">
        <v>834</v>
      </c>
      <c r="E306" s="81" t="s">
        <v>834</v>
      </c>
      <c r="F306" s="81" t="s">
        <v>1013</v>
      </c>
      <c r="G306" s="81" t="s">
        <v>818</v>
      </c>
      <c r="H306" s="84">
        <v>370100</v>
      </c>
      <c r="I306" s="84">
        <v>21351.3</v>
      </c>
      <c r="J306" s="7">
        <f t="shared" si="4"/>
        <v>348748.7</v>
      </c>
    </row>
    <row r="307" spans="1:10" ht="63.75" x14ac:dyDescent="0.2">
      <c r="A307" s="78" t="s">
        <v>1014</v>
      </c>
      <c r="B307" s="2">
        <v>200</v>
      </c>
      <c r="C307" s="79" t="s">
        <v>19</v>
      </c>
      <c r="D307" s="79" t="s">
        <v>834</v>
      </c>
      <c r="E307" s="79" t="s">
        <v>834</v>
      </c>
      <c r="F307" s="79" t="s">
        <v>1015</v>
      </c>
      <c r="G307" s="79"/>
      <c r="H307" s="85">
        <v>43689445.189999998</v>
      </c>
      <c r="I307" s="85">
        <v>18216796.760000002</v>
      </c>
      <c r="J307" s="7">
        <f t="shared" si="4"/>
        <v>25472648.429999996</v>
      </c>
    </row>
    <row r="308" spans="1:10" ht="76.5" x14ac:dyDescent="0.2">
      <c r="A308" s="80" t="s">
        <v>866</v>
      </c>
      <c r="B308" s="2">
        <v>200</v>
      </c>
      <c r="C308" s="81" t="s">
        <v>19</v>
      </c>
      <c r="D308" s="81" t="s">
        <v>834</v>
      </c>
      <c r="E308" s="81" t="s">
        <v>834</v>
      </c>
      <c r="F308" s="81" t="s">
        <v>1015</v>
      </c>
      <c r="G308" s="81" t="s">
        <v>867</v>
      </c>
      <c r="H308" s="84">
        <v>19878300</v>
      </c>
      <c r="I308" s="84">
        <v>9079940.7300000004</v>
      </c>
      <c r="J308" s="7">
        <f t="shared" si="4"/>
        <v>10798359.27</v>
      </c>
    </row>
    <row r="309" spans="1:10" ht="38.25" x14ac:dyDescent="0.2">
      <c r="A309" s="80" t="s">
        <v>817</v>
      </c>
      <c r="B309" s="2">
        <v>200</v>
      </c>
      <c r="C309" s="81" t="s">
        <v>19</v>
      </c>
      <c r="D309" s="81" t="s">
        <v>834</v>
      </c>
      <c r="E309" s="81" t="s">
        <v>834</v>
      </c>
      <c r="F309" s="81" t="s">
        <v>1015</v>
      </c>
      <c r="G309" s="81" t="s">
        <v>818</v>
      </c>
      <c r="H309" s="84">
        <v>23809145.190000001</v>
      </c>
      <c r="I309" s="84">
        <v>9136355.0299999993</v>
      </c>
      <c r="J309" s="7">
        <f t="shared" si="4"/>
        <v>14672790.160000002</v>
      </c>
    </row>
    <row r="310" spans="1:10" x14ac:dyDescent="0.2">
      <c r="A310" s="80" t="s">
        <v>868</v>
      </c>
      <c r="B310" s="2">
        <v>200</v>
      </c>
      <c r="C310" s="81" t="s">
        <v>19</v>
      </c>
      <c r="D310" s="81" t="s">
        <v>834</v>
      </c>
      <c r="E310" s="81" t="s">
        <v>834</v>
      </c>
      <c r="F310" s="81" t="s">
        <v>1015</v>
      </c>
      <c r="G310" s="81" t="s">
        <v>869</v>
      </c>
      <c r="H310" s="84">
        <v>2000</v>
      </c>
      <c r="I310" s="84">
        <v>501</v>
      </c>
      <c r="J310" s="7">
        <f t="shared" si="4"/>
        <v>1499</v>
      </c>
    </row>
    <row r="311" spans="1:10" ht="38.25" x14ac:dyDescent="0.2">
      <c r="A311" s="78" t="s">
        <v>1016</v>
      </c>
      <c r="B311" s="2">
        <v>200</v>
      </c>
      <c r="C311" s="79" t="s">
        <v>19</v>
      </c>
      <c r="D311" s="79" t="s">
        <v>834</v>
      </c>
      <c r="E311" s="79" t="s">
        <v>834</v>
      </c>
      <c r="F311" s="79" t="s">
        <v>1017</v>
      </c>
      <c r="G311" s="79"/>
      <c r="H311" s="85">
        <v>12107924.039999999</v>
      </c>
      <c r="I311" s="85">
        <v>107924.04</v>
      </c>
      <c r="J311" s="7">
        <f t="shared" si="4"/>
        <v>12000000</v>
      </c>
    </row>
    <row r="312" spans="1:10" ht="38.25" x14ac:dyDescent="0.2">
      <c r="A312" s="80" t="s">
        <v>817</v>
      </c>
      <c r="B312" s="2">
        <v>200</v>
      </c>
      <c r="C312" s="81" t="s">
        <v>19</v>
      </c>
      <c r="D312" s="81" t="s">
        <v>834</v>
      </c>
      <c r="E312" s="81" t="s">
        <v>834</v>
      </c>
      <c r="F312" s="81" t="s">
        <v>1017</v>
      </c>
      <c r="G312" s="81" t="s">
        <v>818</v>
      </c>
      <c r="H312" s="84">
        <v>12006527.949999999</v>
      </c>
      <c r="I312" s="84">
        <v>107924.04</v>
      </c>
      <c r="J312" s="7">
        <f t="shared" si="4"/>
        <v>11898603.91</v>
      </c>
    </row>
    <row r="313" spans="1:10" ht="38.25" x14ac:dyDescent="0.2">
      <c r="A313" s="80" t="s">
        <v>803</v>
      </c>
      <c r="B313" s="2">
        <v>200</v>
      </c>
      <c r="C313" s="81" t="s">
        <v>19</v>
      </c>
      <c r="D313" s="81" t="s">
        <v>834</v>
      </c>
      <c r="E313" s="81" t="s">
        <v>834</v>
      </c>
      <c r="F313" s="81" t="s">
        <v>1017</v>
      </c>
      <c r="G313" s="81" t="s">
        <v>804</v>
      </c>
      <c r="H313" s="84">
        <v>101396.09</v>
      </c>
      <c r="I313" s="84">
        <v>0</v>
      </c>
      <c r="J313" s="7">
        <f t="shared" si="4"/>
        <v>101396.09</v>
      </c>
    </row>
    <row r="314" spans="1:10" ht="38.25" x14ac:dyDescent="0.2">
      <c r="A314" s="78" t="s">
        <v>1018</v>
      </c>
      <c r="B314" s="2">
        <v>200</v>
      </c>
      <c r="C314" s="79" t="s">
        <v>19</v>
      </c>
      <c r="D314" s="79" t="s">
        <v>834</v>
      </c>
      <c r="E314" s="79" t="s">
        <v>834</v>
      </c>
      <c r="F314" s="79" t="s">
        <v>1019</v>
      </c>
      <c r="G314" s="79"/>
      <c r="H314" s="85">
        <v>150000</v>
      </c>
      <c r="I314" s="85">
        <v>0</v>
      </c>
      <c r="J314" s="7">
        <f t="shared" si="4"/>
        <v>150000</v>
      </c>
    </row>
    <row r="315" spans="1:10" ht="38.25" x14ac:dyDescent="0.2">
      <c r="A315" s="80" t="s">
        <v>817</v>
      </c>
      <c r="B315" s="2">
        <v>200</v>
      </c>
      <c r="C315" s="81" t="s">
        <v>19</v>
      </c>
      <c r="D315" s="81" t="s">
        <v>834</v>
      </c>
      <c r="E315" s="81" t="s">
        <v>834</v>
      </c>
      <c r="F315" s="81" t="s">
        <v>1019</v>
      </c>
      <c r="G315" s="81" t="s">
        <v>818</v>
      </c>
      <c r="H315" s="84">
        <v>150000</v>
      </c>
      <c r="I315" s="84">
        <v>0</v>
      </c>
      <c r="J315" s="7">
        <f t="shared" si="4"/>
        <v>150000</v>
      </c>
    </row>
    <row r="316" spans="1:10" ht="76.5" x14ac:dyDescent="0.2">
      <c r="A316" s="78" t="s">
        <v>1020</v>
      </c>
      <c r="B316" s="2">
        <v>200</v>
      </c>
      <c r="C316" s="79" t="s">
        <v>19</v>
      </c>
      <c r="D316" s="79" t="s">
        <v>834</v>
      </c>
      <c r="E316" s="79" t="s">
        <v>834</v>
      </c>
      <c r="F316" s="79" t="s">
        <v>1021</v>
      </c>
      <c r="G316" s="79"/>
      <c r="H316" s="85">
        <v>220000</v>
      </c>
      <c r="I316" s="85">
        <v>43920</v>
      </c>
      <c r="J316" s="7">
        <f t="shared" si="4"/>
        <v>176080</v>
      </c>
    </row>
    <row r="317" spans="1:10" ht="38.25" x14ac:dyDescent="0.2">
      <c r="A317" s="80" t="s">
        <v>817</v>
      </c>
      <c r="B317" s="2">
        <v>200</v>
      </c>
      <c r="C317" s="81" t="s">
        <v>19</v>
      </c>
      <c r="D317" s="81" t="s">
        <v>834</v>
      </c>
      <c r="E317" s="81" t="s">
        <v>834</v>
      </c>
      <c r="F317" s="81" t="s">
        <v>1021</v>
      </c>
      <c r="G317" s="81" t="s">
        <v>818</v>
      </c>
      <c r="H317" s="84">
        <v>220000</v>
      </c>
      <c r="I317" s="84">
        <v>43920</v>
      </c>
      <c r="J317" s="7">
        <f t="shared" si="4"/>
        <v>176080</v>
      </c>
    </row>
    <row r="318" spans="1:10" x14ac:dyDescent="0.2">
      <c r="A318" s="70" t="s">
        <v>1022</v>
      </c>
      <c r="B318" s="2">
        <v>200</v>
      </c>
      <c r="C318" s="71" t="s">
        <v>19</v>
      </c>
      <c r="D318" s="71" t="s">
        <v>20</v>
      </c>
      <c r="E318" s="71"/>
      <c r="F318" s="71"/>
      <c r="G318" s="71"/>
      <c r="H318" s="89">
        <v>2374491300</v>
      </c>
      <c r="I318" s="89">
        <v>1186884304.45</v>
      </c>
      <c r="J318" s="7">
        <f t="shared" si="4"/>
        <v>1187606995.55</v>
      </c>
    </row>
    <row r="319" spans="1:10" x14ac:dyDescent="0.2">
      <c r="A319" s="72" t="s">
        <v>1023</v>
      </c>
      <c r="B319" s="2">
        <v>200</v>
      </c>
      <c r="C319" s="73" t="s">
        <v>19</v>
      </c>
      <c r="D319" s="73" t="s">
        <v>20</v>
      </c>
      <c r="E319" s="73" t="s">
        <v>934</v>
      </c>
      <c r="F319" s="73"/>
      <c r="G319" s="73"/>
      <c r="H319" s="88">
        <v>2369063800</v>
      </c>
      <c r="I319" s="88">
        <v>1184531898</v>
      </c>
      <c r="J319" s="7">
        <f t="shared" si="4"/>
        <v>1184531902</v>
      </c>
    </row>
    <row r="320" spans="1:10" ht="25.5" x14ac:dyDescent="0.2">
      <c r="A320" s="74" t="s">
        <v>2248</v>
      </c>
      <c r="B320" s="2">
        <v>200</v>
      </c>
      <c r="C320" s="75" t="s">
        <v>19</v>
      </c>
      <c r="D320" s="75" t="s">
        <v>20</v>
      </c>
      <c r="E320" s="75" t="s">
        <v>934</v>
      </c>
      <c r="F320" s="75" t="s">
        <v>805</v>
      </c>
      <c r="G320" s="75"/>
      <c r="H320" s="87">
        <v>2369063800</v>
      </c>
      <c r="I320" s="87">
        <v>1184531898</v>
      </c>
      <c r="J320" s="7">
        <f t="shared" si="4"/>
        <v>1184531902</v>
      </c>
    </row>
    <row r="321" spans="1:10" ht="51" x14ac:dyDescent="0.2">
      <c r="A321" s="76" t="s">
        <v>2277</v>
      </c>
      <c r="B321" s="2">
        <v>200</v>
      </c>
      <c r="C321" s="77" t="s">
        <v>19</v>
      </c>
      <c r="D321" s="77" t="s">
        <v>20</v>
      </c>
      <c r="E321" s="77" t="s">
        <v>934</v>
      </c>
      <c r="F321" s="77" t="s">
        <v>1024</v>
      </c>
      <c r="G321" s="77"/>
      <c r="H321" s="86">
        <v>2369063800</v>
      </c>
      <c r="I321" s="86">
        <v>1184531898</v>
      </c>
      <c r="J321" s="7">
        <f t="shared" si="4"/>
        <v>1184531902</v>
      </c>
    </row>
    <row r="322" spans="1:10" ht="38.25" x14ac:dyDescent="0.2">
      <c r="A322" s="78" t="s">
        <v>1025</v>
      </c>
      <c r="B322" s="2">
        <v>200</v>
      </c>
      <c r="C322" s="79" t="s">
        <v>19</v>
      </c>
      <c r="D322" s="79" t="s">
        <v>20</v>
      </c>
      <c r="E322" s="79" t="s">
        <v>934</v>
      </c>
      <c r="F322" s="79" t="s">
        <v>1026</v>
      </c>
      <c r="G322" s="79"/>
      <c r="H322" s="85">
        <v>2369063800</v>
      </c>
      <c r="I322" s="85">
        <v>1184531898</v>
      </c>
      <c r="J322" s="7">
        <f t="shared" si="4"/>
        <v>1184531902</v>
      </c>
    </row>
    <row r="323" spans="1:10" ht="25.5" x14ac:dyDescent="0.2">
      <c r="A323" s="80" t="s">
        <v>900</v>
      </c>
      <c r="B323" s="2">
        <v>200</v>
      </c>
      <c r="C323" s="81" t="s">
        <v>19</v>
      </c>
      <c r="D323" s="81" t="s">
        <v>20</v>
      </c>
      <c r="E323" s="81" t="s">
        <v>934</v>
      </c>
      <c r="F323" s="81" t="s">
        <v>1026</v>
      </c>
      <c r="G323" s="81" t="s">
        <v>901</v>
      </c>
      <c r="H323" s="84">
        <v>2369063800</v>
      </c>
      <c r="I323" s="84">
        <v>1184531898</v>
      </c>
      <c r="J323" s="7">
        <f t="shared" si="4"/>
        <v>1184531902</v>
      </c>
    </row>
    <row r="324" spans="1:10" x14ac:dyDescent="0.2">
      <c r="A324" s="72" t="s">
        <v>1027</v>
      </c>
      <c r="B324" s="2">
        <v>200</v>
      </c>
      <c r="C324" s="73" t="s">
        <v>19</v>
      </c>
      <c r="D324" s="73" t="s">
        <v>20</v>
      </c>
      <c r="E324" s="73" t="s">
        <v>798</v>
      </c>
      <c r="F324" s="73"/>
      <c r="G324" s="73"/>
      <c r="H324" s="88">
        <v>5427500</v>
      </c>
      <c r="I324" s="88">
        <v>2352406.4500000002</v>
      </c>
      <c r="J324" s="7">
        <f t="shared" si="4"/>
        <v>3075093.55</v>
      </c>
    </row>
    <row r="325" spans="1:10" ht="25.5" x14ac:dyDescent="0.2">
      <c r="A325" s="74" t="s">
        <v>2271</v>
      </c>
      <c r="B325" s="2">
        <v>200</v>
      </c>
      <c r="C325" s="75" t="s">
        <v>19</v>
      </c>
      <c r="D325" s="75" t="s">
        <v>20</v>
      </c>
      <c r="E325" s="75" t="s">
        <v>798</v>
      </c>
      <c r="F325" s="75" t="s">
        <v>952</v>
      </c>
      <c r="G325" s="75"/>
      <c r="H325" s="87">
        <v>5427500</v>
      </c>
      <c r="I325" s="87">
        <v>2352406.4500000002</v>
      </c>
      <c r="J325" s="7">
        <f t="shared" si="4"/>
        <v>3075093.55</v>
      </c>
    </row>
    <row r="326" spans="1:10" ht="38.25" x14ac:dyDescent="0.2">
      <c r="A326" s="76" t="s">
        <v>2278</v>
      </c>
      <c r="B326" s="2">
        <v>200</v>
      </c>
      <c r="C326" s="77" t="s">
        <v>19</v>
      </c>
      <c r="D326" s="77" t="s">
        <v>20</v>
      </c>
      <c r="E326" s="77" t="s">
        <v>798</v>
      </c>
      <c r="F326" s="77" t="s">
        <v>1028</v>
      </c>
      <c r="G326" s="77"/>
      <c r="H326" s="86">
        <v>5427500</v>
      </c>
      <c r="I326" s="86">
        <v>2352406.4500000002</v>
      </c>
      <c r="J326" s="7">
        <f t="shared" si="4"/>
        <v>3075093.55</v>
      </c>
    </row>
    <row r="327" spans="1:10" ht="63.75" x14ac:dyDescent="0.2">
      <c r="A327" s="78" t="s">
        <v>1029</v>
      </c>
      <c r="B327" s="2">
        <v>200</v>
      </c>
      <c r="C327" s="79" t="s">
        <v>19</v>
      </c>
      <c r="D327" s="79" t="s">
        <v>20</v>
      </c>
      <c r="E327" s="79" t="s">
        <v>798</v>
      </c>
      <c r="F327" s="79" t="s">
        <v>1030</v>
      </c>
      <c r="G327" s="79"/>
      <c r="H327" s="85">
        <v>100900</v>
      </c>
      <c r="I327" s="85">
        <v>3000</v>
      </c>
      <c r="J327" s="7">
        <f t="shared" si="4"/>
        <v>97900</v>
      </c>
    </row>
    <row r="328" spans="1:10" ht="25.5" x14ac:dyDescent="0.2">
      <c r="A328" s="80" t="s">
        <v>900</v>
      </c>
      <c r="B328" s="2">
        <v>200</v>
      </c>
      <c r="C328" s="81" t="s">
        <v>19</v>
      </c>
      <c r="D328" s="81" t="s">
        <v>20</v>
      </c>
      <c r="E328" s="81" t="s">
        <v>798</v>
      </c>
      <c r="F328" s="81" t="s">
        <v>1030</v>
      </c>
      <c r="G328" s="81" t="s">
        <v>901</v>
      </c>
      <c r="H328" s="84">
        <v>100900</v>
      </c>
      <c r="I328" s="84">
        <v>3000</v>
      </c>
      <c r="J328" s="7">
        <f t="shared" si="4"/>
        <v>97900</v>
      </c>
    </row>
    <row r="329" spans="1:10" ht="102" x14ac:dyDescent="0.2">
      <c r="A329" s="78" t="s">
        <v>1031</v>
      </c>
      <c r="B329" s="2">
        <v>200</v>
      </c>
      <c r="C329" s="79" t="s">
        <v>19</v>
      </c>
      <c r="D329" s="79" t="s">
        <v>20</v>
      </c>
      <c r="E329" s="79" t="s">
        <v>798</v>
      </c>
      <c r="F329" s="79" t="s">
        <v>1032</v>
      </c>
      <c r="G329" s="79"/>
      <c r="H329" s="85">
        <v>5326600</v>
      </c>
      <c r="I329" s="85">
        <v>2349406.4500000002</v>
      </c>
      <c r="J329" s="7">
        <f t="shared" ref="J329:J392" si="5">H329-I329</f>
        <v>2977193.55</v>
      </c>
    </row>
    <row r="330" spans="1:10" ht="25.5" x14ac:dyDescent="0.2">
      <c r="A330" s="80" t="s">
        <v>900</v>
      </c>
      <c r="B330" s="2">
        <v>200</v>
      </c>
      <c r="C330" s="81" t="s">
        <v>19</v>
      </c>
      <c r="D330" s="81" t="s">
        <v>20</v>
      </c>
      <c r="E330" s="81" t="s">
        <v>798</v>
      </c>
      <c r="F330" s="81" t="s">
        <v>1032</v>
      </c>
      <c r="G330" s="81" t="s">
        <v>901</v>
      </c>
      <c r="H330" s="84">
        <v>5326600</v>
      </c>
      <c r="I330" s="84">
        <v>2349406.4500000002</v>
      </c>
      <c r="J330" s="7">
        <f t="shared" si="5"/>
        <v>2977193.55</v>
      </c>
    </row>
    <row r="331" spans="1:10" x14ac:dyDescent="0.2">
      <c r="A331" s="82" t="s">
        <v>21</v>
      </c>
      <c r="B331" s="2">
        <v>200</v>
      </c>
      <c r="C331" s="83" t="s">
        <v>22</v>
      </c>
      <c r="D331" s="83"/>
      <c r="E331" s="83"/>
      <c r="F331" s="83"/>
      <c r="G331" s="83"/>
      <c r="H331" s="90">
        <v>793956580</v>
      </c>
      <c r="I331" s="90">
        <v>436192447.35000002</v>
      </c>
      <c r="J331" s="7">
        <f t="shared" si="5"/>
        <v>357764132.64999998</v>
      </c>
    </row>
    <row r="332" spans="1:10" x14ac:dyDescent="0.2">
      <c r="A332" s="70" t="s">
        <v>795</v>
      </c>
      <c r="B332" s="2">
        <v>200</v>
      </c>
      <c r="C332" s="71" t="s">
        <v>22</v>
      </c>
      <c r="D332" s="71" t="s">
        <v>796</v>
      </c>
      <c r="E332" s="71"/>
      <c r="F332" s="71"/>
      <c r="G332" s="71"/>
      <c r="H332" s="89">
        <v>83609544.200000003</v>
      </c>
      <c r="I332" s="89">
        <v>58825290.880000003</v>
      </c>
      <c r="J332" s="7">
        <f t="shared" si="5"/>
        <v>24784253.32</v>
      </c>
    </row>
    <row r="333" spans="1:10" x14ac:dyDescent="0.2">
      <c r="A333" s="72" t="s">
        <v>1033</v>
      </c>
      <c r="B333" s="2">
        <v>200</v>
      </c>
      <c r="C333" s="73" t="s">
        <v>22</v>
      </c>
      <c r="D333" s="73" t="s">
        <v>796</v>
      </c>
      <c r="E333" s="73" t="s">
        <v>934</v>
      </c>
      <c r="F333" s="73"/>
      <c r="G333" s="73"/>
      <c r="H333" s="88">
        <v>24483434.34</v>
      </c>
      <c r="I333" s="88">
        <v>24483434.34</v>
      </c>
      <c r="J333" s="7">
        <f t="shared" si="5"/>
        <v>0</v>
      </c>
    </row>
    <row r="334" spans="1:10" ht="25.5" x14ac:dyDescent="0.2">
      <c r="A334" s="74" t="s">
        <v>2250</v>
      </c>
      <c r="B334" s="2">
        <v>200</v>
      </c>
      <c r="C334" s="75" t="s">
        <v>22</v>
      </c>
      <c r="D334" s="75" t="s">
        <v>796</v>
      </c>
      <c r="E334" s="75" t="s">
        <v>934</v>
      </c>
      <c r="F334" s="75" t="s">
        <v>809</v>
      </c>
      <c r="G334" s="75"/>
      <c r="H334" s="87">
        <v>24483434.34</v>
      </c>
      <c r="I334" s="87">
        <v>24483434.34</v>
      </c>
      <c r="J334" s="7">
        <f t="shared" si="5"/>
        <v>0</v>
      </c>
    </row>
    <row r="335" spans="1:10" ht="25.5" x14ac:dyDescent="0.2">
      <c r="A335" s="76" t="s">
        <v>2279</v>
      </c>
      <c r="B335" s="2">
        <v>200</v>
      </c>
      <c r="C335" s="77" t="s">
        <v>22</v>
      </c>
      <c r="D335" s="77" t="s">
        <v>796</v>
      </c>
      <c r="E335" s="77" t="s">
        <v>934</v>
      </c>
      <c r="F335" s="77" t="s">
        <v>1034</v>
      </c>
      <c r="G335" s="77"/>
      <c r="H335" s="86">
        <v>24483434.34</v>
      </c>
      <c r="I335" s="86">
        <v>24483434.34</v>
      </c>
      <c r="J335" s="7">
        <f t="shared" si="5"/>
        <v>0</v>
      </c>
    </row>
    <row r="336" spans="1:10" ht="51" x14ac:dyDescent="0.2">
      <c r="A336" s="78" t="s">
        <v>23</v>
      </c>
      <c r="B336" s="2">
        <v>200</v>
      </c>
      <c r="C336" s="79" t="s">
        <v>22</v>
      </c>
      <c r="D336" s="79" t="s">
        <v>796</v>
      </c>
      <c r="E336" s="79" t="s">
        <v>934</v>
      </c>
      <c r="F336" s="79" t="s">
        <v>1035</v>
      </c>
      <c r="G336" s="79"/>
      <c r="H336" s="85">
        <v>24483434.34</v>
      </c>
      <c r="I336" s="85">
        <v>24483434.34</v>
      </c>
      <c r="J336" s="7">
        <f t="shared" si="5"/>
        <v>0</v>
      </c>
    </row>
    <row r="337" spans="1:10" x14ac:dyDescent="0.2">
      <c r="A337" s="80" t="s">
        <v>1036</v>
      </c>
      <c r="B337" s="2">
        <v>200</v>
      </c>
      <c r="C337" s="81" t="s">
        <v>22</v>
      </c>
      <c r="D337" s="81" t="s">
        <v>796</v>
      </c>
      <c r="E337" s="81" t="s">
        <v>934</v>
      </c>
      <c r="F337" s="81" t="s">
        <v>1035</v>
      </c>
      <c r="G337" s="81" t="s">
        <v>1037</v>
      </c>
      <c r="H337" s="84">
        <v>24483434.34</v>
      </c>
      <c r="I337" s="84">
        <v>24483434.34</v>
      </c>
      <c r="J337" s="7">
        <f t="shared" si="5"/>
        <v>0</v>
      </c>
    </row>
    <row r="338" spans="1:10" x14ac:dyDescent="0.2">
      <c r="A338" s="72" t="s">
        <v>797</v>
      </c>
      <c r="B338" s="2">
        <v>200</v>
      </c>
      <c r="C338" s="73" t="s">
        <v>22</v>
      </c>
      <c r="D338" s="73" t="s">
        <v>796</v>
      </c>
      <c r="E338" s="73" t="s">
        <v>798</v>
      </c>
      <c r="F338" s="73"/>
      <c r="G338" s="73"/>
      <c r="H338" s="88">
        <v>59061609.859999999</v>
      </c>
      <c r="I338" s="88">
        <v>34277356.539999999</v>
      </c>
      <c r="J338" s="7">
        <f t="shared" si="5"/>
        <v>24784253.32</v>
      </c>
    </row>
    <row r="339" spans="1:10" ht="38.25" x14ac:dyDescent="0.2">
      <c r="A339" s="74" t="s">
        <v>2246</v>
      </c>
      <c r="B339" s="2">
        <v>200</v>
      </c>
      <c r="C339" s="75" t="s">
        <v>22</v>
      </c>
      <c r="D339" s="75" t="s">
        <v>796</v>
      </c>
      <c r="E339" s="75" t="s">
        <v>798</v>
      </c>
      <c r="F339" s="75" t="s">
        <v>799</v>
      </c>
      <c r="G339" s="75"/>
      <c r="H339" s="87">
        <v>1360000</v>
      </c>
      <c r="I339" s="87">
        <v>759018.05</v>
      </c>
      <c r="J339" s="7">
        <f t="shared" si="5"/>
        <v>600981.94999999995</v>
      </c>
    </row>
    <row r="340" spans="1:10" ht="25.5" x14ac:dyDescent="0.2">
      <c r="A340" s="76" t="s">
        <v>2247</v>
      </c>
      <c r="B340" s="2">
        <v>200</v>
      </c>
      <c r="C340" s="77" t="s">
        <v>22</v>
      </c>
      <c r="D340" s="77" t="s">
        <v>796</v>
      </c>
      <c r="E340" s="77" t="s">
        <v>798</v>
      </c>
      <c r="F340" s="77" t="s">
        <v>800</v>
      </c>
      <c r="G340" s="77"/>
      <c r="H340" s="86">
        <v>1360000</v>
      </c>
      <c r="I340" s="86">
        <v>759018.05</v>
      </c>
      <c r="J340" s="7">
        <f t="shared" si="5"/>
        <v>600981.94999999995</v>
      </c>
    </row>
    <row r="341" spans="1:10" ht="51" x14ac:dyDescent="0.2">
      <c r="A341" s="78" t="s">
        <v>801</v>
      </c>
      <c r="B341" s="2">
        <v>200</v>
      </c>
      <c r="C341" s="79" t="s">
        <v>22</v>
      </c>
      <c r="D341" s="79" t="s">
        <v>796</v>
      </c>
      <c r="E341" s="79" t="s">
        <v>798</v>
      </c>
      <c r="F341" s="79" t="s">
        <v>802</v>
      </c>
      <c r="G341" s="79"/>
      <c r="H341" s="85">
        <v>1360000</v>
      </c>
      <c r="I341" s="85">
        <v>759018.05</v>
      </c>
      <c r="J341" s="7">
        <f t="shared" si="5"/>
        <v>600981.94999999995</v>
      </c>
    </row>
    <row r="342" spans="1:10" ht="38.25" x14ac:dyDescent="0.2">
      <c r="A342" s="80" t="s">
        <v>803</v>
      </c>
      <c r="B342" s="2">
        <v>200</v>
      </c>
      <c r="C342" s="81" t="s">
        <v>22</v>
      </c>
      <c r="D342" s="81" t="s">
        <v>796</v>
      </c>
      <c r="E342" s="81" t="s">
        <v>798</v>
      </c>
      <c r="F342" s="81" t="s">
        <v>802</v>
      </c>
      <c r="G342" s="81" t="s">
        <v>804</v>
      </c>
      <c r="H342" s="84">
        <v>1360000</v>
      </c>
      <c r="I342" s="84">
        <v>759018.05</v>
      </c>
      <c r="J342" s="7">
        <f t="shared" si="5"/>
        <v>600981.94999999995</v>
      </c>
    </row>
    <row r="343" spans="1:10" ht="25.5" x14ac:dyDescent="0.2">
      <c r="A343" s="74" t="s">
        <v>2280</v>
      </c>
      <c r="B343" s="2">
        <v>200</v>
      </c>
      <c r="C343" s="75" t="s">
        <v>22</v>
      </c>
      <c r="D343" s="75" t="s">
        <v>796</v>
      </c>
      <c r="E343" s="75" t="s">
        <v>798</v>
      </c>
      <c r="F343" s="75" t="s">
        <v>1038</v>
      </c>
      <c r="G343" s="75"/>
      <c r="H343" s="87">
        <v>5808585.8600000003</v>
      </c>
      <c r="I343" s="87">
        <v>5808585.8600000003</v>
      </c>
      <c r="J343" s="7">
        <f t="shared" si="5"/>
        <v>0</v>
      </c>
    </row>
    <row r="344" spans="1:10" ht="25.5" x14ac:dyDescent="0.2">
      <c r="A344" s="76" t="s">
        <v>2279</v>
      </c>
      <c r="B344" s="2">
        <v>200</v>
      </c>
      <c r="C344" s="77" t="s">
        <v>22</v>
      </c>
      <c r="D344" s="77" t="s">
        <v>796</v>
      </c>
      <c r="E344" s="77" t="s">
        <v>798</v>
      </c>
      <c r="F344" s="77" t="s">
        <v>1039</v>
      </c>
      <c r="G344" s="77"/>
      <c r="H344" s="86">
        <v>5808585.8600000003</v>
      </c>
      <c r="I344" s="86">
        <v>5808585.8600000003</v>
      </c>
      <c r="J344" s="7">
        <f t="shared" si="5"/>
        <v>0</v>
      </c>
    </row>
    <row r="345" spans="1:10" ht="76.5" x14ac:dyDescent="0.2">
      <c r="A345" s="78" t="s">
        <v>1040</v>
      </c>
      <c r="B345" s="2">
        <v>200</v>
      </c>
      <c r="C345" s="79" t="s">
        <v>22</v>
      </c>
      <c r="D345" s="79" t="s">
        <v>796</v>
      </c>
      <c r="E345" s="79" t="s">
        <v>798</v>
      </c>
      <c r="F345" s="79" t="s">
        <v>1041</v>
      </c>
      <c r="G345" s="79"/>
      <c r="H345" s="85">
        <v>5808585.8600000003</v>
      </c>
      <c r="I345" s="85">
        <v>5808585.8600000003</v>
      </c>
      <c r="J345" s="7">
        <f t="shared" si="5"/>
        <v>0</v>
      </c>
    </row>
    <row r="346" spans="1:10" ht="38.25" x14ac:dyDescent="0.2">
      <c r="A346" s="80" t="s">
        <v>803</v>
      </c>
      <c r="B346" s="2">
        <v>200</v>
      </c>
      <c r="C346" s="81" t="s">
        <v>22</v>
      </c>
      <c r="D346" s="81" t="s">
        <v>796</v>
      </c>
      <c r="E346" s="81" t="s">
        <v>798</v>
      </c>
      <c r="F346" s="81" t="s">
        <v>1041</v>
      </c>
      <c r="G346" s="81" t="s">
        <v>804</v>
      </c>
      <c r="H346" s="84">
        <v>5808585.8600000003</v>
      </c>
      <c r="I346" s="84">
        <v>5808585.8600000003</v>
      </c>
      <c r="J346" s="7">
        <f t="shared" si="5"/>
        <v>0</v>
      </c>
    </row>
    <row r="347" spans="1:10" ht="25.5" x14ac:dyDescent="0.2">
      <c r="A347" s="74" t="s">
        <v>2281</v>
      </c>
      <c r="B347" s="2">
        <v>200</v>
      </c>
      <c r="C347" s="75" t="s">
        <v>22</v>
      </c>
      <c r="D347" s="75" t="s">
        <v>796</v>
      </c>
      <c r="E347" s="75" t="s">
        <v>798</v>
      </c>
      <c r="F347" s="75" t="s">
        <v>1042</v>
      </c>
      <c r="G347" s="75"/>
      <c r="H347" s="87">
        <v>300000</v>
      </c>
      <c r="I347" s="87">
        <v>300000</v>
      </c>
      <c r="J347" s="7">
        <f t="shared" si="5"/>
        <v>0</v>
      </c>
    </row>
    <row r="348" spans="1:10" ht="38.25" x14ac:dyDescent="0.2">
      <c r="A348" s="76" t="s">
        <v>2282</v>
      </c>
      <c r="B348" s="2">
        <v>200</v>
      </c>
      <c r="C348" s="77" t="s">
        <v>22</v>
      </c>
      <c r="D348" s="77" t="s">
        <v>796</v>
      </c>
      <c r="E348" s="77" t="s">
        <v>798</v>
      </c>
      <c r="F348" s="77" t="s">
        <v>1043</v>
      </c>
      <c r="G348" s="77"/>
      <c r="H348" s="86">
        <v>300000</v>
      </c>
      <c r="I348" s="86">
        <v>300000</v>
      </c>
      <c r="J348" s="7">
        <f t="shared" si="5"/>
        <v>0</v>
      </c>
    </row>
    <row r="349" spans="1:10" ht="51" x14ac:dyDescent="0.2">
      <c r="A349" s="78" t="s">
        <v>1044</v>
      </c>
      <c r="B349" s="2">
        <v>200</v>
      </c>
      <c r="C349" s="79" t="s">
        <v>22</v>
      </c>
      <c r="D349" s="79" t="s">
        <v>796</v>
      </c>
      <c r="E349" s="79" t="s">
        <v>798</v>
      </c>
      <c r="F349" s="79" t="s">
        <v>1045</v>
      </c>
      <c r="G349" s="79"/>
      <c r="H349" s="85">
        <v>300000</v>
      </c>
      <c r="I349" s="85">
        <v>300000</v>
      </c>
      <c r="J349" s="7">
        <f t="shared" si="5"/>
        <v>0</v>
      </c>
    </row>
    <row r="350" spans="1:10" ht="38.25" x14ac:dyDescent="0.2">
      <c r="A350" s="80" t="s">
        <v>803</v>
      </c>
      <c r="B350" s="2">
        <v>200</v>
      </c>
      <c r="C350" s="81" t="s">
        <v>22</v>
      </c>
      <c r="D350" s="81" t="s">
        <v>796</v>
      </c>
      <c r="E350" s="81" t="s">
        <v>798</v>
      </c>
      <c r="F350" s="81" t="s">
        <v>1045</v>
      </c>
      <c r="G350" s="81" t="s">
        <v>804</v>
      </c>
      <c r="H350" s="84">
        <v>300000</v>
      </c>
      <c r="I350" s="84">
        <v>300000</v>
      </c>
      <c r="J350" s="7">
        <f t="shared" si="5"/>
        <v>0</v>
      </c>
    </row>
    <row r="351" spans="1:10" ht="25.5" x14ac:dyDescent="0.2">
      <c r="A351" s="74" t="s">
        <v>2250</v>
      </c>
      <c r="B351" s="2">
        <v>200</v>
      </c>
      <c r="C351" s="75" t="s">
        <v>22</v>
      </c>
      <c r="D351" s="75" t="s">
        <v>796</v>
      </c>
      <c r="E351" s="75" t="s">
        <v>798</v>
      </c>
      <c r="F351" s="75" t="s">
        <v>809</v>
      </c>
      <c r="G351" s="75"/>
      <c r="H351" s="87">
        <v>51593024</v>
      </c>
      <c r="I351" s="87">
        <v>27409752.629999999</v>
      </c>
      <c r="J351" s="7">
        <f t="shared" si="5"/>
        <v>24183271.370000001</v>
      </c>
    </row>
    <row r="352" spans="1:10" x14ac:dyDescent="0.2">
      <c r="A352" s="76" t="s">
        <v>2251</v>
      </c>
      <c r="B352" s="2">
        <v>200</v>
      </c>
      <c r="C352" s="77" t="s">
        <v>22</v>
      </c>
      <c r="D352" s="77" t="s">
        <v>796</v>
      </c>
      <c r="E352" s="77" t="s">
        <v>798</v>
      </c>
      <c r="F352" s="77" t="s">
        <v>810</v>
      </c>
      <c r="G352" s="77"/>
      <c r="H352" s="86">
        <v>3609400</v>
      </c>
      <c r="I352" s="86">
        <v>2406136</v>
      </c>
      <c r="J352" s="7">
        <f t="shared" si="5"/>
        <v>1203264</v>
      </c>
    </row>
    <row r="353" spans="1:10" ht="153" x14ac:dyDescent="0.2">
      <c r="A353" s="78" t="s">
        <v>811</v>
      </c>
      <c r="B353" s="2">
        <v>200</v>
      </c>
      <c r="C353" s="79" t="s">
        <v>22</v>
      </c>
      <c r="D353" s="79" t="s">
        <v>796</v>
      </c>
      <c r="E353" s="79" t="s">
        <v>798</v>
      </c>
      <c r="F353" s="79" t="s">
        <v>812</v>
      </c>
      <c r="G353" s="79"/>
      <c r="H353" s="85">
        <v>109400</v>
      </c>
      <c r="I353" s="85">
        <v>72936</v>
      </c>
      <c r="J353" s="7">
        <f t="shared" si="5"/>
        <v>36464</v>
      </c>
    </row>
    <row r="354" spans="1:10" ht="38.25" x14ac:dyDescent="0.2">
      <c r="A354" s="80" t="s">
        <v>803</v>
      </c>
      <c r="B354" s="2">
        <v>200</v>
      </c>
      <c r="C354" s="81" t="s">
        <v>22</v>
      </c>
      <c r="D354" s="81" t="s">
        <v>796</v>
      </c>
      <c r="E354" s="81" t="s">
        <v>798</v>
      </c>
      <c r="F354" s="81" t="s">
        <v>812</v>
      </c>
      <c r="G354" s="81" t="s">
        <v>804</v>
      </c>
      <c r="H354" s="84">
        <v>109400</v>
      </c>
      <c r="I354" s="84">
        <v>72936</v>
      </c>
      <c r="J354" s="7">
        <f t="shared" si="5"/>
        <v>36464</v>
      </c>
    </row>
    <row r="355" spans="1:10" ht="140.25" x14ac:dyDescent="0.2">
      <c r="A355" s="78" t="s">
        <v>813</v>
      </c>
      <c r="B355" s="2">
        <v>200</v>
      </c>
      <c r="C355" s="79" t="s">
        <v>22</v>
      </c>
      <c r="D355" s="79" t="s">
        <v>796</v>
      </c>
      <c r="E355" s="79" t="s">
        <v>798</v>
      </c>
      <c r="F355" s="79" t="s">
        <v>814</v>
      </c>
      <c r="G355" s="79"/>
      <c r="H355" s="85">
        <v>3500000</v>
      </c>
      <c r="I355" s="85">
        <v>2333200</v>
      </c>
      <c r="J355" s="7">
        <f t="shared" si="5"/>
        <v>1166800</v>
      </c>
    </row>
    <row r="356" spans="1:10" ht="38.25" x14ac:dyDescent="0.2">
      <c r="A356" s="80" t="s">
        <v>803</v>
      </c>
      <c r="B356" s="2">
        <v>200</v>
      </c>
      <c r="C356" s="81" t="s">
        <v>22</v>
      </c>
      <c r="D356" s="81" t="s">
        <v>796</v>
      </c>
      <c r="E356" s="81" t="s">
        <v>798</v>
      </c>
      <c r="F356" s="81" t="s">
        <v>814</v>
      </c>
      <c r="G356" s="81" t="s">
        <v>804</v>
      </c>
      <c r="H356" s="84">
        <v>3500000</v>
      </c>
      <c r="I356" s="84">
        <v>2333200</v>
      </c>
      <c r="J356" s="7">
        <f t="shared" si="5"/>
        <v>1166800</v>
      </c>
    </row>
    <row r="357" spans="1:10" ht="38.25" x14ac:dyDescent="0.2">
      <c r="A357" s="76" t="s">
        <v>2252</v>
      </c>
      <c r="B357" s="2">
        <v>200</v>
      </c>
      <c r="C357" s="77" t="s">
        <v>22</v>
      </c>
      <c r="D357" s="77" t="s">
        <v>796</v>
      </c>
      <c r="E357" s="77" t="s">
        <v>798</v>
      </c>
      <c r="F357" s="77" t="s">
        <v>815</v>
      </c>
      <c r="G357" s="77"/>
      <c r="H357" s="86">
        <v>279180</v>
      </c>
      <c r="I357" s="86">
        <v>0</v>
      </c>
      <c r="J357" s="7">
        <f t="shared" si="5"/>
        <v>279180</v>
      </c>
    </row>
    <row r="358" spans="1:10" ht="63.75" x14ac:dyDescent="0.2">
      <c r="A358" s="78" t="s">
        <v>2253</v>
      </c>
      <c r="B358" s="2">
        <v>200</v>
      </c>
      <c r="C358" s="79" t="s">
        <v>22</v>
      </c>
      <c r="D358" s="79" t="s">
        <v>796</v>
      </c>
      <c r="E358" s="79" t="s">
        <v>798</v>
      </c>
      <c r="F358" s="79" t="s">
        <v>816</v>
      </c>
      <c r="G358" s="79"/>
      <c r="H358" s="85">
        <v>279180</v>
      </c>
      <c r="I358" s="85">
        <v>0</v>
      </c>
      <c r="J358" s="7">
        <f t="shared" si="5"/>
        <v>279180</v>
      </c>
    </row>
    <row r="359" spans="1:10" ht="38.25" x14ac:dyDescent="0.2">
      <c r="A359" s="80" t="s">
        <v>817</v>
      </c>
      <c r="B359" s="2">
        <v>200</v>
      </c>
      <c r="C359" s="81" t="s">
        <v>22</v>
      </c>
      <c r="D359" s="81" t="s">
        <v>796</v>
      </c>
      <c r="E359" s="81" t="s">
        <v>798</v>
      </c>
      <c r="F359" s="81" t="s">
        <v>816</v>
      </c>
      <c r="G359" s="81" t="s">
        <v>818</v>
      </c>
      <c r="H359" s="84">
        <v>279180</v>
      </c>
      <c r="I359" s="84">
        <v>0</v>
      </c>
      <c r="J359" s="7">
        <f t="shared" si="5"/>
        <v>279180</v>
      </c>
    </row>
    <row r="360" spans="1:10" ht="38.25" x14ac:dyDescent="0.2">
      <c r="A360" s="76" t="s">
        <v>2283</v>
      </c>
      <c r="B360" s="2">
        <v>200</v>
      </c>
      <c r="C360" s="77" t="s">
        <v>22</v>
      </c>
      <c r="D360" s="77" t="s">
        <v>796</v>
      </c>
      <c r="E360" s="77" t="s">
        <v>798</v>
      </c>
      <c r="F360" s="77" t="s">
        <v>1046</v>
      </c>
      <c r="G360" s="77"/>
      <c r="H360" s="86">
        <v>47704444</v>
      </c>
      <c r="I360" s="86">
        <v>25003616.629999999</v>
      </c>
      <c r="J360" s="7">
        <f t="shared" si="5"/>
        <v>22700827.370000001</v>
      </c>
    </row>
    <row r="361" spans="1:10" ht="51" x14ac:dyDescent="0.2">
      <c r="A361" s="78" t="s">
        <v>1047</v>
      </c>
      <c r="B361" s="2">
        <v>200</v>
      </c>
      <c r="C361" s="79" t="s">
        <v>22</v>
      </c>
      <c r="D361" s="79" t="s">
        <v>796</v>
      </c>
      <c r="E361" s="79" t="s">
        <v>798</v>
      </c>
      <c r="F361" s="79" t="s">
        <v>1048</v>
      </c>
      <c r="G361" s="79"/>
      <c r="H361" s="85">
        <v>47214300</v>
      </c>
      <c r="I361" s="85">
        <v>24943716.629999999</v>
      </c>
      <c r="J361" s="7">
        <f t="shared" si="5"/>
        <v>22270583.370000001</v>
      </c>
    </row>
    <row r="362" spans="1:10" ht="38.25" x14ac:dyDescent="0.2">
      <c r="A362" s="80" t="s">
        <v>803</v>
      </c>
      <c r="B362" s="2">
        <v>200</v>
      </c>
      <c r="C362" s="81" t="s">
        <v>22</v>
      </c>
      <c r="D362" s="81" t="s">
        <v>796</v>
      </c>
      <c r="E362" s="81" t="s">
        <v>798</v>
      </c>
      <c r="F362" s="81" t="s">
        <v>1048</v>
      </c>
      <c r="G362" s="81" t="s">
        <v>804</v>
      </c>
      <c r="H362" s="84">
        <v>47214300</v>
      </c>
      <c r="I362" s="84">
        <v>24943716.629999999</v>
      </c>
      <c r="J362" s="7">
        <f t="shared" si="5"/>
        <v>22270583.370000001</v>
      </c>
    </row>
    <row r="363" spans="1:10" ht="38.25" x14ac:dyDescent="0.2">
      <c r="A363" s="78" t="s">
        <v>822</v>
      </c>
      <c r="B363" s="2">
        <v>200</v>
      </c>
      <c r="C363" s="79" t="s">
        <v>22</v>
      </c>
      <c r="D363" s="79" t="s">
        <v>796</v>
      </c>
      <c r="E363" s="79" t="s">
        <v>798</v>
      </c>
      <c r="F363" s="79" t="s">
        <v>1049</v>
      </c>
      <c r="G363" s="79"/>
      <c r="H363" s="85">
        <v>340144</v>
      </c>
      <c r="I363" s="85">
        <v>0</v>
      </c>
      <c r="J363" s="7">
        <f t="shared" si="5"/>
        <v>340144</v>
      </c>
    </row>
    <row r="364" spans="1:10" ht="38.25" x14ac:dyDescent="0.2">
      <c r="A364" s="80" t="s">
        <v>803</v>
      </c>
      <c r="B364" s="2">
        <v>200</v>
      </c>
      <c r="C364" s="81" t="s">
        <v>22</v>
      </c>
      <c r="D364" s="81" t="s">
        <v>796</v>
      </c>
      <c r="E364" s="81" t="s">
        <v>798</v>
      </c>
      <c r="F364" s="81" t="s">
        <v>1049</v>
      </c>
      <c r="G364" s="81" t="s">
        <v>804</v>
      </c>
      <c r="H364" s="84">
        <v>340144</v>
      </c>
      <c r="I364" s="84">
        <v>0</v>
      </c>
      <c r="J364" s="7">
        <f t="shared" si="5"/>
        <v>340144</v>
      </c>
    </row>
    <row r="365" spans="1:10" ht="76.5" x14ac:dyDescent="0.2">
      <c r="A365" s="78" t="s">
        <v>1050</v>
      </c>
      <c r="B365" s="2">
        <v>200</v>
      </c>
      <c r="C365" s="79" t="s">
        <v>22</v>
      </c>
      <c r="D365" s="79" t="s">
        <v>796</v>
      </c>
      <c r="E365" s="79" t="s">
        <v>798</v>
      </c>
      <c r="F365" s="79" t="s">
        <v>1051</v>
      </c>
      <c r="G365" s="79"/>
      <c r="H365" s="85">
        <v>150000</v>
      </c>
      <c r="I365" s="85">
        <v>59900</v>
      </c>
      <c r="J365" s="7">
        <f t="shared" si="5"/>
        <v>90100</v>
      </c>
    </row>
    <row r="366" spans="1:10" ht="38.25" x14ac:dyDescent="0.2">
      <c r="A366" s="80" t="s">
        <v>803</v>
      </c>
      <c r="B366" s="2">
        <v>200</v>
      </c>
      <c r="C366" s="81" t="s">
        <v>22</v>
      </c>
      <c r="D366" s="81" t="s">
        <v>796</v>
      </c>
      <c r="E366" s="81" t="s">
        <v>798</v>
      </c>
      <c r="F366" s="81" t="s">
        <v>1051</v>
      </c>
      <c r="G366" s="81" t="s">
        <v>804</v>
      </c>
      <c r="H366" s="84">
        <v>150000</v>
      </c>
      <c r="I366" s="84">
        <v>59900</v>
      </c>
      <c r="J366" s="7">
        <f t="shared" si="5"/>
        <v>90100</v>
      </c>
    </row>
    <row r="367" spans="1:10" ht="25.5" x14ac:dyDescent="0.2">
      <c r="A367" s="72" t="s">
        <v>826</v>
      </c>
      <c r="B367" s="2">
        <v>200</v>
      </c>
      <c r="C367" s="73" t="s">
        <v>22</v>
      </c>
      <c r="D367" s="73" t="s">
        <v>796</v>
      </c>
      <c r="E367" s="73" t="s">
        <v>827</v>
      </c>
      <c r="F367" s="73"/>
      <c r="G367" s="73"/>
      <c r="H367" s="88">
        <v>64500</v>
      </c>
      <c r="I367" s="88">
        <v>64500</v>
      </c>
      <c r="J367" s="7">
        <f t="shared" si="5"/>
        <v>0</v>
      </c>
    </row>
    <row r="368" spans="1:10" ht="25.5" x14ac:dyDescent="0.2">
      <c r="A368" s="74" t="s">
        <v>2280</v>
      </c>
      <c r="B368" s="2">
        <v>200</v>
      </c>
      <c r="C368" s="75" t="s">
        <v>22</v>
      </c>
      <c r="D368" s="75" t="s">
        <v>796</v>
      </c>
      <c r="E368" s="75" t="s">
        <v>827</v>
      </c>
      <c r="F368" s="75" t="s">
        <v>1038</v>
      </c>
      <c r="G368" s="75"/>
      <c r="H368" s="87">
        <v>64500</v>
      </c>
      <c r="I368" s="87">
        <v>64500</v>
      </c>
      <c r="J368" s="7">
        <f t="shared" si="5"/>
        <v>0</v>
      </c>
    </row>
    <row r="369" spans="1:10" ht="51" x14ac:dyDescent="0.2">
      <c r="A369" s="76" t="s">
        <v>2284</v>
      </c>
      <c r="B369" s="2">
        <v>200</v>
      </c>
      <c r="C369" s="77" t="s">
        <v>22</v>
      </c>
      <c r="D369" s="77" t="s">
        <v>796</v>
      </c>
      <c r="E369" s="77" t="s">
        <v>827</v>
      </c>
      <c r="F369" s="77" t="s">
        <v>1052</v>
      </c>
      <c r="G369" s="77"/>
      <c r="H369" s="86">
        <v>64500</v>
      </c>
      <c r="I369" s="86">
        <v>64500</v>
      </c>
      <c r="J369" s="7">
        <f t="shared" si="5"/>
        <v>0</v>
      </c>
    </row>
    <row r="370" spans="1:10" ht="25.5" x14ac:dyDescent="0.2">
      <c r="A370" s="78" t="s">
        <v>829</v>
      </c>
      <c r="B370" s="2">
        <v>200</v>
      </c>
      <c r="C370" s="79" t="s">
        <v>22</v>
      </c>
      <c r="D370" s="79" t="s">
        <v>796</v>
      </c>
      <c r="E370" s="79" t="s">
        <v>827</v>
      </c>
      <c r="F370" s="79" t="s">
        <v>1053</v>
      </c>
      <c r="G370" s="79"/>
      <c r="H370" s="85">
        <v>64500</v>
      </c>
      <c r="I370" s="85">
        <v>64500</v>
      </c>
      <c r="J370" s="7">
        <f t="shared" si="5"/>
        <v>0</v>
      </c>
    </row>
    <row r="371" spans="1:10" ht="38.25" x14ac:dyDescent="0.2">
      <c r="A371" s="80" t="s">
        <v>817</v>
      </c>
      <c r="B371" s="2">
        <v>200</v>
      </c>
      <c r="C371" s="81" t="s">
        <v>22</v>
      </c>
      <c r="D371" s="81" t="s">
        <v>796</v>
      </c>
      <c r="E371" s="81" t="s">
        <v>827</v>
      </c>
      <c r="F371" s="81" t="s">
        <v>1053</v>
      </c>
      <c r="G371" s="81" t="s">
        <v>818</v>
      </c>
      <c r="H371" s="84">
        <v>64500</v>
      </c>
      <c r="I371" s="84">
        <v>64500</v>
      </c>
      <c r="J371" s="7">
        <f t="shared" si="5"/>
        <v>0</v>
      </c>
    </row>
    <row r="372" spans="1:10" x14ac:dyDescent="0.2">
      <c r="A372" s="70" t="s">
        <v>1054</v>
      </c>
      <c r="B372" s="2">
        <v>200</v>
      </c>
      <c r="C372" s="71" t="s">
        <v>22</v>
      </c>
      <c r="D372" s="71" t="s">
        <v>1055</v>
      </c>
      <c r="E372" s="71"/>
      <c r="F372" s="71"/>
      <c r="G372" s="71"/>
      <c r="H372" s="89">
        <v>708937172.72000003</v>
      </c>
      <c r="I372" s="89">
        <v>377105534.14999998</v>
      </c>
      <c r="J372" s="7">
        <f t="shared" si="5"/>
        <v>331831638.57000005</v>
      </c>
    </row>
    <row r="373" spans="1:10" x14ac:dyDescent="0.2">
      <c r="A373" s="72" t="s">
        <v>1056</v>
      </c>
      <c r="B373" s="2">
        <v>200</v>
      </c>
      <c r="C373" s="73" t="s">
        <v>22</v>
      </c>
      <c r="D373" s="73" t="s">
        <v>1055</v>
      </c>
      <c r="E373" s="73" t="s">
        <v>836</v>
      </c>
      <c r="F373" s="73"/>
      <c r="G373" s="73"/>
      <c r="H373" s="88">
        <v>660483172.72000003</v>
      </c>
      <c r="I373" s="88">
        <v>353059272.43000001</v>
      </c>
      <c r="J373" s="7">
        <f t="shared" si="5"/>
        <v>307423900.29000002</v>
      </c>
    </row>
    <row r="374" spans="1:10" ht="38.25" x14ac:dyDescent="0.2">
      <c r="A374" s="74" t="s">
        <v>2246</v>
      </c>
      <c r="B374" s="2">
        <v>200</v>
      </c>
      <c r="C374" s="75" t="s">
        <v>22</v>
      </c>
      <c r="D374" s="75" t="s">
        <v>1055</v>
      </c>
      <c r="E374" s="75" t="s">
        <v>836</v>
      </c>
      <c r="F374" s="75" t="s">
        <v>799</v>
      </c>
      <c r="G374" s="75"/>
      <c r="H374" s="87">
        <v>15570000</v>
      </c>
      <c r="I374" s="87">
        <v>6739143.6799999997</v>
      </c>
      <c r="J374" s="7">
        <f t="shared" si="5"/>
        <v>8830856.3200000003</v>
      </c>
    </row>
    <row r="375" spans="1:10" ht="25.5" x14ac:dyDescent="0.2">
      <c r="A375" s="76" t="s">
        <v>2247</v>
      </c>
      <c r="B375" s="2">
        <v>200</v>
      </c>
      <c r="C375" s="77" t="s">
        <v>22</v>
      </c>
      <c r="D375" s="77" t="s">
        <v>1055</v>
      </c>
      <c r="E375" s="77" t="s">
        <v>836</v>
      </c>
      <c r="F375" s="77" t="s">
        <v>800</v>
      </c>
      <c r="G375" s="77"/>
      <c r="H375" s="86">
        <v>15570000</v>
      </c>
      <c r="I375" s="86">
        <v>6739143.6799999997</v>
      </c>
      <c r="J375" s="7">
        <f t="shared" si="5"/>
        <v>8830856.3200000003</v>
      </c>
    </row>
    <row r="376" spans="1:10" ht="51" x14ac:dyDescent="0.2">
      <c r="A376" s="78" t="s">
        <v>801</v>
      </c>
      <c r="B376" s="2">
        <v>200</v>
      </c>
      <c r="C376" s="79" t="s">
        <v>22</v>
      </c>
      <c r="D376" s="79" t="s">
        <v>1055</v>
      </c>
      <c r="E376" s="79" t="s">
        <v>836</v>
      </c>
      <c r="F376" s="79" t="s">
        <v>802</v>
      </c>
      <c r="G376" s="79"/>
      <c r="H376" s="85">
        <v>15570000</v>
      </c>
      <c r="I376" s="85">
        <v>6739143.6799999997</v>
      </c>
      <c r="J376" s="7">
        <f t="shared" si="5"/>
        <v>8830856.3200000003</v>
      </c>
    </row>
    <row r="377" spans="1:10" ht="38.25" x14ac:dyDescent="0.2">
      <c r="A377" s="80" t="s">
        <v>803</v>
      </c>
      <c r="B377" s="2">
        <v>200</v>
      </c>
      <c r="C377" s="81" t="s">
        <v>22</v>
      </c>
      <c r="D377" s="81" t="s">
        <v>1055</v>
      </c>
      <c r="E377" s="81" t="s">
        <v>836</v>
      </c>
      <c r="F377" s="81" t="s">
        <v>802</v>
      </c>
      <c r="G377" s="81" t="s">
        <v>804</v>
      </c>
      <c r="H377" s="84">
        <v>15570000</v>
      </c>
      <c r="I377" s="84">
        <v>6739143.6799999997</v>
      </c>
      <c r="J377" s="7">
        <f t="shared" si="5"/>
        <v>8830856.3200000003</v>
      </c>
    </row>
    <row r="378" spans="1:10" ht="25.5" x14ac:dyDescent="0.2">
      <c r="A378" s="74" t="s">
        <v>2280</v>
      </c>
      <c r="B378" s="2">
        <v>200</v>
      </c>
      <c r="C378" s="75" t="s">
        <v>22</v>
      </c>
      <c r="D378" s="75" t="s">
        <v>1055</v>
      </c>
      <c r="E378" s="75" t="s">
        <v>836</v>
      </c>
      <c r="F378" s="75" t="s">
        <v>1038</v>
      </c>
      <c r="G378" s="75"/>
      <c r="H378" s="87">
        <v>640573172.72000003</v>
      </c>
      <c r="I378" s="87">
        <v>342380128.75</v>
      </c>
      <c r="J378" s="7">
        <f t="shared" si="5"/>
        <v>298193043.97000003</v>
      </c>
    </row>
    <row r="379" spans="1:10" ht="25.5" x14ac:dyDescent="0.2">
      <c r="A379" s="76" t="s">
        <v>2279</v>
      </c>
      <c r="B379" s="2">
        <v>200</v>
      </c>
      <c r="C379" s="77" t="s">
        <v>22</v>
      </c>
      <c r="D379" s="77" t="s">
        <v>1055</v>
      </c>
      <c r="E379" s="77" t="s">
        <v>836</v>
      </c>
      <c r="F379" s="77" t="s">
        <v>1039</v>
      </c>
      <c r="G379" s="77"/>
      <c r="H379" s="86">
        <v>198196545.44999999</v>
      </c>
      <c r="I379" s="86">
        <v>94907251.459999993</v>
      </c>
      <c r="J379" s="7">
        <f t="shared" si="5"/>
        <v>103289293.98999999</v>
      </c>
    </row>
    <row r="380" spans="1:10" ht="63.75" x14ac:dyDescent="0.2">
      <c r="A380" s="78" t="s">
        <v>1057</v>
      </c>
      <c r="B380" s="2">
        <v>200</v>
      </c>
      <c r="C380" s="79" t="s">
        <v>22</v>
      </c>
      <c r="D380" s="79" t="s">
        <v>1055</v>
      </c>
      <c r="E380" s="79" t="s">
        <v>836</v>
      </c>
      <c r="F380" s="79" t="s">
        <v>1058</v>
      </c>
      <c r="G380" s="79"/>
      <c r="H380" s="85">
        <v>7676767.6799999997</v>
      </c>
      <c r="I380" s="85">
        <v>7676767.6799999997</v>
      </c>
      <c r="J380" s="7">
        <f t="shared" si="5"/>
        <v>0</v>
      </c>
    </row>
    <row r="381" spans="1:10" ht="38.25" x14ac:dyDescent="0.2">
      <c r="A381" s="80" t="s">
        <v>803</v>
      </c>
      <c r="B381" s="2">
        <v>200</v>
      </c>
      <c r="C381" s="81" t="s">
        <v>22</v>
      </c>
      <c r="D381" s="81" t="s">
        <v>1055</v>
      </c>
      <c r="E381" s="81" t="s">
        <v>836</v>
      </c>
      <c r="F381" s="81" t="s">
        <v>1058</v>
      </c>
      <c r="G381" s="81" t="s">
        <v>804</v>
      </c>
      <c r="H381" s="84">
        <v>7676767.6799999997</v>
      </c>
      <c r="I381" s="84">
        <v>7676767.6799999997</v>
      </c>
      <c r="J381" s="7">
        <f t="shared" si="5"/>
        <v>0</v>
      </c>
    </row>
    <row r="382" spans="1:10" ht="89.25" x14ac:dyDescent="0.2">
      <c r="A382" s="78" t="s">
        <v>1059</v>
      </c>
      <c r="B382" s="2">
        <v>200</v>
      </c>
      <c r="C382" s="79" t="s">
        <v>22</v>
      </c>
      <c r="D382" s="79" t="s">
        <v>1055</v>
      </c>
      <c r="E382" s="79" t="s">
        <v>836</v>
      </c>
      <c r="F382" s="79" t="s">
        <v>1060</v>
      </c>
      <c r="G382" s="79"/>
      <c r="H382" s="85">
        <v>2979797.98</v>
      </c>
      <c r="I382" s="85">
        <v>2979797.98</v>
      </c>
      <c r="J382" s="7">
        <f t="shared" si="5"/>
        <v>0</v>
      </c>
    </row>
    <row r="383" spans="1:10" x14ac:dyDescent="0.2">
      <c r="A383" s="80" t="s">
        <v>1036</v>
      </c>
      <c r="B383" s="2">
        <v>200</v>
      </c>
      <c r="C383" s="81" t="s">
        <v>22</v>
      </c>
      <c r="D383" s="81" t="s">
        <v>1055</v>
      </c>
      <c r="E383" s="81" t="s">
        <v>836</v>
      </c>
      <c r="F383" s="81" t="s">
        <v>1060</v>
      </c>
      <c r="G383" s="81" t="s">
        <v>1037</v>
      </c>
      <c r="H383" s="84">
        <v>2979797.98</v>
      </c>
      <c r="I383" s="84">
        <v>2979797.98</v>
      </c>
      <c r="J383" s="7">
        <f t="shared" si="5"/>
        <v>0</v>
      </c>
    </row>
    <row r="384" spans="1:10" ht="102" x14ac:dyDescent="0.2">
      <c r="A384" s="78" t="s">
        <v>1061</v>
      </c>
      <c r="B384" s="2">
        <v>200</v>
      </c>
      <c r="C384" s="79" t="s">
        <v>22</v>
      </c>
      <c r="D384" s="79" t="s">
        <v>1055</v>
      </c>
      <c r="E384" s="79" t="s">
        <v>836</v>
      </c>
      <c r="F384" s="79" t="s">
        <v>1062</v>
      </c>
      <c r="G384" s="79"/>
      <c r="H384" s="85">
        <v>9090909.0899999999</v>
      </c>
      <c r="I384" s="85">
        <v>9090909.0899999999</v>
      </c>
      <c r="J384" s="7">
        <f t="shared" si="5"/>
        <v>0</v>
      </c>
    </row>
    <row r="385" spans="1:10" x14ac:dyDescent="0.2">
      <c r="A385" s="80" t="s">
        <v>1036</v>
      </c>
      <c r="B385" s="2">
        <v>200</v>
      </c>
      <c r="C385" s="81" t="s">
        <v>22</v>
      </c>
      <c r="D385" s="81" t="s">
        <v>1055</v>
      </c>
      <c r="E385" s="81" t="s">
        <v>836</v>
      </c>
      <c r="F385" s="81" t="s">
        <v>1062</v>
      </c>
      <c r="G385" s="81" t="s">
        <v>1037</v>
      </c>
      <c r="H385" s="84">
        <v>9090909.0899999999</v>
      </c>
      <c r="I385" s="84">
        <v>9090909.0899999999</v>
      </c>
      <c r="J385" s="7">
        <f t="shared" si="5"/>
        <v>0</v>
      </c>
    </row>
    <row r="386" spans="1:10" ht="38.25" x14ac:dyDescent="0.2">
      <c r="A386" s="78" t="s">
        <v>24</v>
      </c>
      <c r="B386" s="2">
        <v>200</v>
      </c>
      <c r="C386" s="79" t="s">
        <v>22</v>
      </c>
      <c r="D386" s="79" t="s">
        <v>1055</v>
      </c>
      <c r="E386" s="79" t="s">
        <v>836</v>
      </c>
      <c r="F386" s="79" t="s">
        <v>1063</v>
      </c>
      <c r="G386" s="79"/>
      <c r="H386" s="85">
        <v>31000000</v>
      </c>
      <c r="I386" s="85">
        <v>24886455.649999999</v>
      </c>
      <c r="J386" s="7">
        <f t="shared" si="5"/>
        <v>6113544.3500000015</v>
      </c>
    </row>
    <row r="387" spans="1:10" x14ac:dyDescent="0.2">
      <c r="A387" s="80" t="s">
        <v>1036</v>
      </c>
      <c r="B387" s="2">
        <v>200</v>
      </c>
      <c r="C387" s="81" t="s">
        <v>22</v>
      </c>
      <c r="D387" s="81" t="s">
        <v>1055</v>
      </c>
      <c r="E387" s="81" t="s">
        <v>836</v>
      </c>
      <c r="F387" s="81" t="s">
        <v>1063</v>
      </c>
      <c r="G387" s="81" t="s">
        <v>1037</v>
      </c>
      <c r="H387" s="84">
        <v>31000000</v>
      </c>
      <c r="I387" s="84">
        <v>24886455.649999999</v>
      </c>
      <c r="J387" s="7">
        <f t="shared" si="5"/>
        <v>6113544.3500000015</v>
      </c>
    </row>
    <row r="388" spans="1:10" ht="63.75" x14ac:dyDescent="0.2">
      <c r="A388" s="78" t="s">
        <v>25</v>
      </c>
      <c r="B388" s="2">
        <v>200</v>
      </c>
      <c r="C388" s="79" t="s">
        <v>22</v>
      </c>
      <c r="D388" s="79" t="s">
        <v>1055</v>
      </c>
      <c r="E388" s="79" t="s">
        <v>836</v>
      </c>
      <c r="F388" s="79" t="s">
        <v>1064</v>
      </c>
      <c r="G388" s="79"/>
      <c r="H388" s="85">
        <v>58089393.939999998</v>
      </c>
      <c r="I388" s="85">
        <v>25573119.039999999</v>
      </c>
      <c r="J388" s="7">
        <f t="shared" si="5"/>
        <v>32516274.899999999</v>
      </c>
    </row>
    <row r="389" spans="1:10" x14ac:dyDescent="0.2">
      <c r="A389" s="80" t="s">
        <v>1036</v>
      </c>
      <c r="B389" s="2">
        <v>200</v>
      </c>
      <c r="C389" s="81" t="s">
        <v>22</v>
      </c>
      <c r="D389" s="81" t="s">
        <v>1055</v>
      </c>
      <c r="E389" s="81" t="s">
        <v>836</v>
      </c>
      <c r="F389" s="81" t="s">
        <v>1064</v>
      </c>
      <c r="G389" s="81" t="s">
        <v>1037</v>
      </c>
      <c r="H389" s="84">
        <v>58089393.939999998</v>
      </c>
      <c r="I389" s="84">
        <v>25573119.039999999</v>
      </c>
      <c r="J389" s="7">
        <f t="shared" si="5"/>
        <v>32516274.899999999</v>
      </c>
    </row>
    <row r="390" spans="1:10" ht="51" x14ac:dyDescent="0.2">
      <c r="A390" s="78" t="s">
        <v>1065</v>
      </c>
      <c r="B390" s="2">
        <v>200</v>
      </c>
      <c r="C390" s="79" t="s">
        <v>22</v>
      </c>
      <c r="D390" s="79" t="s">
        <v>1055</v>
      </c>
      <c r="E390" s="79" t="s">
        <v>836</v>
      </c>
      <c r="F390" s="79" t="s">
        <v>1066</v>
      </c>
      <c r="G390" s="79"/>
      <c r="H390" s="85">
        <v>17973737.370000001</v>
      </c>
      <c r="I390" s="85">
        <v>0</v>
      </c>
      <c r="J390" s="7">
        <f t="shared" si="5"/>
        <v>17973737.370000001</v>
      </c>
    </row>
    <row r="391" spans="1:10" ht="38.25" x14ac:dyDescent="0.2">
      <c r="A391" s="80" t="s">
        <v>803</v>
      </c>
      <c r="B391" s="2">
        <v>200</v>
      </c>
      <c r="C391" s="81" t="s">
        <v>22</v>
      </c>
      <c r="D391" s="81" t="s">
        <v>1055</v>
      </c>
      <c r="E391" s="81" t="s">
        <v>836</v>
      </c>
      <c r="F391" s="81" t="s">
        <v>1066</v>
      </c>
      <c r="G391" s="81" t="s">
        <v>804</v>
      </c>
      <c r="H391" s="84">
        <v>17973737.370000001</v>
      </c>
      <c r="I391" s="84">
        <v>0</v>
      </c>
      <c r="J391" s="7">
        <f t="shared" si="5"/>
        <v>17973737.370000001</v>
      </c>
    </row>
    <row r="392" spans="1:10" ht="25.5" x14ac:dyDescent="0.2">
      <c r="A392" s="78" t="s">
        <v>1067</v>
      </c>
      <c r="B392" s="2">
        <v>200</v>
      </c>
      <c r="C392" s="79" t="s">
        <v>22</v>
      </c>
      <c r="D392" s="79" t="s">
        <v>1055</v>
      </c>
      <c r="E392" s="79" t="s">
        <v>836</v>
      </c>
      <c r="F392" s="79" t="s">
        <v>1068</v>
      </c>
      <c r="G392" s="79"/>
      <c r="H392" s="85">
        <v>62073939.390000001</v>
      </c>
      <c r="I392" s="85">
        <v>24700202.02</v>
      </c>
      <c r="J392" s="7">
        <f t="shared" si="5"/>
        <v>37373737.370000005</v>
      </c>
    </row>
    <row r="393" spans="1:10" ht="38.25" x14ac:dyDescent="0.2">
      <c r="A393" s="80" t="s">
        <v>803</v>
      </c>
      <c r="B393" s="2">
        <v>200</v>
      </c>
      <c r="C393" s="81" t="s">
        <v>22</v>
      </c>
      <c r="D393" s="81" t="s">
        <v>1055</v>
      </c>
      <c r="E393" s="81" t="s">
        <v>836</v>
      </c>
      <c r="F393" s="81" t="s">
        <v>1068</v>
      </c>
      <c r="G393" s="81" t="s">
        <v>804</v>
      </c>
      <c r="H393" s="84">
        <v>62073939.390000001</v>
      </c>
      <c r="I393" s="84">
        <v>24700202.02</v>
      </c>
      <c r="J393" s="7">
        <f t="shared" ref="J393:J456" si="6">H393-I393</f>
        <v>37373737.370000005</v>
      </c>
    </row>
    <row r="394" spans="1:10" ht="76.5" x14ac:dyDescent="0.2">
      <c r="A394" s="78" t="s">
        <v>1069</v>
      </c>
      <c r="B394" s="2">
        <v>200</v>
      </c>
      <c r="C394" s="79" t="s">
        <v>22</v>
      </c>
      <c r="D394" s="79" t="s">
        <v>1055</v>
      </c>
      <c r="E394" s="79" t="s">
        <v>836</v>
      </c>
      <c r="F394" s="79" t="s">
        <v>1070</v>
      </c>
      <c r="G394" s="79"/>
      <c r="H394" s="85">
        <v>9312000</v>
      </c>
      <c r="I394" s="85">
        <v>0</v>
      </c>
      <c r="J394" s="7">
        <f t="shared" si="6"/>
        <v>9312000</v>
      </c>
    </row>
    <row r="395" spans="1:10" x14ac:dyDescent="0.2">
      <c r="A395" s="80" t="s">
        <v>1036</v>
      </c>
      <c r="B395" s="2">
        <v>200</v>
      </c>
      <c r="C395" s="81" t="s">
        <v>22</v>
      </c>
      <c r="D395" s="81" t="s">
        <v>1055</v>
      </c>
      <c r="E395" s="81" t="s">
        <v>836</v>
      </c>
      <c r="F395" s="81" t="s">
        <v>1070</v>
      </c>
      <c r="G395" s="81" t="s">
        <v>1037</v>
      </c>
      <c r="H395" s="84">
        <v>9312000</v>
      </c>
      <c r="I395" s="84">
        <v>0</v>
      </c>
      <c r="J395" s="7">
        <f t="shared" si="6"/>
        <v>9312000</v>
      </c>
    </row>
    <row r="396" spans="1:10" ht="38.25" x14ac:dyDescent="0.2">
      <c r="A396" s="76" t="s">
        <v>2285</v>
      </c>
      <c r="B396" s="2">
        <v>200</v>
      </c>
      <c r="C396" s="77" t="s">
        <v>22</v>
      </c>
      <c r="D396" s="77" t="s">
        <v>1055</v>
      </c>
      <c r="E396" s="77" t="s">
        <v>836</v>
      </c>
      <c r="F396" s="77" t="s">
        <v>1071</v>
      </c>
      <c r="G396" s="77"/>
      <c r="H396" s="86">
        <v>47729393.939999998</v>
      </c>
      <c r="I396" s="86">
        <v>37729393.939999998</v>
      </c>
      <c r="J396" s="7">
        <f t="shared" si="6"/>
        <v>10000000</v>
      </c>
    </row>
    <row r="397" spans="1:10" ht="38.25" x14ac:dyDescent="0.2">
      <c r="A397" s="78" t="s">
        <v>1072</v>
      </c>
      <c r="B397" s="2">
        <v>200</v>
      </c>
      <c r="C397" s="79" t="s">
        <v>22</v>
      </c>
      <c r="D397" s="79" t="s">
        <v>1055</v>
      </c>
      <c r="E397" s="79" t="s">
        <v>836</v>
      </c>
      <c r="F397" s="79" t="s">
        <v>1073</v>
      </c>
      <c r="G397" s="79"/>
      <c r="H397" s="85">
        <v>10000000</v>
      </c>
      <c r="I397" s="85">
        <v>10000000</v>
      </c>
      <c r="J397" s="7">
        <f t="shared" si="6"/>
        <v>0</v>
      </c>
    </row>
    <row r="398" spans="1:10" x14ac:dyDescent="0.2">
      <c r="A398" s="80" t="s">
        <v>1036</v>
      </c>
      <c r="B398" s="2">
        <v>200</v>
      </c>
      <c r="C398" s="81" t="s">
        <v>22</v>
      </c>
      <c r="D398" s="81" t="s">
        <v>1055</v>
      </c>
      <c r="E398" s="81" t="s">
        <v>836</v>
      </c>
      <c r="F398" s="81" t="s">
        <v>1073</v>
      </c>
      <c r="G398" s="81" t="s">
        <v>1037</v>
      </c>
      <c r="H398" s="84">
        <v>10000000</v>
      </c>
      <c r="I398" s="84">
        <v>10000000</v>
      </c>
      <c r="J398" s="7">
        <f t="shared" si="6"/>
        <v>0</v>
      </c>
    </row>
    <row r="399" spans="1:10" ht="76.5" x14ac:dyDescent="0.2">
      <c r="A399" s="78" t="s">
        <v>26</v>
      </c>
      <c r="B399" s="2">
        <v>200</v>
      </c>
      <c r="C399" s="79" t="s">
        <v>22</v>
      </c>
      <c r="D399" s="79" t="s">
        <v>1055</v>
      </c>
      <c r="E399" s="79" t="s">
        <v>836</v>
      </c>
      <c r="F399" s="79" t="s">
        <v>1074</v>
      </c>
      <c r="G399" s="79"/>
      <c r="H399" s="85">
        <v>8367575.7599999998</v>
      </c>
      <c r="I399" s="85">
        <v>8367575.7599999998</v>
      </c>
      <c r="J399" s="7">
        <f t="shared" si="6"/>
        <v>0</v>
      </c>
    </row>
    <row r="400" spans="1:10" x14ac:dyDescent="0.2">
      <c r="A400" s="80" t="s">
        <v>1036</v>
      </c>
      <c r="B400" s="2">
        <v>200</v>
      </c>
      <c r="C400" s="81" t="s">
        <v>22</v>
      </c>
      <c r="D400" s="81" t="s">
        <v>1055</v>
      </c>
      <c r="E400" s="81" t="s">
        <v>836</v>
      </c>
      <c r="F400" s="81" t="s">
        <v>1074</v>
      </c>
      <c r="G400" s="81" t="s">
        <v>1037</v>
      </c>
      <c r="H400" s="84">
        <v>8367575.7599999998</v>
      </c>
      <c r="I400" s="84">
        <v>8367575.7599999998</v>
      </c>
      <c r="J400" s="7">
        <f t="shared" si="6"/>
        <v>0</v>
      </c>
    </row>
    <row r="401" spans="1:10" ht="63.75" x14ac:dyDescent="0.2">
      <c r="A401" s="78" t="s">
        <v>1075</v>
      </c>
      <c r="B401" s="2">
        <v>200</v>
      </c>
      <c r="C401" s="79" t="s">
        <v>22</v>
      </c>
      <c r="D401" s="79" t="s">
        <v>1055</v>
      </c>
      <c r="E401" s="79" t="s">
        <v>836</v>
      </c>
      <c r="F401" s="79" t="s">
        <v>1076</v>
      </c>
      <c r="G401" s="79"/>
      <c r="H401" s="85">
        <v>18553737.370000001</v>
      </c>
      <c r="I401" s="85">
        <v>18553737.370000001</v>
      </c>
      <c r="J401" s="7">
        <f t="shared" si="6"/>
        <v>0</v>
      </c>
    </row>
    <row r="402" spans="1:10" ht="38.25" x14ac:dyDescent="0.2">
      <c r="A402" s="80" t="s">
        <v>803</v>
      </c>
      <c r="B402" s="2">
        <v>200</v>
      </c>
      <c r="C402" s="81" t="s">
        <v>22</v>
      </c>
      <c r="D402" s="81" t="s">
        <v>1055</v>
      </c>
      <c r="E402" s="81" t="s">
        <v>836</v>
      </c>
      <c r="F402" s="81" t="s">
        <v>1076</v>
      </c>
      <c r="G402" s="81" t="s">
        <v>804</v>
      </c>
      <c r="H402" s="84">
        <v>18553737.370000001</v>
      </c>
      <c r="I402" s="84">
        <v>18553737.370000001</v>
      </c>
      <c r="J402" s="7">
        <f t="shared" si="6"/>
        <v>0</v>
      </c>
    </row>
    <row r="403" spans="1:10" ht="38.25" x14ac:dyDescent="0.2">
      <c r="A403" s="78" t="s">
        <v>27</v>
      </c>
      <c r="B403" s="2">
        <v>200</v>
      </c>
      <c r="C403" s="79" t="s">
        <v>22</v>
      </c>
      <c r="D403" s="79" t="s">
        <v>1055</v>
      </c>
      <c r="E403" s="79" t="s">
        <v>836</v>
      </c>
      <c r="F403" s="79" t="s">
        <v>1077</v>
      </c>
      <c r="G403" s="79"/>
      <c r="H403" s="85">
        <v>303030.3</v>
      </c>
      <c r="I403" s="85">
        <v>303030.3</v>
      </c>
      <c r="J403" s="7">
        <f t="shared" si="6"/>
        <v>0</v>
      </c>
    </row>
    <row r="404" spans="1:10" x14ac:dyDescent="0.2">
      <c r="A404" s="80" t="s">
        <v>1036</v>
      </c>
      <c r="B404" s="2">
        <v>200</v>
      </c>
      <c r="C404" s="81" t="s">
        <v>22</v>
      </c>
      <c r="D404" s="81" t="s">
        <v>1055</v>
      </c>
      <c r="E404" s="81" t="s">
        <v>836</v>
      </c>
      <c r="F404" s="81" t="s">
        <v>1077</v>
      </c>
      <c r="G404" s="81" t="s">
        <v>1037</v>
      </c>
      <c r="H404" s="84">
        <v>303030.3</v>
      </c>
      <c r="I404" s="84">
        <v>303030.3</v>
      </c>
      <c r="J404" s="7">
        <f t="shared" si="6"/>
        <v>0</v>
      </c>
    </row>
    <row r="405" spans="1:10" ht="38.25" x14ac:dyDescent="0.2">
      <c r="A405" s="78" t="s">
        <v>28</v>
      </c>
      <c r="B405" s="2">
        <v>200</v>
      </c>
      <c r="C405" s="79" t="s">
        <v>22</v>
      </c>
      <c r="D405" s="79" t="s">
        <v>1055</v>
      </c>
      <c r="E405" s="79" t="s">
        <v>836</v>
      </c>
      <c r="F405" s="79" t="s">
        <v>1078</v>
      </c>
      <c r="G405" s="79"/>
      <c r="H405" s="85">
        <v>505050.51</v>
      </c>
      <c r="I405" s="85">
        <v>505050.51</v>
      </c>
      <c r="J405" s="7">
        <f t="shared" si="6"/>
        <v>0</v>
      </c>
    </row>
    <row r="406" spans="1:10" x14ac:dyDescent="0.2">
      <c r="A406" s="80" t="s">
        <v>1036</v>
      </c>
      <c r="B406" s="2">
        <v>200</v>
      </c>
      <c r="C406" s="81" t="s">
        <v>22</v>
      </c>
      <c r="D406" s="81" t="s">
        <v>1055</v>
      </c>
      <c r="E406" s="81" t="s">
        <v>836</v>
      </c>
      <c r="F406" s="81" t="s">
        <v>1078</v>
      </c>
      <c r="G406" s="81" t="s">
        <v>1037</v>
      </c>
      <c r="H406" s="84">
        <v>505050.51</v>
      </c>
      <c r="I406" s="84">
        <v>505050.51</v>
      </c>
      <c r="J406" s="7">
        <f t="shared" si="6"/>
        <v>0</v>
      </c>
    </row>
    <row r="407" spans="1:10" ht="51" x14ac:dyDescent="0.2">
      <c r="A407" s="78" t="s">
        <v>1079</v>
      </c>
      <c r="B407" s="2">
        <v>200</v>
      </c>
      <c r="C407" s="79" t="s">
        <v>22</v>
      </c>
      <c r="D407" s="79" t="s">
        <v>1055</v>
      </c>
      <c r="E407" s="79" t="s">
        <v>836</v>
      </c>
      <c r="F407" s="79" t="s">
        <v>1080</v>
      </c>
      <c r="G407" s="79"/>
      <c r="H407" s="85">
        <v>10000000</v>
      </c>
      <c r="I407" s="85">
        <v>0</v>
      </c>
      <c r="J407" s="7">
        <f t="shared" si="6"/>
        <v>10000000</v>
      </c>
    </row>
    <row r="408" spans="1:10" ht="25.5" x14ac:dyDescent="0.2">
      <c r="A408" s="80" t="s">
        <v>900</v>
      </c>
      <c r="B408" s="2">
        <v>200</v>
      </c>
      <c r="C408" s="81" t="s">
        <v>22</v>
      </c>
      <c r="D408" s="81" t="s">
        <v>1055</v>
      </c>
      <c r="E408" s="81" t="s">
        <v>836</v>
      </c>
      <c r="F408" s="81" t="s">
        <v>1080</v>
      </c>
      <c r="G408" s="81" t="s">
        <v>901</v>
      </c>
      <c r="H408" s="84">
        <v>10000000</v>
      </c>
      <c r="I408" s="84">
        <v>0</v>
      </c>
      <c r="J408" s="7">
        <f t="shared" si="6"/>
        <v>10000000</v>
      </c>
    </row>
    <row r="409" spans="1:10" ht="38.25" x14ac:dyDescent="0.2">
      <c r="A409" s="76" t="s">
        <v>2286</v>
      </c>
      <c r="B409" s="2">
        <v>200</v>
      </c>
      <c r="C409" s="77" t="s">
        <v>22</v>
      </c>
      <c r="D409" s="77" t="s">
        <v>1055</v>
      </c>
      <c r="E409" s="77" t="s">
        <v>836</v>
      </c>
      <c r="F409" s="77" t="s">
        <v>1081</v>
      </c>
      <c r="G409" s="77"/>
      <c r="H409" s="86">
        <v>7000000</v>
      </c>
      <c r="I409" s="86">
        <v>6500000</v>
      </c>
      <c r="J409" s="7">
        <f t="shared" si="6"/>
        <v>500000</v>
      </c>
    </row>
    <row r="410" spans="1:10" ht="25.5" x14ac:dyDescent="0.2">
      <c r="A410" s="78" t="s">
        <v>1082</v>
      </c>
      <c r="B410" s="2">
        <v>200</v>
      </c>
      <c r="C410" s="79" t="s">
        <v>22</v>
      </c>
      <c r="D410" s="79" t="s">
        <v>1055</v>
      </c>
      <c r="E410" s="79" t="s">
        <v>836</v>
      </c>
      <c r="F410" s="79" t="s">
        <v>1083</v>
      </c>
      <c r="G410" s="79"/>
      <c r="H410" s="85">
        <v>7000000</v>
      </c>
      <c r="I410" s="85">
        <v>6500000</v>
      </c>
      <c r="J410" s="7">
        <f t="shared" si="6"/>
        <v>500000</v>
      </c>
    </row>
    <row r="411" spans="1:10" ht="38.25" x14ac:dyDescent="0.2">
      <c r="A411" s="80" t="s">
        <v>803</v>
      </c>
      <c r="B411" s="2">
        <v>200</v>
      </c>
      <c r="C411" s="81" t="s">
        <v>22</v>
      </c>
      <c r="D411" s="81" t="s">
        <v>1055</v>
      </c>
      <c r="E411" s="81" t="s">
        <v>836</v>
      </c>
      <c r="F411" s="81" t="s">
        <v>1083</v>
      </c>
      <c r="G411" s="81" t="s">
        <v>804</v>
      </c>
      <c r="H411" s="84">
        <v>7000000</v>
      </c>
      <c r="I411" s="84">
        <v>6500000</v>
      </c>
      <c r="J411" s="7">
        <f t="shared" si="6"/>
        <v>500000</v>
      </c>
    </row>
    <row r="412" spans="1:10" ht="38.25" x14ac:dyDescent="0.2">
      <c r="A412" s="76" t="s">
        <v>2287</v>
      </c>
      <c r="B412" s="2">
        <v>200</v>
      </c>
      <c r="C412" s="77" t="s">
        <v>22</v>
      </c>
      <c r="D412" s="77" t="s">
        <v>1055</v>
      </c>
      <c r="E412" s="77" t="s">
        <v>836</v>
      </c>
      <c r="F412" s="77" t="s">
        <v>1084</v>
      </c>
      <c r="G412" s="77"/>
      <c r="H412" s="86">
        <v>953333.33</v>
      </c>
      <c r="I412" s="86">
        <v>953333.33</v>
      </c>
      <c r="J412" s="7">
        <f t="shared" si="6"/>
        <v>0</v>
      </c>
    </row>
    <row r="413" spans="1:10" ht="38.25" x14ac:dyDescent="0.2">
      <c r="A413" s="78" t="s">
        <v>1085</v>
      </c>
      <c r="B413" s="2">
        <v>200</v>
      </c>
      <c r="C413" s="79" t="s">
        <v>22</v>
      </c>
      <c r="D413" s="79" t="s">
        <v>1055</v>
      </c>
      <c r="E413" s="79" t="s">
        <v>836</v>
      </c>
      <c r="F413" s="79" t="s">
        <v>1086</v>
      </c>
      <c r="G413" s="79"/>
      <c r="H413" s="85">
        <v>303030.3</v>
      </c>
      <c r="I413" s="85">
        <v>303030.3</v>
      </c>
      <c r="J413" s="7">
        <f t="shared" si="6"/>
        <v>0</v>
      </c>
    </row>
    <row r="414" spans="1:10" ht="38.25" x14ac:dyDescent="0.2">
      <c r="A414" s="80" t="s">
        <v>803</v>
      </c>
      <c r="B414" s="2">
        <v>200</v>
      </c>
      <c r="C414" s="81" t="s">
        <v>22</v>
      </c>
      <c r="D414" s="81" t="s">
        <v>1055</v>
      </c>
      <c r="E414" s="81" t="s">
        <v>836</v>
      </c>
      <c r="F414" s="81" t="s">
        <v>1086</v>
      </c>
      <c r="G414" s="81" t="s">
        <v>804</v>
      </c>
      <c r="H414" s="84">
        <v>303030.3</v>
      </c>
      <c r="I414" s="84">
        <v>303030.3</v>
      </c>
      <c r="J414" s="7">
        <f t="shared" si="6"/>
        <v>0</v>
      </c>
    </row>
    <row r="415" spans="1:10" ht="38.25" x14ac:dyDescent="0.2">
      <c r="A415" s="78" t="s">
        <v>29</v>
      </c>
      <c r="B415" s="2">
        <v>200</v>
      </c>
      <c r="C415" s="79" t="s">
        <v>22</v>
      </c>
      <c r="D415" s="79" t="s">
        <v>1055</v>
      </c>
      <c r="E415" s="79" t="s">
        <v>836</v>
      </c>
      <c r="F415" s="79" t="s">
        <v>1087</v>
      </c>
      <c r="G415" s="79"/>
      <c r="H415" s="85">
        <v>650303.03</v>
      </c>
      <c r="I415" s="85">
        <v>650303.03</v>
      </c>
      <c r="J415" s="7">
        <f t="shared" si="6"/>
        <v>0</v>
      </c>
    </row>
    <row r="416" spans="1:10" x14ac:dyDescent="0.2">
      <c r="A416" s="80" t="s">
        <v>1036</v>
      </c>
      <c r="B416" s="2">
        <v>200</v>
      </c>
      <c r="C416" s="81" t="s">
        <v>22</v>
      </c>
      <c r="D416" s="81" t="s">
        <v>1055</v>
      </c>
      <c r="E416" s="81" t="s">
        <v>836</v>
      </c>
      <c r="F416" s="81" t="s">
        <v>1087</v>
      </c>
      <c r="G416" s="81" t="s">
        <v>1037</v>
      </c>
      <c r="H416" s="84">
        <v>650303.03</v>
      </c>
      <c r="I416" s="84">
        <v>650303.03</v>
      </c>
      <c r="J416" s="7">
        <f t="shared" si="6"/>
        <v>0</v>
      </c>
    </row>
    <row r="417" spans="1:10" ht="51" x14ac:dyDescent="0.2">
      <c r="A417" s="76" t="s">
        <v>2284</v>
      </c>
      <c r="B417" s="2">
        <v>200</v>
      </c>
      <c r="C417" s="77" t="s">
        <v>22</v>
      </c>
      <c r="D417" s="77" t="s">
        <v>1055</v>
      </c>
      <c r="E417" s="77" t="s">
        <v>836</v>
      </c>
      <c r="F417" s="77" t="s">
        <v>1052</v>
      </c>
      <c r="G417" s="77"/>
      <c r="H417" s="86">
        <v>370607500</v>
      </c>
      <c r="I417" s="86">
        <v>200805150.02000001</v>
      </c>
      <c r="J417" s="7">
        <f t="shared" si="6"/>
        <v>169802349.97999999</v>
      </c>
    </row>
    <row r="418" spans="1:10" ht="63.75" x14ac:dyDescent="0.2">
      <c r="A418" s="78" t="s">
        <v>1088</v>
      </c>
      <c r="B418" s="2">
        <v>200</v>
      </c>
      <c r="C418" s="79" t="s">
        <v>22</v>
      </c>
      <c r="D418" s="79" t="s">
        <v>1055</v>
      </c>
      <c r="E418" s="79" t="s">
        <v>836</v>
      </c>
      <c r="F418" s="79" t="s">
        <v>1089</v>
      </c>
      <c r="G418" s="79"/>
      <c r="H418" s="85">
        <v>70700800</v>
      </c>
      <c r="I418" s="85">
        <v>37347850</v>
      </c>
      <c r="J418" s="7">
        <f t="shared" si="6"/>
        <v>33352950</v>
      </c>
    </row>
    <row r="419" spans="1:10" ht="38.25" x14ac:dyDescent="0.2">
      <c r="A419" s="80" t="s">
        <v>803</v>
      </c>
      <c r="B419" s="2">
        <v>200</v>
      </c>
      <c r="C419" s="81" t="s">
        <v>22</v>
      </c>
      <c r="D419" s="81" t="s">
        <v>1055</v>
      </c>
      <c r="E419" s="81" t="s">
        <v>836</v>
      </c>
      <c r="F419" s="81" t="s">
        <v>1089</v>
      </c>
      <c r="G419" s="81" t="s">
        <v>804</v>
      </c>
      <c r="H419" s="84">
        <v>70700800</v>
      </c>
      <c r="I419" s="84">
        <v>37347850</v>
      </c>
      <c r="J419" s="7">
        <f t="shared" si="6"/>
        <v>33352950</v>
      </c>
    </row>
    <row r="420" spans="1:10" ht="38.25" x14ac:dyDescent="0.2">
      <c r="A420" s="78" t="s">
        <v>1090</v>
      </c>
      <c r="B420" s="2">
        <v>200</v>
      </c>
      <c r="C420" s="79" t="s">
        <v>22</v>
      </c>
      <c r="D420" s="79" t="s">
        <v>1055</v>
      </c>
      <c r="E420" s="79" t="s">
        <v>836</v>
      </c>
      <c r="F420" s="79" t="s">
        <v>1091</v>
      </c>
      <c r="G420" s="79"/>
      <c r="H420" s="85">
        <v>122155600</v>
      </c>
      <c r="I420" s="85">
        <v>69383250</v>
      </c>
      <c r="J420" s="7">
        <f t="shared" si="6"/>
        <v>52772350</v>
      </c>
    </row>
    <row r="421" spans="1:10" ht="38.25" x14ac:dyDescent="0.2">
      <c r="A421" s="80" t="s">
        <v>803</v>
      </c>
      <c r="B421" s="2">
        <v>200</v>
      </c>
      <c r="C421" s="81" t="s">
        <v>22</v>
      </c>
      <c r="D421" s="81" t="s">
        <v>1055</v>
      </c>
      <c r="E421" s="81" t="s">
        <v>836</v>
      </c>
      <c r="F421" s="81" t="s">
        <v>1091</v>
      </c>
      <c r="G421" s="81" t="s">
        <v>804</v>
      </c>
      <c r="H421" s="84">
        <v>122155600</v>
      </c>
      <c r="I421" s="84">
        <v>69383250</v>
      </c>
      <c r="J421" s="7">
        <f t="shared" si="6"/>
        <v>52772350</v>
      </c>
    </row>
    <row r="422" spans="1:10" ht="38.25" x14ac:dyDescent="0.2">
      <c r="A422" s="78" t="s">
        <v>1092</v>
      </c>
      <c r="B422" s="2">
        <v>200</v>
      </c>
      <c r="C422" s="79" t="s">
        <v>22</v>
      </c>
      <c r="D422" s="79" t="s">
        <v>1055</v>
      </c>
      <c r="E422" s="79" t="s">
        <v>836</v>
      </c>
      <c r="F422" s="79" t="s">
        <v>1093</v>
      </c>
      <c r="G422" s="79"/>
      <c r="H422" s="85">
        <v>74622200</v>
      </c>
      <c r="I422" s="85">
        <v>40947250</v>
      </c>
      <c r="J422" s="7">
        <f t="shared" si="6"/>
        <v>33674950</v>
      </c>
    </row>
    <row r="423" spans="1:10" ht="38.25" x14ac:dyDescent="0.2">
      <c r="A423" s="80" t="s">
        <v>803</v>
      </c>
      <c r="B423" s="2">
        <v>200</v>
      </c>
      <c r="C423" s="81" t="s">
        <v>22</v>
      </c>
      <c r="D423" s="81" t="s">
        <v>1055</v>
      </c>
      <c r="E423" s="81" t="s">
        <v>836</v>
      </c>
      <c r="F423" s="81" t="s">
        <v>1093</v>
      </c>
      <c r="G423" s="81" t="s">
        <v>804</v>
      </c>
      <c r="H423" s="84">
        <v>74622200</v>
      </c>
      <c r="I423" s="84">
        <v>40947250</v>
      </c>
      <c r="J423" s="7">
        <f t="shared" si="6"/>
        <v>33674950</v>
      </c>
    </row>
    <row r="424" spans="1:10" ht="38.25" x14ac:dyDescent="0.2">
      <c r="A424" s="78" t="s">
        <v>1094</v>
      </c>
      <c r="B424" s="2">
        <v>200</v>
      </c>
      <c r="C424" s="79" t="s">
        <v>22</v>
      </c>
      <c r="D424" s="79" t="s">
        <v>1055</v>
      </c>
      <c r="E424" s="79" t="s">
        <v>836</v>
      </c>
      <c r="F424" s="79" t="s">
        <v>1095</v>
      </c>
      <c r="G424" s="79"/>
      <c r="H424" s="85">
        <v>87478500</v>
      </c>
      <c r="I424" s="85">
        <v>45525600</v>
      </c>
      <c r="J424" s="7">
        <f t="shared" si="6"/>
        <v>41952900</v>
      </c>
    </row>
    <row r="425" spans="1:10" ht="38.25" x14ac:dyDescent="0.2">
      <c r="A425" s="80" t="s">
        <v>803</v>
      </c>
      <c r="B425" s="2">
        <v>200</v>
      </c>
      <c r="C425" s="81" t="s">
        <v>22</v>
      </c>
      <c r="D425" s="81" t="s">
        <v>1055</v>
      </c>
      <c r="E425" s="81" t="s">
        <v>836</v>
      </c>
      <c r="F425" s="81" t="s">
        <v>1095</v>
      </c>
      <c r="G425" s="81" t="s">
        <v>804</v>
      </c>
      <c r="H425" s="84">
        <v>87478500</v>
      </c>
      <c r="I425" s="84">
        <v>45525600</v>
      </c>
      <c r="J425" s="7">
        <f t="shared" si="6"/>
        <v>41952900</v>
      </c>
    </row>
    <row r="426" spans="1:10" ht="38.25" x14ac:dyDescent="0.2">
      <c r="A426" s="78" t="s">
        <v>1096</v>
      </c>
      <c r="B426" s="2">
        <v>200</v>
      </c>
      <c r="C426" s="79" t="s">
        <v>22</v>
      </c>
      <c r="D426" s="79" t="s">
        <v>1055</v>
      </c>
      <c r="E426" s="79" t="s">
        <v>836</v>
      </c>
      <c r="F426" s="79" t="s">
        <v>1097</v>
      </c>
      <c r="G426" s="79"/>
      <c r="H426" s="85">
        <v>15310400</v>
      </c>
      <c r="I426" s="85">
        <v>7601200.0199999996</v>
      </c>
      <c r="J426" s="7">
        <f t="shared" si="6"/>
        <v>7709199.9800000004</v>
      </c>
    </row>
    <row r="427" spans="1:10" ht="38.25" x14ac:dyDescent="0.2">
      <c r="A427" s="80" t="s">
        <v>803</v>
      </c>
      <c r="B427" s="2">
        <v>200</v>
      </c>
      <c r="C427" s="81" t="s">
        <v>22</v>
      </c>
      <c r="D427" s="81" t="s">
        <v>1055</v>
      </c>
      <c r="E427" s="81" t="s">
        <v>836</v>
      </c>
      <c r="F427" s="81" t="s">
        <v>1097</v>
      </c>
      <c r="G427" s="81" t="s">
        <v>804</v>
      </c>
      <c r="H427" s="84">
        <v>15310400</v>
      </c>
      <c r="I427" s="84">
        <v>7601200.0199999996</v>
      </c>
      <c r="J427" s="7">
        <f t="shared" si="6"/>
        <v>7709199.9800000004</v>
      </c>
    </row>
    <row r="428" spans="1:10" ht="102" x14ac:dyDescent="0.2">
      <c r="A428" s="78" t="s">
        <v>1098</v>
      </c>
      <c r="B428" s="2">
        <v>200</v>
      </c>
      <c r="C428" s="79" t="s">
        <v>22</v>
      </c>
      <c r="D428" s="79" t="s">
        <v>1055</v>
      </c>
      <c r="E428" s="79" t="s">
        <v>836</v>
      </c>
      <c r="F428" s="79" t="s">
        <v>1099</v>
      </c>
      <c r="G428" s="79"/>
      <c r="H428" s="85">
        <v>340000</v>
      </c>
      <c r="I428" s="85">
        <v>0</v>
      </c>
      <c r="J428" s="7">
        <f t="shared" si="6"/>
        <v>340000</v>
      </c>
    </row>
    <row r="429" spans="1:10" ht="38.25" x14ac:dyDescent="0.2">
      <c r="A429" s="80" t="s">
        <v>803</v>
      </c>
      <c r="B429" s="2">
        <v>200</v>
      </c>
      <c r="C429" s="81" t="s">
        <v>22</v>
      </c>
      <c r="D429" s="81" t="s">
        <v>1055</v>
      </c>
      <c r="E429" s="81" t="s">
        <v>836</v>
      </c>
      <c r="F429" s="81" t="s">
        <v>1099</v>
      </c>
      <c r="G429" s="81" t="s">
        <v>804</v>
      </c>
      <c r="H429" s="84">
        <v>340000</v>
      </c>
      <c r="I429" s="84">
        <v>0</v>
      </c>
      <c r="J429" s="7">
        <f t="shared" si="6"/>
        <v>340000</v>
      </c>
    </row>
    <row r="430" spans="1:10" ht="38.25" x14ac:dyDescent="0.2">
      <c r="A430" s="76" t="s">
        <v>2288</v>
      </c>
      <c r="B430" s="2">
        <v>200</v>
      </c>
      <c r="C430" s="77" t="s">
        <v>22</v>
      </c>
      <c r="D430" s="77" t="s">
        <v>1055</v>
      </c>
      <c r="E430" s="77" t="s">
        <v>836</v>
      </c>
      <c r="F430" s="77" t="s">
        <v>1100</v>
      </c>
      <c r="G430" s="77"/>
      <c r="H430" s="86">
        <v>1750000</v>
      </c>
      <c r="I430" s="86">
        <v>750000</v>
      </c>
      <c r="J430" s="7">
        <f t="shared" si="6"/>
        <v>1000000</v>
      </c>
    </row>
    <row r="431" spans="1:10" ht="25.5" x14ac:dyDescent="0.2">
      <c r="A431" s="78" t="s">
        <v>1101</v>
      </c>
      <c r="B431" s="2">
        <v>200</v>
      </c>
      <c r="C431" s="79" t="s">
        <v>22</v>
      </c>
      <c r="D431" s="79" t="s">
        <v>1055</v>
      </c>
      <c r="E431" s="79" t="s">
        <v>836</v>
      </c>
      <c r="F431" s="79" t="s">
        <v>1102</v>
      </c>
      <c r="G431" s="79"/>
      <c r="H431" s="85">
        <v>750000</v>
      </c>
      <c r="I431" s="85">
        <v>750000</v>
      </c>
      <c r="J431" s="7">
        <f t="shared" si="6"/>
        <v>0</v>
      </c>
    </row>
    <row r="432" spans="1:10" ht="38.25" x14ac:dyDescent="0.2">
      <c r="A432" s="80" t="s">
        <v>803</v>
      </c>
      <c r="B432" s="2">
        <v>200</v>
      </c>
      <c r="C432" s="81" t="s">
        <v>22</v>
      </c>
      <c r="D432" s="81" t="s">
        <v>1055</v>
      </c>
      <c r="E432" s="81" t="s">
        <v>836</v>
      </c>
      <c r="F432" s="81" t="s">
        <v>1102</v>
      </c>
      <c r="G432" s="81" t="s">
        <v>804</v>
      </c>
      <c r="H432" s="84">
        <v>750000</v>
      </c>
      <c r="I432" s="84">
        <v>750000</v>
      </c>
      <c r="J432" s="7">
        <f t="shared" si="6"/>
        <v>0</v>
      </c>
    </row>
    <row r="433" spans="1:10" ht="51" x14ac:dyDescent="0.2">
      <c r="A433" s="78" t="s">
        <v>1103</v>
      </c>
      <c r="B433" s="2">
        <v>200</v>
      </c>
      <c r="C433" s="79" t="s">
        <v>22</v>
      </c>
      <c r="D433" s="79" t="s">
        <v>1055</v>
      </c>
      <c r="E433" s="79" t="s">
        <v>836</v>
      </c>
      <c r="F433" s="79" t="s">
        <v>1104</v>
      </c>
      <c r="G433" s="79"/>
      <c r="H433" s="85">
        <v>1000000</v>
      </c>
      <c r="I433" s="85">
        <v>0</v>
      </c>
      <c r="J433" s="7">
        <f t="shared" si="6"/>
        <v>1000000</v>
      </c>
    </row>
    <row r="434" spans="1:10" ht="25.5" x14ac:dyDescent="0.2">
      <c r="A434" s="80" t="s">
        <v>900</v>
      </c>
      <c r="B434" s="2">
        <v>200</v>
      </c>
      <c r="C434" s="81" t="s">
        <v>22</v>
      </c>
      <c r="D434" s="81" t="s">
        <v>1055</v>
      </c>
      <c r="E434" s="81" t="s">
        <v>836</v>
      </c>
      <c r="F434" s="81" t="s">
        <v>1104</v>
      </c>
      <c r="G434" s="81" t="s">
        <v>901</v>
      </c>
      <c r="H434" s="84">
        <v>1000000</v>
      </c>
      <c r="I434" s="84">
        <v>0</v>
      </c>
      <c r="J434" s="7">
        <f t="shared" si="6"/>
        <v>1000000</v>
      </c>
    </row>
    <row r="435" spans="1:10" ht="38.25" x14ac:dyDescent="0.2">
      <c r="A435" s="76" t="s">
        <v>2289</v>
      </c>
      <c r="B435" s="2">
        <v>200</v>
      </c>
      <c r="C435" s="77" t="s">
        <v>22</v>
      </c>
      <c r="D435" s="77" t="s">
        <v>1055</v>
      </c>
      <c r="E435" s="77" t="s">
        <v>836</v>
      </c>
      <c r="F435" s="77" t="s">
        <v>1105</v>
      </c>
      <c r="G435" s="77"/>
      <c r="H435" s="86">
        <v>1285000</v>
      </c>
      <c r="I435" s="86">
        <v>735000</v>
      </c>
      <c r="J435" s="7">
        <f t="shared" si="6"/>
        <v>550000</v>
      </c>
    </row>
    <row r="436" spans="1:10" ht="51" x14ac:dyDescent="0.2">
      <c r="A436" s="78" t="s">
        <v>2290</v>
      </c>
      <c r="B436" s="2">
        <v>200</v>
      </c>
      <c r="C436" s="79" t="s">
        <v>22</v>
      </c>
      <c r="D436" s="79" t="s">
        <v>1055</v>
      </c>
      <c r="E436" s="79" t="s">
        <v>836</v>
      </c>
      <c r="F436" s="79" t="s">
        <v>1106</v>
      </c>
      <c r="G436" s="79"/>
      <c r="H436" s="85">
        <v>270000</v>
      </c>
      <c r="I436" s="85">
        <v>270000</v>
      </c>
      <c r="J436" s="7">
        <f t="shared" si="6"/>
        <v>0</v>
      </c>
    </row>
    <row r="437" spans="1:10" x14ac:dyDescent="0.2">
      <c r="A437" s="80" t="s">
        <v>1036</v>
      </c>
      <c r="B437" s="2">
        <v>200</v>
      </c>
      <c r="C437" s="81" t="s">
        <v>22</v>
      </c>
      <c r="D437" s="81" t="s">
        <v>1055</v>
      </c>
      <c r="E437" s="81" t="s">
        <v>836</v>
      </c>
      <c r="F437" s="81" t="s">
        <v>1106</v>
      </c>
      <c r="G437" s="81" t="s">
        <v>1037</v>
      </c>
      <c r="H437" s="84">
        <v>270000</v>
      </c>
      <c r="I437" s="84">
        <v>270000</v>
      </c>
      <c r="J437" s="7">
        <f t="shared" si="6"/>
        <v>0</v>
      </c>
    </row>
    <row r="438" spans="1:10" ht="25.5" x14ac:dyDescent="0.2">
      <c r="A438" s="78" t="s">
        <v>1107</v>
      </c>
      <c r="B438" s="2">
        <v>200</v>
      </c>
      <c r="C438" s="79" t="s">
        <v>22</v>
      </c>
      <c r="D438" s="79" t="s">
        <v>1055</v>
      </c>
      <c r="E438" s="79" t="s">
        <v>836</v>
      </c>
      <c r="F438" s="79" t="s">
        <v>1108</v>
      </c>
      <c r="G438" s="79"/>
      <c r="H438" s="85">
        <v>300000</v>
      </c>
      <c r="I438" s="85">
        <v>0</v>
      </c>
      <c r="J438" s="7">
        <f t="shared" si="6"/>
        <v>300000</v>
      </c>
    </row>
    <row r="439" spans="1:10" ht="25.5" x14ac:dyDescent="0.2">
      <c r="A439" s="80" t="s">
        <v>900</v>
      </c>
      <c r="B439" s="2">
        <v>200</v>
      </c>
      <c r="C439" s="81" t="s">
        <v>22</v>
      </c>
      <c r="D439" s="81" t="s">
        <v>1055</v>
      </c>
      <c r="E439" s="81" t="s">
        <v>836</v>
      </c>
      <c r="F439" s="81" t="s">
        <v>1108</v>
      </c>
      <c r="G439" s="81" t="s">
        <v>901</v>
      </c>
      <c r="H439" s="84">
        <v>300000</v>
      </c>
      <c r="I439" s="84">
        <v>0</v>
      </c>
      <c r="J439" s="7">
        <f t="shared" si="6"/>
        <v>300000</v>
      </c>
    </row>
    <row r="440" spans="1:10" ht="38.25" x14ac:dyDescent="0.2">
      <c r="A440" s="78" t="s">
        <v>1109</v>
      </c>
      <c r="B440" s="2">
        <v>200</v>
      </c>
      <c r="C440" s="79" t="s">
        <v>22</v>
      </c>
      <c r="D440" s="79" t="s">
        <v>1055</v>
      </c>
      <c r="E440" s="79" t="s">
        <v>836</v>
      </c>
      <c r="F440" s="79" t="s">
        <v>1110</v>
      </c>
      <c r="G440" s="79"/>
      <c r="H440" s="85">
        <v>100000</v>
      </c>
      <c r="I440" s="85">
        <v>100000</v>
      </c>
      <c r="J440" s="7">
        <f t="shared" si="6"/>
        <v>0</v>
      </c>
    </row>
    <row r="441" spans="1:10" ht="25.5" x14ac:dyDescent="0.2">
      <c r="A441" s="80" t="s">
        <v>900</v>
      </c>
      <c r="B441" s="2">
        <v>200</v>
      </c>
      <c r="C441" s="81" t="s">
        <v>22</v>
      </c>
      <c r="D441" s="81" t="s">
        <v>1055</v>
      </c>
      <c r="E441" s="81" t="s">
        <v>836</v>
      </c>
      <c r="F441" s="81" t="s">
        <v>1110</v>
      </c>
      <c r="G441" s="81" t="s">
        <v>901</v>
      </c>
      <c r="H441" s="84">
        <v>100000</v>
      </c>
      <c r="I441" s="84">
        <v>100000</v>
      </c>
      <c r="J441" s="7">
        <f t="shared" si="6"/>
        <v>0</v>
      </c>
    </row>
    <row r="442" spans="1:10" ht="25.5" x14ac:dyDescent="0.2">
      <c r="A442" s="78" t="s">
        <v>1111</v>
      </c>
      <c r="B442" s="2">
        <v>200</v>
      </c>
      <c r="C442" s="79" t="s">
        <v>22</v>
      </c>
      <c r="D442" s="79" t="s">
        <v>1055</v>
      </c>
      <c r="E442" s="79" t="s">
        <v>836</v>
      </c>
      <c r="F442" s="79" t="s">
        <v>1112</v>
      </c>
      <c r="G442" s="79"/>
      <c r="H442" s="85">
        <v>365000</v>
      </c>
      <c r="I442" s="85">
        <v>365000</v>
      </c>
      <c r="J442" s="7">
        <f t="shared" si="6"/>
        <v>0</v>
      </c>
    </row>
    <row r="443" spans="1:10" ht="25.5" x14ac:dyDescent="0.2">
      <c r="A443" s="80" t="s">
        <v>900</v>
      </c>
      <c r="B443" s="2">
        <v>200</v>
      </c>
      <c r="C443" s="81" t="s">
        <v>22</v>
      </c>
      <c r="D443" s="81" t="s">
        <v>1055</v>
      </c>
      <c r="E443" s="81" t="s">
        <v>836</v>
      </c>
      <c r="F443" s="81" t="s">
        <v>1112</v>
      </c>
      <c r="G443" s="81" t="s">
        <v>901</v>
      </c>
      <c r="H443" s="84">
        <v>365000</v>
      </c>
      <c r="I443" s="84">
        <v>365000</v>
      </c>
      <c r="J443" s="7">
        <f t="shared" si="6"/>
        <v>0</v>
      </c>
    </row>
    <row r="444" spans="1:10" ht="25.5" x14ac:dyDescent="0.2">
      <c r="A444" s="78" t="s">
        <v>1113</v>
      </c>
      <c r="B444" s="2">
        <v>200</v>
      </c>
      <c r="C444" s="79" t="s">
        <v>22</v>
      </c>
      <c r="D444" s="79" t="s">
        <v>1055</v>
      </c>
      <c r="E444" s="79" t="s">
        <v>836</v>
      </c>
      <c r="F444" s="79" t="s">
        <v>1114</v>
      </c>
      <c r="G444" s="79"/>
      <c r="H444" s="85">
        <v>250000</v>
      </c>
      <c r="I444" s="85">
        <v>0</v>
      </c>
      <c r="J444" s="7">
        <f t="shared" si="6"/>
        <v>250000</v>
      </c>
    </row>
    <row r="445" spans="1:10" ht="25.5" x14ac:dyDescent="0.2">
      <c r="A445" s="80" t="s">
        <v>900</v>
      </c>
      <c r="B445" s="2">
        <v>200</v>
      </c>
      <c r="C445" s="81" t="s">
        <v>22</v>
      </c>
      <c r="D445" s="81" t="s">
        <v>1055</v>
      </c>
      <c r="E445" s="81" t="s">
        <v>836</v>
      </c>
      <c r="F445" s="81" t="s">
        <v>1114</v>
      </c>
      <c r="G445" s="81" t="s">
        <v>901</v>
      </c>
      <c r="H445" s="84">
        <v>250000</v>
      </c>
      <c r="I445" s="84">
        <v>0</v>
      </c>
      <c r="J445" s="7">
        <f t="shared" si="6"/>
        <v>250000</v>
      </c>
    </row>
    <row r="446" spans="1:10" ht="63.75" x14ac:dyDescent="0.2">
      <c r="A446" s="76" t="s">
        <v>2291</v>
      </c>
      <c r="B446" s="2">
        <v>200</v>
      </c>
      <c r="C446" s="77" t="s">
        <v>22</v>
      </c>
      <c r="D446" s="77" t="s">
        <v>1055</v>
      </c>
      <c r="E446" s="77" t="s">
        <v>836</v>
      </c>
      <c r="F446" s="77" t="s">
        <v>1115</v>
      </c>
      <c r="G446" s="77"/>
      <c r="H446" s="86">
        <v>13051400</v>
      </c>
      <c r="I446" s="86">
        <v>0</v>
      </c>
      <c r="J446" s="7">
        <f t="shared" si="6"/>
        <v>13051400</v>
      </c>
    </row>
    <row r="447" spans="1:10" ht="38.25" x14ac:dyDescent="0.2">
      <c r="A447" s="78" t="s">
        <v>1116</v>
      </c>
      <c r="B447" s="2">
        <v>200</v>
      </c>
      <c r="C447" s="79" t="s">
        <v>22</v>
      </c>
      <c r="D447" s="79" t="s">
        <v>1055</v>
      </c>
      <c r="E447" s="79" t="s">
        <v>836</v>
      </c>
      <c r="F447" s="79" t="s">
        <v>1117</v>
      </c>
      <c r="G447" s="79"/>
      <c r="H447" s="85">
        <v>13051400</v>
      </c>
      <c r="I447" s="85">
        <v>0</v>
      </c>
      <c r="J447" s="7">
        <f t="shared" si="6"/>
        <v>13051400</v>
      </c>
    </row>
    <row r="448" spans="1:10" x14ac:dyDescent="0.2">
      <c r="A448" s="80" t="s">
        <v>1036</v>
      </c>
      <c r="B448" s="2">
        <v>200</v>
      </c>
      <c r="C448" s="81" t="s">
        <v>22</v>
      </c>
      <c r="D448" s="81" t="s">
        <v>1055</v>
      </c>
      <c r="E448" s="81" t="s">
        <v>836</v>
      </c>
      <c r="F448" s="81" t="s">
        <v>1117</v>
      </c>
      <c r="G448" s="81" t="s">
        <v>1037</v>
      </c>
      <c r="H448" s="84">
        <v>13051400</v>
      </c>
      <c r="I448" s="84">
        <v>0</v>
      </c>
      <c r="J448" s="7">
        <f t="shared" si="6"/>
        <v>13051400</v>
      </c>
    </row>
    <row r="449" spans="1:10" ht="25.5" x14ac:dyDescent="0.2">
      <c r="A449" s="74" t="s">
        <v>2281</v>
      </c>
      <c r="B449" s="2">
        <v>200</v>
      </c>
      <c r="C449" s="75" t="s">
        <v>22</v>
      </c>
      <c r="D449" s="75" t="s">
        <v>1055</v>
      </c>
      <c r="E449" s="75" t="s">
        <v>836</v>
      </c>
      <c r="F449" s="75" t="s">
        <v>1042</v>
      </c>
      <c r="G449" s="75"/>
      <c r="H449" s="87">
        <v>4340000</v>
      </c>
      <c r="I449" s="87">
        <v>3940000</v>
      </c>
      <c r="J449" s="7">
        <f t="shared" si="6"/>
        <v>400000</v>
      </c>
    </row>
    <row r="450" spans="1:10" ht="38.25" x14ac:dyDescent="0.2">
      <c r="A450" s="76" t="s">
        <v>2282</v>
      </c>
      <c r="B450" s="2">
        <v>200</v>
      </c>
      <c r="C450" s="77" t="s">
        <v>22</v>
      </c>
      <c r="D450" s="77" t="s">
        <v>1055</v>
      </c>
      <c r="E450" s="77" t="s">
        <v>836</v>
      </c>
      <c r="F450" s="77" t="s">
        <v>1043</v>
      </c>
      <c r="G450" s="77"/>
      <c r="H450" s="86">
        <v>4340000</v>
      </c>
      <c r="I450" s="86">
        <v>3940000</v>
      </c>
      <c r="J450" s="7">
        <f t="shared" si="6"/>
        <v>400000</v>
      </c>
    </row>
    <row r="451" spans="1:10" ht="38.25" x14ac:dyDescent="0.2">
      <c r="A451" s="78" t="s">
        <v>1118</v>
      </c>
      <c r="B451" s="2">
        <v>200</v>
      </c>
      <c r="C451" s="79" t="s">
        <v>22</v>
      </c>
      <c r="D451" s="79" t="s">
        <v>1055</v>
      </c>
      <c r="E451" s="79" t="s">
        <v>836</v>
      </c>
      <c r="F451" s="79" t="s">
        <v>1119</v>
      </c>
      <c r="G451" s="79"/>
      <c r="H451" s="85">
        <v>3020000</v>
      </c>
      <c r="I451" s="85">
        <v>3020000</v>
      </c>
      <c r="J451" s="7">
        <f t="shared" si="6"/>
        <v>0</v>
      </c>
    </row>
    <row r="452" spans="1:10" ht="38.25" x14ac:dyDescent="0.2">
      <c r="A452" s="80" t="s">
        <v>803</v>
      </c>
      <c r="B452" s="2">
        <v>200</v>
      </c>
      <c r="C452" s="81" t="s">
        <v>22</v>
      </c>
      <c r="D452" s="81" t="s">
        <v>1055</v>
      </c>
      <c r="E452" s="81" t="s">
        <v>836</v>
      </c>
      <c r="F452" s="81" t="s">
        <v>1119</v>
      </c>
      <c r="G452" s="81" t="s">
        <v>804</v>
      </c>
      <c r="H452" s="84">
        <v>3020000</v>
      </c>
      <c r="I452" s="84">
        <v>3020000</v>
      </c>
      <c r="J452" s="7">
        <f t="shared" si="6"/>
        <v>0</v>
      </c>
    </row>
    <row r="453" spans="1:10" ht="51" x14ac:dyDescent="0.2">
      <c r="A453" s="78" t="s">
        <v>1044</v>
      </c>
      <c r="B453" s="2">
        <v>200</v>
      </c>
      <c r="C453" s="79" t="s">
        <v>22</v>
      </c>
      <c r="D453" s="79" t="s">
        <v>1055</v>
      </c>
      <c r="E453" s="79" t="s">
        <v>836</v>
      </c>
      <c r="F453" s="79" t="s">
        <v>1045</v>
      </c>
      <c r="G453" s="79"/>
      <c r="H453" s="85">
        <v>1320000</v>
      </c>
      <c r="I453" s="85">
        <v>920000</v>
      </c>
      <c r="J453" s="7">
        <f t="shared" si="6"/>
        <v>400000</v>
      </c>
    </row>
    <row r="454" spans="1:10" ht="38.25" x14ac:dyDescent="0.2">
      <c r="A454" s="80" t="s">
        <v>803</v>
      </c>
      <c r="B454" s="2">
        <v>200</v>
      </c>
      <c r="C454" s="81" t="s">
        <v>22</v>
      </c>
      <c r="D454" s="81" t="s">
        <v>1055</v>
      </c>
      <c r="E454" s="81" t="s">
        <v>836</v>
      </c>
      <c r="F454" s="81" t="s">
        <v>1045</v>
      </c>
      <c r="G454" s="81" t="s">
        <v>804</v>
      </c>
      <c r="H454" s="84">
        <v>1320000</v>
      </c>
      <c r="I454" s="84">
        <v>920000</v>
      </c>
      <c r="J454" s="7">
        <f t="shared" si="6"/>
        <v>400000</v>
      </c>
    </row>
    <row r="455" spans="1:10" ht="25.5" x14ac:dyDescent="0.2">
      <c r="A455" s="72" t="s">
        <v>1120</v>
      </c>
      <c r="B455" s="2">
        <v>200</v>
      </c>
      <c r="C455" s="73" t="s">
        <v>22</v>
      </c>
      <c r="D455" s="73" t="s">
        <v>1055</v>
      </c>
      <c r="E455" s="73" t="s">
        <v>798</v>
      </c>
      <c r="F455" s="73"/>
      <c r="G455" s="73"/>
      <c r="H455" s="88">
        <v>48454000</v>
      </c>
      <c r="I455" s="88">
        <v>24046261.719999999</v>
      </c>
      <c r="J455" s="7">
        <f t="shared" si="6"/>
        <v>24407738.280000001</v>
      </c>
    </row>
    <row r="456" spans="1:10" ht="63.75" x14ac:dyDescent="0.2">
      <c r="A456" s="74" t="s">
        <v>2269</v>
      </c>
      <c r="B456" s="2">
        <v>200</v>
      </c>
      <c r="C456" s="75" t="s">
        <v>22</v>
      </c>
      <c r="D456" s="75" t="s">
        <v>1055</v>
      </c>
      <c r="E456" s="75" t="s">
        <v>798</v>
      </c>
      <c r="F456" s="75" t="s">
        <v>948</v>
      </c>
      <c r="G456" s="75"/>
      <c r="H456" s="87">
        <v>100000</v>
      </c>
      <c r="I456" s="87">
        <v>100000</v>
      </c>
      <c r="J456" s="7">
        <f t="shared" si="6"/>
        <v>0</v>
      </c>
    </row>
    <row r="457" spans="1:10" ht="63.75" x14ac:dyDescent="0.2">
      <c r="A457" s="76" t="s">
        <v>2270</v>
      </c>
      <c r="B457" s="2">
        <v>200</v>
      </c>
      <c r="C457" s="77" t="s">
        <v>22</v>
      </c>
      <c r="D457" s="77" t="s">
        <v>1055</v>
      </c>
      <c r="E457" s="77" t="s">
        <v>798</v>
      </c>
      <c r="F457" s="77" t="s">
        <v>949</v>
      </c>
      <c r="G457" s="77"/>
      <c r="H457" s="86">
        <v>100000</v>
      </c>
      <c r="I457" s="86">
        <v>100000</v>
      </c>
      <c r="J457" s="7">
        <f t="shared" ref="J457:J520" si="7">H457-I457</f>
        <v>0</v>
      </c>
    </row>
    <row r="458" spans="1:10" ht="76.5" x14ac:dyDescent="0.2">
      <c r="A458" s="78" t="s">
        <v>1121</v>
      </c>
      <c r="B458" s="2">
        <v>200</v>
      </c>
      <c r="C458" s="79" t="s">
        <v>22</v>
      </c>
      <c r="D458" s="79" t="s">
        <v>1055</v>
      </c>
      <c r="E458" s="79" t="s">
        <v>798</v>
      </c>
      <c r="F458" s="79" t="s">
        <v>1122</v>
      </c>
      <c r="G458" s="79"/>
      <c r="H458" s="85">
        <v>100000</v>
      </c>
      <c r="I458" s="85">
        <v>100000</v>
      </c>
      <c r="J458" s="7">
        <f t="shared" si="7"/>
        <v>0</v>
      </c>
    </row>
    <row r="459" spans="1:10" ht="38.25" x14ac:dyDescent="0.2">
      <c r="A459" s="80" t="s">
        <v>803</v>
      </c>
      <c r="B459" s="2">
        <v>200</v>
      </c>
      <c r="C459" s="81" t="s">
        <v>22</v>
      </c>
      <c r="D459" s="81" t="s">
        <v>1055</v>
      </c>
      <c r="E459" s="81" t="s">
        <v>798</v>
      </c>
      <c r="F459" s="81" t="s">
        <v>1122</v>
      </c>
      <c r="G459" s="81" t="s">
        <v>804</v>
      </c>
      <c r="H459" s="84">
        <v>100000</v>
      </c>
      <c r="I459" s="84">
        <v>100000</v>
      </c>
      <c r="J459" s="7">
        <f t="shared" si="7"/>
        <v>0</v>
      </c>
    </row>
    <row r="460" spans="1:10" ht="25.5" x14ac:dyDescent="0.2">
      <c r="A460" s="74" t="s">
        <v>2280</v>
      </c>
      <c r="B460" s="2">
        <v>200</v>
      </c>
      <c r="C460" s="75" t="s">
        <v>22</v>
      </c>
      <c r="D460" s="75" t="s">
        <v>1055</v>
      </c>
      <c r="E460" s="75" t="s">
        <v>798</v>
      </c>
      <c r="F460" s="75" t="s">
        <v>1038</v>
      </c>
      <c r="G460" s="75"/>
      <c r="H460" s="87">
        <v>48354000</v>
      </c>
      <c r="I460" s="87">
        <v>23946261.719999999</v>
      </c>
      <c r="J460" s="7">
        <f t="shared" si="7"/>
        <v>24407738.280000001</v>
      </c>
    </row>
    <row r="461" spans="1:10" ht="51" x14ac:dyDescent="0.2">
      <c r="A461" s="76" t="s">
        <v>2284</v>
      </c>
      <c r="B461" s="2">
        <v>200</v>
      </c>
      <c r="C461" s="77" t="s">
        <v>22</v>
      </c>
      <c r="D461" s="77" t="s">
        <v>1055</v>
      </c>
      <c r="E461" s="77" t="s">
        <v>798</v>
      </c>
      <c r="F461" s="77" t="s">
        <v>1052</v>
      </c>
      <c r="G461" s="77"/>
      <c r="H461" s="86">
        <v>48354000</v>
      </c>
      <c r="I461" s="86">
        <v>23946261.719999999</v>
      </c>
      <c r="J461" s="7">
        <f t="shared" si="7"/>
        <v>24407738.280000001</v>
      </c>
    </row>
    <row r="462" spans="1:10" ht="38.25" x14ac:dyDescent="0.2">
      <c r="A462" s="78" t="s">
        <v>1006</v>
      </c>
      <c r="B462" s="2">
        <v>200</v>
      </c>
      <c r="C462" s="79" t="s">
        <v>22</v>
      </c>
      <c r="D462" s="79" t="s">
        <v>1055</v>
      </c>
      <c r="E462" s="79" t="s">
        <v>798</v>
      </c>
      <c r="F462" s="79" t="s">
        <v>1123</v>
      </c>
      <c r="G462" s="79"/>
      <c r="H462" s="85">
        <v>33256700</v>
      </c>
      <c r="I462" s="85">
        <v>16442414.74</v>
      </c>
      <c r="J462" s="7">
        <f t="shared" si="7"/>
        <v>16814285.259999998</v>
      </c>
    </row>
    <row r="463" spans="1:10" ht="76.5" x14ac:dyDescent="0.2">
      <c r="A463" s="80" t="s">
        <v>866</v>
      </c>
      <c r="B463" s="2">
        <v>200</v>
      </c>
      <c r="C463" s="81" t="s">
        <v>22</v>
      </c>
      <c r="D463" s="81" t="s">
        <v>1055</v>
      </c>
      <c r="E463" s="81" t="s">
        <v>798</v>
      </c>
      <c r="F463" s="81" t="s">
        <v>1123</v>
      </c>
      <c r="G463" s="81" t="s">
        <v>867</v>
      </c>
      <c r="H463" s="84">
        <v>31383900</v>
      </c>
      <c r="I463" s="84">
        <v>15568434.789999999</v>
      </c>
      <c r="J463" s="7">
        <f t="shared" si="7"/>
        <v>15815465.210000001</v>
      </c>
    </row>
    <row r="464" spans="1:10" ht="38.25" x14ac:dyDescent="0.2">
      <c r="A464" s="80" t="s">
        <v>817</v>
      </c>
      <c r="B464" s="2">
        <v>200</v>
      </c>
      <c r="C464" s="81" t="s">
        <v>22</v>
      </c>
      <c r="D464" s="81" t="s">
        <v>1055</v>
      </c>
      <c r="E464" s="81" t="s">
        <v>798</v>
      </c>
      <c r="F464" s="81" t="s">
        <v>1123</v>
      </c>
      <c r="G464" s="81" t="s">
        <v>818</v>
      </c>
      <c r="H464" s="84">
        <v>1872800</v>
      </c>
      <c r="I464" s="84">
        <v>873979.95</v>
      </c>
      <c r="J464" s="7">
        <f t="shared" si="7"/>
        <v>998820.05</v>
      </c>
    </row>
    <row r="465" spans="1:10" ht="51" x14ac:dyDescent="0.2">
      <c r="A465" s="78" t="s">
        <v>1008</v>
      </c>
      <c r="B465" s="2">
        <v>200</v>
      </c>
      <c r="C465" s="79" t="s">
        <v>22</v>
      </c>
      <c r="D465" s="79" t="s">
        <v>1055</v>
      </c>
      <c r="E465" s="79" t="s">
        <v>798</v>
      </c>
      <c r="F465" s="79" t="s">
        <v>1124</v>
      </c>
      <c r="G465" s="79"/>
      <c r="H465" s="85">
        <v>15097300</v>
      </c>
      <c r="I465" s="85">
        <v>7503846.9800000004</v>
      </c>
      <c r="J465" s="7">
        <f t="shared" si="7"/>
        <v>7593453.0199999996</v>
      </c>
    </row>
    <row r="466" spans="1:10" ht="76.5" x14ac:dyDescent="0.2">
      <c r="A466" s="80" t="s">
        <v>866</v>
      </c>
      <c r="B466" s="2">
        <v>200</v>
      </c>
      <c r="C466" s="81" t="s">
        <v>22</v>
      </c>
      <c r="D466" s="81" t="s">
        <v>1055</v>
      </c>
      <c r="E466" s="81" t="s">
        <v>798</v>
      </c>
      <c r="F466" s="81" t="s">
        <v>1124</v>
      </c>
      <c r="G466" s="81" t="s">
        <v>867</v>
      </c>
      <c r="H466" s="84">
        <v>14597900</v>
      </c>
      <c r="I466" s="84">
        <v>7228763.0300000003</v>
      </c>
      <c r="J466" s="7">
        <f t="shared" si="7"/>
        <v>7369136.9699999997</v>
      </c>
    </row>
    <row r="467" spans="1:10" ht="38.25" x14ac:dyDescent="0.2">
      <c r="A467" s="80" t="s">
        <v>817</v>
      </c>
      <c r="B467" s="2">
        <v>200</v>
      </c>
      <c r="C467" s="81" t="s">
        <v>22</v>
      </c>
      <c r="D467" s="81" t="s">
        <v>1055</v>
      </c>
      <c r="E467" s="81" t="s">
        <v>798</v>
      </c>
      <c r="F467" s="81" t="s">
        <v>1124</v>
      </c>
      <c r="G467" s="81" t="s">
        <v>818</v>
      </c>
      <c r="H467" s="84">
        <v>499400</v>
      </c>
      <c r="I467" s="84">
        <v>275083.95</v>
      </c>
      <c r="J467" s="7">
        <f t="shared" si="7"/>
        <v>224316.05</v>
      </c>
    </row>
    <row r="468" spans="1:10" x14ac:dyDescent="0.2">
      <c r="A468" s="70" t="s">
        <v>1022</v>
      </c>
      <c r="B468" s="2">
        <v>200</v>
      </c>
      <c r="C468" s="71" t="s">
        <v>22</v>
      </c>
      <c r="D468" s="71" t="s">
        <v>20</v>
      </c>
      <c r="E468" s="71"/>
      <c r="F468" s="71"/>
      <c r="G468" s="71"/>
      <c r="H468" s="89">
        <v>1409863.08</v>
      </c>
      <c r="I468" s="89">
        <v>261622.32</v>
      </c>
      <c r="J468" s="7">
        <f t="shared" si="7"/>
        <v>1148240.76</v>
      </c>
    </row>
    <row r="469" spans="1:10" x14ac:dyDescent="0.2">
      <c r="A469" s="72" t="s">
        <v>1027</v>
      </c>
      <c r="B469" s="2">
        <v>200</v>
      </c>
      <c r="C469" s="73" t="s">
        <v>22</v>
      </c>
      <c r="D469" s="73" t="s">
        <v>20</v>
      </c>
      <c r="E469" s="73" t="s">
        <v>798</v>
      </c>
      <c r="F469" s="73"/>
      <c r="G469" s="73"/>
      <c r="H469" s="88">
        <v>1409863.08</v>
      </c>
      <c r="I469" s="88">
        <v>261622.32</v>
      </c>
      <c r="J469" s="7">
        <f t="shared" si="7"/>
        <v>1148240.76</v>
      </c>
    </row>
    <row r="470" spans="1:10" ht="25.5" x14ac:dyDescent="0.2">
      <c r="A470" s="74" t="s">
        <v>2271</v>
      </c>
      <c r="B470" s="2">
        <v>200</v>
      </c>
      <c r="C470" s="75" t="s">
        <v>22</v>
      </c>
      <c r="D470" s="75" t="s">
        <v>20</v>
      </c>
      <c r="E470" s="75" t="s">
        <v>798</v>
      </c>
      <c r="F470" s="75" t="s">
        <v>952</v>
      </c>
      <c r="G470" s="75"/>
      <c r="H470" s="87">
        <v>1409863.08</v>
      </c>
      <c r="I470" s="87">
        <v>261622.32</v>
      </c>
      <c r="J470" s="7">
        <f t="shared" si="7"/>
        <v>1148240.76</v>
      </c>
    </row>
    <row r="471" spans="1:10" ht="38.25" x14ac:dyDescent="0.2">
      <c r="A471" s="76" t="s">
        <v>2278</v>
      </c>
      <c r="B471" s="2">
        <v>200</v>
      </c>
      <c r="C471" s="77" t="s">
        <v>22</v>
      </c>
      <c r="D471" s="77" t="s">
        <v>20</v>
      </c>
      <c r="E471" s="77" t="s">
        <v>798</v>
      </c>
      <c r="F471" s="77" t="s">
        <v>1028</v>
      </c>
      <c r="G471" s="77"/>
      <c r="H471" s="86">
        <v>1409863.08</v>
      </c>
      <c r="I471" s="86">
        <v>261622.32</v>
      </c>
      <c r="J471" s="7">
        <f t="shared" si="7"/>
        <v>1148240.76</v>
      </c>
    </row>
    <row r="472" spans="1:10" ht="63.75" x14ac:dyDescent="0.2">
      <c r="A472" s="78" t="s">
        <v>1029</v>
      </c>
      <c r="B472" s="2">
        <v>200</v>
      </c>
      <c r="C472" s="79" t="s">
        <v>22</v>
      </c>
      <c r="D472" s="79" t="s">
        <v>20</v>
      </c>
      <c r="E472" s="79" t="s">
        <v>798</v>
      </c>
      <c r="F472" s="79" t="s">
        <v>1030</v>
      </c>
      <c r="G472" s="79"/>
      <c r="H472" s="85">
        <v>22400</v>
      </c>
      <c r="I472" s="85">
        <v>500</v>
      </c>
      <c r="J472" s="7">
        <f t="shared" si="7"/>
        <v>21900</v>
      </c>
    </row>
    <row r="473" spans="1:10" ht="25.5" x14ac:dyDescent="0.2">
      <c r="A473" s="80" t="s">
        <v>900</v>
      </c>
      <c r="B473" s="2">
        <v>200</v>
      </c>
      <c r="C473" s="81" t="s">
        <v>22</v>
      </c>
      <c r="D473" s="81" t="s">
        <v>20</v>
      </c>
      <c r="E473" s="81" t="s">
        <v>798</v>
      </c>
      <c r="F473" s="81" t="s">
        <v>1030</v>
      </c>
      <c r="G473" s="81" t="s">
        <v>901</v>
      </c>
      <c r="H473" s="84">
        <v>22400</v>
      </c>
      <c r="I473" s="84">
        <v>500</v>
      </c>
      <c r="J473" s="7">
        <f t="shared" si="7"/>
        <v>21900</v>
      </c>
    </row>
    <row r="474" spans="1:10" ht="102" x14ac:dyDescent="0.2">
      <c r="A474" s="78" t="s">
        <v>1031</v>
      </c>
      <c r="B474" s="2">
        <v>200</v>
      </c>
      <c r="C474" s="79" t="s">
        <v>22</v>
      </c>
      <c r="D474" s="79" t="s">
        <v>20</v>
      </c>
      <c r="E474" s="79" t="s">
        <v>798</v>
      </c>
      <c r="F474" s="79" t="s">
        <v>1032</v>
      </c>
      <c r="G474" s="79"/>
      <c r="H474" s="85">
        <v>1387463.08</v>
      </c>
      <c r="I474" s="85">
        <v>261122.32</v>
      </c>
      <c r="J474" s="7">
        <f t="shared" si="7"/>
        <v>1126340.76</v>
      </c>
    </row>
    <row r="475" spans="1:10" ht="25.5" x14ac:dyDescent="0.2">
      <c r="A475" s="80" t="s">
        <v>900</v>
      </c>
      <c r="B475" s="2">
        <v>200</v>
      </c>
      <c r="C475" s="81" t="s">
        <v>22</v>
      </c>
      <c r="D475" s="81" t="s">
        <v>20</v>
      </c>
      <c r="E475" s="81" t="s">
        <v>798</v>
      </c>
      <c r="F475" s="81" t="s">
        <v>1032</v>
      </c>
      <c r="G475" s="81" t="s">
        <v>901</v>
      </c>
      <c r="H475" s="84">
        <v>1387463.08</v>
      </c>
      <c r="I475" s="84">
        <v>261122.32</v>
      </c>
      <c r="J475" s="7">
        <f t="shared" si="7"/>
        <v>1126340.76</v>
      </c>
    </row>
    <row r="476" spans="1:10" ht="25.5" x14ac:dyDescent="0.2">
      <c r="A476" s="82" t="s">
        <v>30</v>
      </c>
      <c r="B476" s="2">
        <v>200</v>
      </c>
      <c r="C476" s="83" t="s">
        <v>31</v>
      </c>
      <c r="D476" s="83"/>
      <c r="E476" s="83"/>
      <c r="F476" s="83"/>
      <c r="G476" s="83"/>
      <c r="H476" s="90">
        <v>11517131747.15</v>
      </c>
      <c r="I476" s="90">
        <v>6984670589.8299999</v>
      </c>
      <c r="J476" s="7">
        <f t="shared" si="7"/>
        <v>4532461157.3199997</v>
      </c>
    </row>
    <row r="477" spans="1:10" x14ac:dyDescent="0.2">
      <c r="A477" s="70" t="s">
        <v>1125</v>
      </c>
      <c r="B477" s="2">
        <v>200</v>
      </c>
      <c r="C477" s="71" t="s">
        <v>31</v>
      </c>
      <c r="D477" s="71" t="s">
        <v>836</v>
      </c>
      <c r="E477" s="71"/>
      <c r="F477" s="71"/>
      <c r="G477" s="71"/>
      <c r="H477" s="89">
        <v>114697900</v>
      </c>
      <c r="I477" s="89">
        <v>59444256.600000001</v>
      </c>
      <c r="J477" s="7">
        <f t="shared" si="7"/>
        <v>55253643.399999999</v>
      </c>
    </row>
    <row r="478" spans="1:10" ht="51" x14ac:dyDescent="0.2">
      <c r="A478" s="72" t="s">
        <v>1126</v>
      </c>
      <c r="B478" s="2">
        <v>200</v>
      </c>
      <c r="C478" s="73" t="s">
        <v>31</v>
      </c>
      <c r="D478" s="73" t="s">
        <v>836</v>
      </c>
      <c r="E478" s="73" t="s">
        <v>798</v>
      </c>
      <c r="F478" s="73"/>
      <c r="G478" s="73"/>
      <c r="H478" s="88">
        <v>49621100</v>
      </c>
      <c r="I478" s="88">
        <v>25080000</v>
      </c>
      <c r="J478" s="7">
        <f t="shared" si="7"/>
        <v>24541100</v>
      </c>
    </row>
    <row r="479" spans="1:10" ht="63.75" x14ac:dyDescent="0.2">
      <c r="A479" s="74" t="s">
        <v>2269</v>
      </c>
      <c r="B479" s="2">
        <v>200</v>
      </c>
      <c r="C479" s="75" t="s">
        <v>31</v>
      </c>
      <c r="D479" s="75" t="s">
        <v>836</v>
      </c>
      <c r="E479" s="75" t="s">
        <v>798</v>
      </c>
      <c r="F479" s="75" t="s">
        <v>948</v>
      </c>
      <c r="G479" s="75"/>
      <c r="H479" s="87">
        <v>49621100</v>
      </c>
      <c r="I479" s="87">
        <v>25080000</v>
      </c>
      <c r="J479" s="7">
        <f t="shared" si="7"/>
        <v>24541100</v>
      </c>
    </row>
    <row r="480" spans="1:10" ht="38.25" x14ac:dyDescent="0.2">
      <c r="A480" s="76" t="s">
        <v>2292</v>
      </c>
      <c r="B480" s="2">
        <v>200</v>
      </c>
      <c r="C480" s="77" t="s">
        <v>31</v>
      </c>
      <c r="D480" s="77" t="s">
        <v>836</v>
      </c>
      <c r="E480" s="77" t="s">
        <v>798</v>
      </c>
      <c r="F480" s="77" t="s">
        <v>1127</v>
      </c>
      <c r="G480" s="77"/>
      <c r="H480" s="86">
        <v>49621100</v>
      </c>
      <c r="I480" s="86">
        <v>25080000</v>
      </c>
      <c r="J480" s="7">
        <f t="shared" si="7"/>
        <v>24541100</v>
      </c>
    </row>
    <row r="481" spans="1:10" ht="51" x14ac:dyDescent="0.2">
      <c r="A481" s="78" t="s">
        <v>32</v>
      </c>
      <c r="B481" s="2">
        <v>200</v>
      </c>
      <c r="C481" s="79" t="s">
        <v>31</v>
      </c>
      <c r="D481" s="79" t="s">
        <v>836</v>
      </c>
      <c r="E481" s="79" t="s">
        <v>798</v>
      </c>
      <c r="F481" s="79" t="s">
        <v>1128</v>
      </c>
      <c r="G481" s="79"/>
      <c r="H481" s="85">
        <v>49621100</v>
      </c>
      <c r="I481" s="85">
        <v>25080000</v>
      </c>
      <c r="J481" s="7">
        <f t="shared" si="7"/>
        <v>24541100</v>
      </c>
    </row>
    <row r="482" spans="1:10" x14ac:dyDescent="0.2">
      <c r="A482" s="80" t="s">
        <v>1036</v>
      </c>
      <c r="B482" s="2">
        <v>200</v>
      </c>
      <c r="C482" s="81" t="s">
        <v>31</v>
      </c>
      <c r="D482" s="81" t="s">
        <v>836</v>
      </c>
      <c r="E482" s="81" t="s">
        <v>798</v>
      </c>
      <c r="F482" s="81" t="s">
        <v>1128</v>
      </c>
      <c r="G482" s="81" t="s">
        <v>1037</v>
      </c>
      <c r="H482" s="84">
        <v>49621100</v>
      </c>
      <c r="I482" s="84">
        <v>25080000</v>
      </c>
      <c r="J482" s="7">
        <f t="shared" si="7"/>
        <v>24541100</v>
      </c>
    </row>
    <row r="483" spans="1:10" ht="25.5" x14ac:dyDescent="0.2">
      <c r="A483" s="72" t="s">
        <v>1129</v>
      </c>
      <c r="B483" s="2">
        <v>200</v>
      </c>
      <c r="C483" s="73" t="s">
        <v>31</v>
      </c>
      <c r="D483" s="73" t="s">
        <v>836</v>
      </c>
      <c r="E483" s="73" t="s">
        <v>33</v>
      </c>
      <c r="F483" s="73"/>
      <c r="G483" s="73"/>
      <c r="H483" s="88">
        <v>48606400</v>
      </c>
      <c r="I483" s="88">
        <v>25461544</v>
      </c>
      <c r="J483" s="7">
        <f t="shared" si="7"/>
        <v>23144856</v>
      </c>
    </row>
    <row r="484" spans="1:10" ht="38.25" x14ac:dyDescent="0.2">
      <c r="A484" s="74" t="s">
        <v>2246</v>
      </c>
      <c r="B484" s="2">
        <v>200</v>
      </c>
      <c r="C484" s="75" t="s">
        <v>31</v>
      </c>
      <c r="D484" s="75" t="s">
        <v>836</v>
      </c>
      <c r="E484" s="75" t="s">
        <v>33</v>
      </c>
      <c r="F484" s="75" t="s">
        <v>799</v>
      </c>
      <c r="G484" s="75"/>
      <c r="H484" s="87">
        <v>180000</v>
      </c>
      <c r="I484" s="87">
        <v>81240</v>
      </c>
      <c r="J484" s="7">
        <f t="shared" si="7"/>
        <v>98760</v>
      </c>
    </row>
    <row r="485" spans="1:10" ht="25.5" x14ac:dyDescent="0.2">
      <c r="A485" s="76" t="s">
        <v>2247</v>
      </c>
      <c r="B485" s="2">
        <v>200</v>
      </c>
      <c r="C485" s="77" t="s">
        <v>31</v>
      </c>
      <c r="D485" s="77" t="s">
        <v>836</v>
      </c>
      <c r="E485" s="77" t="s">
        <v>33</v>
      </c>
      <c r="F485" s="77" t="s">
        <v>800</v>
      </c>
      <c r="G485" s="77"/>
      <c r="H485" s="86">
        <v>180000</v>
      </c>
      <c r="I485" s="86">
        <v>81240</v>
      </c>
      <c r="J485" s="7">
        <f t="shared" si="7"/>
        <v>98760</v>
      </c>
    </row>
    <row r="486" spans="1:10" ht="51" x14ac:dyDescent="0.2">
      <c r="A486" s="78" t="s">
        <v>801</v>
      </c>
      <c r="B486" s="2">
        <v>200</v>
      </c>
      <c r="C486" s="79" t="s">
        <v>31</v>
      </c>
      <c r="D486" s="79" t="s">
        <v>836</v>
      </c>
      <c r="E486" s="79" t="s">
        <v>33</v>
      </c>
      <c r="F486" s="79" t="s">
        <v>802</v>
      </c>
      <c r="G486" s="79"/>
      <c r="H486" s="85">
        <v>180000</v>
      </c>
      <c r="I486" s="85">
        <v>81240</v>
      </c>
      <c r="J486" s="7">
        <f t="shared" si="7"/>
        <v>98760</v>
      </c>
    </row>
    <row r="487" spans="1:10" ht="38.25" x14ac:dyDescent="0.2">
      <c r="A487" s="80" t="s">
        <v>803</v>
      </c>
      <c r="B487" s="2">
        <v>200</v>
      </c>
      <c r="C487" s="81" t="s">
        <v>31</v>
      </c>
      <c r="D487" s="81" t="s">
        <v>836</v>
      </c>
      <c r="E487" s="81" t="s">
        <v>33</v>
      </c>
      <c r="F487" s="81" t="s">
        <v>802</v>
      </c>
      <c r="G487" s="81" t="s">
        <v>804</v>
      </c>
      <c r="H487" s="84">
        <v>180000</v>
      </c>
      <c r="I487" s="84">
        <v>81240</v>
      </c>
      <c r="J487" s="7">
        <f t="shared" si="7"/>
        <v>98760</v>
      </c>
    </row>
    <row r="488" spans="1:10" ht="25.5" x14ac:dyDescent="0.2">
      <c r="A488" s="74" t="s">
        <v>2250</v>
      </c>
      <c r="B488" s="2">
        <v>200</v>
      </c>
      <c r="C488" s="75" t="s">
        <v>31</v>
      </c>
      <c r="D488" s="75" t="s">
        <v>836</v>
      </c>
      <c r="E488" s="75" t="s">
        <v>33</v>
      </c>
      <c r="F488" s="75" t="s">
        <v>809</v>
      </c>
      <c r="G488" s="75"/>
      <c r="H488" s="87">
        <v>48426400</v>
      </c>
      <c r="I488" s="87">
        <v>25380304</v>
      </c>
      <c r="J488" s="7">
        <f t="shared" si="7"/>
        <v>23046096</v>
      </c>
    </row>
    <row r="489" spans="1:10" ht="38.25" x14ac:dyDescent="0.2">
      <c r="A489" s="76" t="s">
        <v>2293</v>
      </c>
      <c r="B489" s="2">
        <v>200</v>
      </c>
      <c r="C489" s="77" t="s">
        <v>31</v>
      </c>
      <c r="D489" s="77" t="s">
        <v>836</v>
      </c>
      <c r="E489" s="77" t="s">
        <v>33</v>
      </c>
      <c r="F489" s="77" t="s">
        <v>1130</v>
      </c>
      <c r="G489" s="77"/>
      <c r="H489" s="86">
        <v>2500000</v>
      </c>
      <c r="I489" s="86">
        <v>2250000</v>
      </c>
      <c r="J489" s="7">
        <f t="shared" si="7"/>
        <v>250000</v>
      </c>
    </row>
    <row r="490" spans="1:10" ht="25.5" x14ac:dyDescent="0.2">
      <c r="A490" s="78" t="s">
        <v>1131</v>
      </c>
      <c r="B490" s="2">
        <v>200</v>
      </c>
      <c r="C490" s="79" t="s">
        <v>31</v>
      </c>
      <c r="D490" s="79" t="s">
        <v>836</v>
      </c>
      <c r="E490" s="79" t="s">
        <v>33</v>
      </c>
      <c r="F490" s="79" t="s">
        <v>1132</v>
      </c>
      <c r="G490" s="79"/>
      <c r="H490" s="85">
        <v>2500000</v>
      </c>
      <c r="I490" s="85">
        <v>2250000</v>
      </c>
      <c r="J490" s="7">
        <f t="shared" si="7"/>
        <v>250000</v>
      </c>
    </row>
    <row r="491" spans="1:10" x14ac:dyDescent="0.2">
      <c r="A491" s="80" t="s">
        <v>868</v>
      </c>
      <c r="B491" s="2">
        <v>200</v>
      </c>
      <c r="C491" s="81" t="s">
        <v>31</v>
      </c>
      <c r="D491" s="81" t="s">
        <v>836</v>
      </c>
      <c r="E491" s="81" t="s">
        <v>33</v>
      </c>
      <c r="F491" s="81" t="s">
        <v>1132</v>
      </c>
      <c r="G491" s="81" t="s">
        <v>869</v>
      </c>
      <c r="H491" s="84">
        <v>2500000</v>
      </c>
      <c r="I491" s="84">
        <v>2250000</v>
      </c>
      <c r="J491" s="7">
        <f t="shared" si="7"/>
        <v>250000</v>
      </c>
    </row>
    <row r="492" spans="1:10" ht="38.25" x14ac:dyDescent="0.2">
      <c r="A492" s="76" t="s">
        <v>2294</v>
      </c>
      <c r="B492" s="2">
        <v>200</v>
      </c>
      <c r="C492" s="77" t="s">
        <v>31</v>
      </c>
      <c r="D492" s="77" t="s">
        <v>836</v>
      </c>
      <c r="E492" s="77" t="s">
        <v>33</v>
      </c>
      <c r="F492" s="77" t="s">
        <v>1133</v>
      </c>
      <c r="G492" s="77"/>
      <c r="H492" s="86">
        <v>45926400</v>
      </c>
      <c r="I492" s="86">
        <v>23130304</v>
      </c>
      <c r="J492" s="7">
        <f t="shared" si="7"/>
        <v>22796096</v>
      </c>
    </row>
    <row r="493" spans="1:10" x14ac:dyDescent="0.2">
      <c r="A493" s="78" t="s">
        <v>1134</v>
      </c>
      <c r="B493" s="2">
        <v>200</v>
      </c>
      <c r="C493" s="79" t="s">
        <v>31</v>
      </c>
      <c r="D493" s="79" t="s">
        <v>836</v>
      </c>
      <c r="E493" s="79" t="s">
        <v>33</v>
      </c>
      <c r="F493" s="79" t="s">
        <v>1135</v>
      </c>
      <c r="G493" s="79"/>
      <c r="H493" s="85">
        <v>100000</v>
      </c>
      <c r="I493" s="85">
        <v>95812</v>
      </c>
      <c r="J493" s="7">
        <f t="shared" si="7"/>
        <v>4188</v>
      </c>
    </row>
    <row r="494" spans="1:10" ht="38.25" x14ac:dyDescent="0.2">
      <c r="A494" s="80" t="s">
        <v>817</v>
      </c>
      <c r="B494" s="2">
        <v>200</v>
      </c>
      <c r="C494" s="81" t="s">
        <v>31</v>
      </c>
      <c r="D494" s="81" t="s">
        <v>836</v>
      </c>
      <c r="E494" s="81" t="s">
        <v>33</v>
      </c>
      <c r="F494" s="81" t="s">
        <v>1135</v>
      </c>
      <c r="G494" s="81" t="s">
        <v>818</v>
      </c>
      <c r="H494" s="84">
        <v>100000</v>
      </c>
      <c r="I494" s="84">
        <v>95812</v>
      </c>
      <c r="J494" s="7">
        <f t="shared" si="7"/>
        <v>4188</v>
      </c>
    </row>
    <row r="495" spans="1:10" ht="25.5" x14ac:dyDescent="0.2">
      <c r="A495" s="78" t="s">
        <v>1136</v>
      </c>
      <c r="B495" s="2">
        <v>200</v>
      </c>
      <c r="C495" s="79" t="s">
        <v>31</v>
      </c>
      <c r="D495" s="79" t="s">
        <v>836</v>
      </c>
      <c r="E495" s="79" t="s">
        <v>33</v>
      </c>
      <c r="F495" s="79" t="s">
        <v>1137</v>
      </c>
      <c r="G495" s="79"/>
      <c r="H495" s="85">
        <v>45826400</v>
      </c>
      <c r="I495" s="85">
        <v>23034492</v>
      </c>
      <c r="J495" s="7">
        <f t="shared" si="7"/>
        <v>22791908</v>
      </c>
    </row>
    <row r="496" spans="1:10" ht="38.25" x14ac:dyDescent="0.2">
      <c r="A496" s="80" t="s">
        <v>803</v>
      </c>
      <c r="B496" s="2">
        <v>200</v>
      </c>
      <c r="C496" s="81" t="s">
        <v>31</v>
      </c>
      <c r="D496" s="81" t="s">
        <v>836</v>
      </c>
      <c r="E496" s="81" t="s">
        <v>33</v>
      </c>
      <c r="F496" s="81" t="s">
        <v>1137</v>
      </c>
      <c r="G496" s="81" t="s">
        <v>804</v>
      </c>
      <c r="H496" s="84">
        <v>45826400</v>
      </c>
      <c r="I496" s="84">
        <v>23034492</v>
      </c>
      <c r="J496" s="7">
        <f t="shared" si="7"/>
        <v>22791908</v>
      </c>
    </row>
    <row r="497" spans="1:10" x14ac:dyDescent="0.2">
      <c r="A497" s="72" t="s">
        <v>1138</v>
      </c>
      <c r="B497" s="2">
        <v>200</v>
      </c>
      <c r="C497" s="73" t="s">
        <v>31</v>
      </c>
      <c r="D497" s="73" t="s">
        <v>836</v>
      </c>
      <c r="E497" s="73" t="s">
        <v>1139</v>
      </c>
      <c r="F497" s="73"/>
      <c r="G497" s="73"/>
      <c r="H497" s="88">
        <v>16470400</v>
      </c>
      <c r="I497" s="88">
        <v>8902712.5999999996</v>
      </c>
      <c r="J497" s="7">
        <f t="shared" si="7"/>
        <v>7567687.4000000004</v>
      </c>
    </row>
    <row r="498" spans="1:10" ht="25.5" x14ac:dyDescent="0.2">
      <c r="A498" s="74" t="s">
        <v>2281</v>
      </c>
      <c r="B498" s="2">
        <v>200</v>
      </c>
      <c r="C498" s="75" t="s">
        <v>31</v>
      </c>
      <c r="D498" s="75" t="s">
        <v>836</v>
      </c>
      <c r="E498" s="75" t="s">
        <v>1139</v>
      </c>
      <c r="F498" s="75" t="s">
        <v>1042</v>
      </c>
      <c r="G498" s="75"/>
      <c r="H498" s="87">
        <v>16470400</v>
      </c>
      <c r="I498" s="87">
        <v>8902712.5999999996</v>
      </c>
      <c r="J498" s="7">
        <f t="shared" si="7"/>
        <v>7567687.4000000004</v>
      </c>
    </row>
    <row r="499" spans="1:10" ht="25.5" x14ac:dyDescent="0.2">
      <c r="A499" s="76" t="s">
        <v>2295</v>
      </c>
      <c r="B499" s="2">
        <v>200</v>
      </c>
      <c r="C499" s="77" t="s">
        <v>31</v>
      </c>
      <c r="D499" s="77" t="s">
        <v>836</v>
      </c>
      <c r="E499" s="77" t="s">
        <v>1139</v>
      </c>
      <c r="F499" s="77" t="s">
        <v>1140</v>
      </c>
      <c r="G499" s="77"/>
      <c r="H499" s="86">
        <v>16470400</v>
      </c>
      <c r="I499" s="86">
        <v>8902712.5999999996</v>
      </c>
      <c r="J499" s="7">
        <f t="shared" si="7"/>
        <v>7567687.4000000004</v>
      </c>
    </row>
    <row r="500" spans="1:10" ht="51" x14ac:dyDescent="0.2">
      <c r="A500" s="78" t="s">
        <v>1141</v>
      </c>
      <c r="B500" s="2">
        <v>200</v>
      </c>
      <c r="C500" s="79" t="s">
        <v>31</v>
      </c>
      <c r="D500" s="79" t="s">
        <v>836</v>
      </c>
      <c r="E500" s="79" t="s">
        <v>1139</v>
      </c>
      <c r="F500" s="79" t="s">
        <v>1142</v>
      </c>
      <c r="G500" s="79"/>
      <c r="H500" s="85">
        <v>5945145.4000000004</v>
      </c>
      <c r="I500" s="85">
        <v>3548352.6</v>
      </c>
      <c r="J500" s="7">
        <f t="shared" si="7"/>
        <v>2396792.8000000003</v>
      </c>
    </row>
    <row r="501" spans="1:10" ht="38.25" x14ac:dyDescent="0.2">
      <c r="A501" s="80" t="s">
        <v>817</v>
      </c>
      <c r="B501" s="2">
        <v>200</v>
      </c>
      <c r="C501" s="81" t="s">
        <v>31</v>
      </c>
      <c r="D501" s="81" t="s">
        <v>836</v>
      </c>
      <c r="E501" s="81" t="s">
        <v>1139</v>
      </c>
      <c r="F501" s="81" t="s">
        <v>1142</v>
      </c>
      <c r="G501" s="81" t="s">
        <v>818</v>
      </c>
      <c r="H501" s="84">
        <v>422600</v>
      </c>
      <c r="I501" s="84">
        <v>375000</v>
      </c>
      <c r="J501" s="7">
        <f t="shared" si="7"/>
        <v>47600</v>
      </c>
    </row>
    <row r="502" spans="1:10" ht="38.25" x14ac:dyDescent="0.2">
      <c r="A502" s="80" t="s">
        <v>803</v>
      </c>
      <c r="B502" s="2">
        <v>200</v>
      </c>
      <c r="C502" s="81" t="s">
        <v>31</v>
      </c>
      <c r="D502" s="81" t="s">
        <v>836</v>
      </c>
      <c r="E502" s="81" t="s">
        <v>1139</v>
      </c>
      <c r="F502" s="81" t="s">
        <v>1142</v>
      </c>
      <c r="G502" s="81" t="s">
        <v>804</v>
      </c>
      <c r="H502" s="84">
        <v>5522545.4000000004</v>
      </c>
      <c r="I502" s="84">
        <v>3173352.6</v>
      </c>
      <c r="J502" s="7">
        <f t="shared" si="7"/>
        <v>2349192.8000000003</v>
      </c>
    </row>
    <row r="503" spans="1:10" ht="25.5" x14ac:dyDescent="0.2">
      <c r="A503" s="78" t="s">
        <v>1143</v>
      </c>
      <c r="B503" s="2">
        <v>200</v>
      </c>
      <c r="C503" s="79" t="s">
        <v>31</v>
      </c>
      <c r="D503" s="79" t="s">
        <v>836</v>
      </c>
      <c r="E503" s="79" t="s">
        <v>1139</v>
      </c>
      <c r="F503" s="79" t="s">
        <v>1144</v>
      </c>
      <c r="G503" s="79"/>
      <c r="H503" s="85">
        <v>9075254.5999999996</v>
      </c>
      <c r="I503" s="85">
        <v>5354360</v>
      </c>
      <c r="J503" s="7">
        <f t="shared" si="7"/>
        <v>3720894.5999999996</v>
      </c>
    </row>
    <row r="504" spans="1:10" ht="38.25" x14ac:dyDescent="0.2">
      <c r="A504" s="80" t="s">
        <v>817</v>
      </c>
      <c r="B504" s="2">
        <v>200</v>
      </c>
      <c r="C504" s="81" t="s">
        <v>31</v>
      </c>
      <c r="D504" s="81" t="s">
        <v>836</v>
      </c>
      <c r="E504" s="81" t="s">
        <v>1139</v>
      </c>
      <c r="F504" s="81" t="s">
        <v>1144</v>
      </c>
      <c r="G504" s="81" t="s">
        <v>818</v>
      </c>
      <c r="H504" s="84">
        <v>2787301.6</v>
      </c>
      <c r="I504" s="84">
        <v>25000</v>
      </c>
      <c r="J504" s="7">
        <f t="shared" si="7"/>
        <v>2762301.6</v>
      </c>
    </row>
    <row r="505" spans="1:10" ht="38.25" x14ac:dyDescent="0.2">
      <c r="A505" s="80" t="s">
        <v>803</v>
      </c>
      <c r="B505" s="2">
        <v>200</v>
      </c>
      <c r="C505" s="81" t="s">
        <v>31</v>
      </c>
      <c r="D505" s="81" t="s">
        <v>836</v>
      </c>
      <c r="E505" s="81" t="s">
        <v>1139</v>
      </c>
      <c r="F505" s="81" t="s">
        <v>1144</v>
      </c>
      <c r="G505" s="81" t="s">
        <v>804</v>
      </c>
      <c r="H505" s="84">
        <v>6287953</v>
      </c>
      <c r="I505" s="84">
        <v>5329360</v>
      </c>
      <c r="J505" s="7">
        <f t="shared" si="7"/>
        <v>958593</v>
      </c>
    </row>
    <row r="506" spans="1:10" ht="25.5" x14ac:dyDescent="0.2">
      <c r="A506" s="78" t="s">
        <v>1145</v>
      </c>
      <c r="B506" s="2">
        <v>200</v>
      </c>
      <c r="C506" s="79" t="s">
        <v>31</v>
      </c>
      <c r="D506" s="79" t="s">
        <v>836</v>
      </c>
      <c r="E506" s="79" t="s">
        <v>1139</v>
      </c>
      <c r="F506" s="79" t="s">
        <v>1146</v>
      </c>
      <c r="G506" s="79"/>
      <c r="H506" s="85">
        <v>1350000</v>
      </c>
      <c r="I506" s="85">
        <v>0</v>
      </c>
      <c r="J506" s="7">
        <f t="shared" si="7"/>
        <v>1350000</v>
      </c>
    </row>
    <row r="507" spans="1:10" ht="38.25" x14ac:dyDescent="0.2">
      <c r="A507" s="80" t="s">
        <v>817</v>
      </c>
      <c r="B507" s="2">
        <v>200</v>
      </c>
      <c r="C507" s="81" t="s">
        <v>31</v>
      </c>
      <c r="D507" s="81" t="s">
        <v>836</v>
      </c>
      <c r="E507" s="81" t="s">
        <v>1139</v>
      </c>
      <c r="F507" s="81" t="s">
        <v>1146</v>
      </c>
      <c r="G507" s="81" t="s">
        <v>818</v>
      </c>
      <c r="H507" s="84">
        <v>850000</v>
      </c>
      <c r="I507" s="84">
        <v>0</v>
      </c>
      <c r="J507" s="7">
        <f t="shared" si="7"/>
        <v>850000</v>
      </c>
    </row>
    <row r="508" spans="1:10" ht="38.25" x14ac:dyDescent="0.2">
      <c r="A508" s="80" t="s">
        <v>803</v>
      </c>
      <c r="B508" s="2">
        <v>200</v>
      </c>
      <c r="C508" s="81" t="s">
        <v>31</v>
      </c>
      <c r="D508" s="81" t="s">
        <v>836</v>
      </c>
      <c r="E508" s="81" t="s">
        <v>1139</v>
      </c>
      <c r="F508" s="81" t="s">
        <v>1146</v>
      </c>
      <c r="G508" s="81" t="s">
        <v>804</v>
      </c>
      <c r="H508" s="84">
        <v>500000</v>
      </c>
      <c r="I508" s="84">
        <v>0</v>
      </c>
      <c r="J508" s="7">
        <f t="shared" si="7"/>
        <v>500000</v>
      </c>
    </row>
    <row r="509" spans="1:10" ht="38.25" x14ac:dyDescent="0.2">
      <c r="A509" s="78" t="s">
        <v>1147</v>
      </c>
      <c r="B509" s="2">
        <v>200</v>
      </c>
      <c r="C509" s="79" t="s">
        <v>31</v>
      </c>
      <c r="D509" s="79" t="s">
        <v>836</v>
      </c>
      <c r="E509" s="79" t="s">
        <v>1139</v>
      </c>
      <c r="F509" s="79" t="s">
        <v>1148</v>
      </c>
      <c r="G509" s="79"/>
      <c r="H509" s="85">
        <v>100000</v>
      </c>
      <c r="I509" s="85">
        <v>0</v>
      </c>
      <c r="J509" s="7">
        <f t="shared" si="7"/>
        <v>100000</v>
      </c>
    </row>
    <row r="510" spans="1:10" ht="25.5" x14ac:dyDescent="0.2">
      <c r="A510" s="80" t="s">
        <v>900</v>
      </c>
      <c r="B510" s="2">
        <v>200</v>
      </c>
      <c r="C510" s="81" t="s">
        <v>31</v>
      </c>
      <c r="D510" s="81" t="s">
        <v>836</v>
      </c>
      <c r="E510" s="81" t="s">
        <v>1139</v>
      </c>
      <c r="F510" s="81" t="s">
        <v>1148</v>
      </c>
      <c r="G510" s="81" t="s">
        <v>901</v>
      </c>
      <c r="H510" s="84">
        <v>100000</v>
      </c>
      <c r="I510" s="84">
        <v>0</v>
      </c>
      <c r="J510" s="7">
        <f t="shared" si="7"/>
        <v>100000</v>
      </c>
    </row>
    <row r="511" spans="1:10" x14ac:dyDescent="0.2">
      <c r="A511" s="70" t="s">
        <v>795</v>
      </c>
      <c r="B511" s="2">
        <v>200</v>
      </c>
      <c r="C511" s="71" t="s">
        <v>31</v>
      </c>
      <c r="D511" s="71" t="s">
        <v>796</v>
      </c>
      <c r="E511" s="71"/>
      <c r="F511" s="71"/>
      <c r="G511" s="71"/>
      <c r="H511" s="89">
        <v>11210827747.15</v>
      </c>
      <c r="I511" s="89">
        <v>6824126304.2700005</v>
      </c>
      <c r="J511" s="7">
        <f t="shared" si="7"/>
        <v>4386701442.8799992</v>
      </c>
    </row>
    <row r="512" spans="1:10" x14ac:dyDescent="0.2">
      <c r="A512" s="72" t="s">
        <v>1149</v>
      </c>
      <c r="B512" s="2">
        <v>200</v>
      </c>
      <c r="C512" s="73" t="s">
        <v>31</v>
      </c>
      <c r="D512" s="73" t="s">
        <v>796</v>
      </c>
      <c r="E512" s="73" t="s">
        <v>836</v>
      </c>
      <c r="F512" s="73"/>
      <c r="G512" s="73"/>
      <c r="H512" s="88">
        <v>2362221636.3600001</v>
      </c>
      <c r="I512" s="88">
        <v>1335783229.8599999</v>
      </c>
      <c r="J512" s="7">
        <f t="shared" si="7"/>
        <v>1026438406.5000002</v>
      </c>
    </row>
    <row r="513" spans="1:10" ht="38.25" x14ac:dyDescent="0.2">
      <c r="A513" s="74" t="s">
        <v>2296</v>
      </c>
      <c r="B513" s="2">
        <v>200</v>
      </c>
      <c r="C513" s="75" t="s">
        <v>31</v>
      </c>
      <c r="D513" s="75" t="s">
        <v>796</v>
      </c>
      <c r="E513" s="75" t="s">
        <v>836</v>
      </c>
      <c r="F513" s="75" t="s">
        <v>1150</v>
      </c>
      <c r="G513" s="75"/>
      <c r="H513" s="87">
        <v>8793015.1500000004</v>
      </c>
      <c r="I513" s="87">
        <v>3393000</v>
      </c>
      <c r="J513" s="7">
        <f t="shared" si="7"/>
        <v>5400015.1500000004</v>
      </c>
    </row>
    <row r="514" spans="1:10" ht="76.5" x14ac:dyDescent="0.2">
      <c r="A514" s="76" t="s">
        <v>2297</v>
      </c>
      <c r="B514" s="2">
        <v>200</v>
      </c>
      <c r="C514" s="77" t="s">
        <v>31</v>
      </c>
      <c r="D514" s="77" t="s">
        <v>796</v>
      </c>
      <c r="E514" s="77" t="s">
        <v>836</v>
      </c>
      <c r="F514" s="77" t="s">
        <v>1151</v>
      </c>
      <c r="G514" s="77"/>
      <c r="H514" s="86">
        <v>8793015.1500000004</v>
      </c>
      <c r="I514" s="86">
        <v>3393000</v>
      </c>
      <c r="J514" s="7">
        <f t="shared" si="7"/>
        <v>5400015.1500000004</v>
      </c>
    </row>
    <row r="515" spans="1:10" ht="38.25" x14ac:dyDescent="0.2">
      <c r="A515" s="78" t="s">
        <v>1152</v>
      </c>
      <c r="B515" s="2">
        <v>200</v>
      </c>
      <c r="C515" s="79" t="s">
        <v>31</v>
      </c>
      <c r="D515" s="79" t="s">
        <v>796</v>
      </c>
      <c r="E515" s="79" t="s">
        <v>836</v>
      </c>
      <c r="F515" s="79" t="s">
        <v>1153</v>
      </c>
      <c r="G515" s="79"/>
      <c r="H515" s="85">
        <v>8793015.1500000004</v>
      </c>
      <c r="I515" s="85">
        <v>3393000</v>
      </c>
      <c r="J515" s="7">
        <f t="shared" si="7"/>
        <v>5400015.1500000004</v>
      </c>
    </row>
    <row r="516" spans="1:10" x14ac:dyDescent="0.2">
      <c r="A516" s="80" t="s">
        <v>1036</v>
      </c>
      <c r="B516" s="2">
        <v>200</v>
      </c>
      <c r="C516" s="81" t="s">
        <v>31</v>
      </c>
      <c r="D516" s="81" t="s">
        <v>796</v>
      </c>
      <c r="E516" s="81" t="s">
        <v>836</v>
      </c>
      <c r="F516" s="81" t="s">
        <v>1153</v>
      </c>
      <c r="G516" s="81" t="s">
        <v>1037</v>
      </c>
      <c r="H516" s="84">
        <v>8793015.1500000004</v>
      </c>
      <c r="I516" s="84">
        <v>3393000</v>
      </c>
      <c r="J516" s="7">
        <f t="shared" si="7"/>
        <v>5400015.1500000004</v>
      </c>
    </row>
    <row r="517" spans="1:10" ht="25.5" x14ac:dyDescent="0.2">
      <c r="A517" s="74" t="s">
        <v>2250</v>
      </c>
      <c r="B517" s="2">
        <v>200</v>
      </c>
      <c r="C517" s="75" t="s">
        <v>31</v>
      </c>
      <c r="D517" s="75" t="s">
        <v>796</v>
      </c>
      <c r="E517" s="75" t="s">
        <v>836</v>
      </c>
      <c r="F517" s="75" t="s">
        <v>809</v>
      </c>
      <c r="G517" s="75"/>
      <c r="H517" s="87">
        <v>2353428621.21</v>
      </c>
      <c r="I517" s="87">
        <v>1332390229.8599999</v>
      </c>
      <c r="J517" s="7">
        <f t="shared" si="7"/>
        <v>1021038391.3500001</v>
      </c>
    </row>
    <row r="518" spans="1:10" x14ac:dyDescent="0.2">
      <c r="A518" s="76" t="s">
        <v>953</v>
      </c>
      <c r="B518" s="2">
        <v>200</v>
      </c>
      <c r="C518" s="77" t="s">
        <v>31</v>
      </c>
      <c r="D518" s="77" t="s">
        <v>796</v>
      </c>
      <c r="E518" s="77" t="s">
        <v>836</v>
      </c>
      <c r="F518" s="77" t="s">
        <v>1154</v>
      </c>
      <c r="G518" s="77"/>
      <c r="H518" s="86">
        <v>347715721.20999998</v>
      </c>
      <c r="I518" s="86">
        <v>170074829.86000001</v>
      </c>
      <c r="J518" s="7">
        <f t="shared" si="7"/>
        <v>177640891.34999996</v>
      </c>
    </row>
    <row r="519" spans="1:10" ht="63.75" x14ac:dyDescent="0.2">
      <c r="A519" s="78" t="s">
        <v>34</v>
      </c>
      <c r="B519" s="2">
        <v>200</v>
      </c>
      <c r="C519" s="79" t="s">
        <v>31</v>
      </c>
      <c r="D519" s="79" t="s">
        <v>796</v>
      </c>
      <c r="E519" s="79" t="s">
        <v>836</v>
      </c>
      <c r="F519" s="79" t="s">
        <v>1155</v>
      </c>
      <c r="G519" s="79"/>
      <c r="H519" s="85">
        <v>204412121.21000001</v>
      </c>
      <c r="I519" s="85">
        <v>128884729.86</v>
      </c>
      <c r="J519" s="7">
        <f t="shared" si="7"/>
        <v>75527391.350000009</v>
      </c>
    </row>
    <row r="520" spans="1:10" x14ac:dyDescent="0.2">
      <c r="A520" s="80" t="s">
        <v>1036</v>
      </c>
      <c r="B520" s="2">
        <v>200</v>
      </c>
      <c r="C520" s="81" t="s">
        <v>31</v>
      </c>
      <c r="D520" s="81" t="s">
        <v>796</v>
      </c>
      <c r="E520" s="81" t="s">
        <v>836</v>
      </c>
      <c r="F520" s="81" t="s">
        <v>1155</v>
      </c>
      <c r="G520" s="81" t="s">
        <v>1037</v>
      </c>
      <c r="H520" s="84">
        <v>204412121.21000001</v>
      </c>
      <c r="I520" s="84">
        <v>128884729.86</v>
      </c>
      <c r="J520" s="7">
        <f t="shared" si="7"/>
        <v>75527391.350000009</v>
      </c>
    </row>
    <row r="521" spans="1:10" ht="76.5" x14ac:dyDescent="0.2">
      <c r="A521" s="78" t="s">
        <v>35</v>
      </c>
      <c r="B521" s="2">
        <v>200</v>
      </c>
      <c r="C521" s="79" t="s">
        <v>31</v>
      </c>
      <c r="D521" s="79" t="s">
        <v>796</v>
      </c>
      <c r="E521" s="79" t="s">
        <v>836</v>
      </c>
      <c r="F521" s="79" t="s">
        <v>1156</v>
      </c>
      <c r="G521" s="79"/>
      <c r="H521" s="85">
        <v>75886900</v>
      </c>
      <c r="I521" s="85">
        <v>41190100</v>
      </c>
      <c r="J521" s="7">
        <f t="shared" ref="J521:J584" si="8">H521-I521</f>
        <v>34696800</v>
      </c>
    </row>
    <row r="522" spans="1:10" x14ac:dyDescent="0.2">
      <c r="A522" s="80" t="s">
        <v>1036</v>
      </c>
      <c r="B522" s="2">
        <v>200</v>
      </c>
      <c r="C522" s="81" t="s">
        <v>31</v>
      </c>
      <c r="D522" s="81" t="s">
        <v>796</v>
      </c>
      <c r="E522" s="81" t="s">
        <v>836</v>
      </c>
      <c r="F522" s="81" t="s">
        <v>1156</v>
      </c>
      <c r="G522" s="81" t="s">
        <v>1037</v>
      </c>
      <c r="H522" s="84">
        <v>75886900</v>
      </c>
      <c r="I522" s="84">
        <v>41190100</v>
      </c>
      <c r="J522" s="7">
        <f t="shared" si="8"/>
        <v>34696800</v>
      </c>
    </row>
    <row r="523" spans="1:10" ht="76.5" x14ac:dyDescent="0.2">
      <c r="A523" s="78" t="s">
        <v>1157</v>
      </c>
      <c r="B523" s="2">
        <v>200</v>
      </c>
      <c r="C523" s="79" t="s">
        <v>31</v>
      </c>
      <c r="D523" s="79" t="s">
        <v>796</v>
      </c>
      <c r="E523" s="79" t="s">
        <v>836</v>
      </c>
      <c r="F523" s="79" t="s">
        <v>1158</v>
      </c>
      <c r="G523" s="79"/>
      <c r="H523" s="85">
        <v>67416700</v>
      </c>
      <c r="I523" s="85">
        <v>0</v>
      </c>
      <c r="J523" s="7">
        <f t="shared" si="8"/>
        <v>67416700</v>
      </c>
    </row>
    <row r="524" spans="1:10" x14ac:dyDescent="0.2">
      <c r="A524" s="80" t="s">
        <v>1036</v>
      </c>
      <c r="B524" s="2">
        <v>200</v>
      </c>
      <c r="C524" s="81" t="s">
        <v>31</v>
      </c>
      <c r="D524" s="81" t="s">
        <v>796</v>
      </c>
      <c r="E524" s="81" t="s">
        <v>836</v>
      </c>
      <c r="F524" s="81" t="s">
        <v>1158</v>
      </c>
      <c r="G524" s="81" t="s">
        <v>1037</v>
      </c>
      <c r="H524" s="84">
        <v>67416700</v>
      </c>
      <c r="I524" s="84">
        <v>0</v>
      </c>
      <c r="J524" s="7">
        <f t="shared" si="8"/>
        <v>67416700</v>
      </c>
    </row>
    <row r="525" spans="1:10" ht="38.25" x14ac:dyDescent="0.2">
      <c r="A525" s="76" t="s">
        <v>2252</v>
      </c>
      <c r="B525" s="2">
        <v>200</v>
      </c>
      <c r="C525" s="77" t="s">
        <v>31</v>
      </c>
      <c r="D525" s="77" t="s">
        <v>796</v>
      </c>
      <c r="E525" s="77" t="s">
        <v>836</v>
      </c>
      <c r="F525" s="77" t="s">
        <v>815</v>
      </c>
      <c r="G525" s="77"/>
      <c r="H525" s="86">
        <v>2005712900</v>
      </c>
      <c r="I525" s="86">
        <v>1162315400</v>
      </c>
      <c r="J525" s="7">
        <f t="shared" si="8"/>
        <v>843397500</v>
      </c>
    </row>
    <row r="526" spans="1:10" ht="153" x14ac:dyDescent="0.2">
      <c r="A526" s="78" t="s">
        <v>36</v>
      </c>
      <c r="B526" s="2">
        <v>200</v>
      </c>
      <c r="C526" s="79" t="s">
        <v>31</v>
      </c>
      <c r="D526" s="79" t="s">
        <v>796</v>
      </c>
      <c r="E526" s="79" t="s">
        <v>836</v>
      </c>
      <c r="F526" s="79" t="s">
        <v>1159</v>
      </c>
      <c r="G526" s="79"/>
      <c r="H526" s="85">
        <v>111848800</v>
      </c>
      <c r="I526" s="85">
        <v>64074300</v>
      </c>
      <c r="J526" s="7">
        <f t="shared" si="8"/>
        <v>47774500</v>
      </c>
    </row>
    <row r="527" spans="1:10" x14ac:dyDescent="0.2">
      <c r="A527" s="80" t="s">
        <v>1036</v>
      </c>
      <c r="B527" s="2">
        <v>200</v>
      </c>
      <c r="C527" s="81" t="s">
        <v>31</v>
      </c>
      <c r="D527" s="81" t="s">
        <v>796</v>
      </c>
      <c r="E527" s="81" t="s">
        <v>836</v>
      </c>
      <c r="F527" s="81" t="s">
        <v>1159</v>
      </c>
      <c r="G527" s="81" t="s">
        <v>1037</v>
      </c>
      <c r="H527" s="84">
        <v>111848800</v>
      </c>
      <c r="I527" s="84">
        <v>64074300</v>
      </c>
      <c r="J527" s="7">
        <f t="shared" si="8"/>
        <v>47774500</v>
      </c>
    </row>
    <row r="528" spans="1:10" ht="178.5" x14ac:dyDescent="0.2">
      <c r="A528" s="78" t="s">
        <v>37</v>
      </c>
      <c r="B528" s="2">
        <v>200</v>
      </c>
      <c r="C528" s="79" t="s">
        <v>31</v>
      </c>
      <c r="D528" s="79" t="s">
        <v>796</v>
      </c>
      <c r="E528" s="79" t="s">
        <v>836</v>
      </c>
      <c r="F528" s="79" t="s">
        <v>1160</v>
      </c>
      <c r="G528" s="79"/>
      <c r="H528" s="85">
        <v>1185664400</v>
      </c>
      <c r="I528" s="85">
        <v>687981300</v>
      </c>
      <c r="J528" s="7">
        <f t="shared" si="8"/>
        <v>497683100</v>
      </c>
    </row>
    <row r="529" spans="1:10" x14ac:dyDescent="0.2">
      <c r="A529" s="80" t="s">
        <v>1036</v>
      </c>
      <c r="B529" s="2">
        <v>200</v>
      </c>
      <c r="C529" s="81" t="s">
        <v>31</v>
      </c>
      <c r="D529" s="81" t="s">
        <v>796</v>
      </c>
      <c r="E529" s="81" t="s">
        <v>836</v>
      </c>
      <c r="F529" s="81" t="s">
        <v>1160</v>
      </c>
      <c r="G529" s="81" t="s">
        <v>1037</v>
      </c>
      <c r="H529" s="84">
        <v>1185664400</v>
      </c>
      <c r="I529" s="84">
        <v>687981300</v>
      </c>
      <c r="J529" s="7">
        <f t="shared" si="8"/>
        <v>497683100</v>
      </c>
    </row>
    <row r="530" spans="1:10" ht="165.75" x14ac:dyDescent="0.2">
      <c r="A530" s="78" t="s">
        <v>38</v>
      </c>
      <c r="B530" s="2">
        <v>200</v>
      </c>
      <c r="C530" s="79" t="s">
        <v>31</v>
      </c>
      <c r="D530" s="79" t="s">
        <v>796</v>
      </c>
      <c r="E530" s="79" t="s">
        <v>836</v>
      </c>
      <c r="F530" s="79" t="s">
        <v>1161</v>
      </c>
      <c r="G530" s="79"/>
      <c r="H530" s="85">
        <v>27954000</v>
      </c>
      <c r="I530" s="85">
        <v>17274300</v>
      </c>
      <c r="J530" s="7">
        <f t="shared" si="8"/>
        <v>10679700</v>
      </c>
    </row>
    <row r="531" spans="1:10" x14ac:dyDescent="0.2">
      <c r="A531" s="80" t="s">
        <v>1036</v>
      </c>
      <c r="B531" s="2">
        <v>200</v>
      </c>
      <c r="C531" s="81" t="s">
        <v>31</v>
      </c>
      <c r="D531" s="81" t="s">
        <v>796</v>
      </c>
      <c r="E531" s="81" t="s">
        <v>836</v>
      </c>
      <c r="F531" s="81" t="s">
        <v>1161</v>
      </c>
      <c r="G531" s="81" t="s">
        <v>1037</v>
      </c>
      <c r="H531" s="84">
        <v>27954000</v>
      </c>
      <c r="I531" s="84">
        <v>17274300</v>
      </c>
      <c r="J531" s="7">
        <f t="shared" si="8"/>
        <v>10679700</v>
      </c>
    </row>
    <row r="532" spans="1:10" ht="165.75" x14ac:dyDescent="0.2">
      <c r="A532" s="78" t="s">
        <v>39</v>
      </c>
      <c r="B532" s="2">
        <v>200</v>
      </c>
      <c r="C532" s="79" t="s">
        <v>31</v>
      </c>
      <c r="D532" s="79" t="s">
        <v>796</v>
      </c>
      <c r="E532" s="79" t="s">
        <v>836</v>
      </c>
      <c r="F532" s="79" t="s">
        <v>1162</v>
      </c>
      <c r="G532" s="79"/>
      <c r="H532" s="85">
        <v>680245700</v>
      </c>
      <c r="I532" s="85">
        <v>392985500</v>
      </c>
      <c r="J532" s="7">
        <f t="shared" si="8"/>
        <v>287260200</v>
      </c>
    </row>
    <row r="533" spans="1:10" x14ac:dyDescent="0.2">
      <c r="A533" s="80" t="s">
        <v>1036</v>
      </c>
      <c r="B533" s="2">
        <v>200</v>
      </c>
      <c r="C533" s="81" t="s">
        <v>31</v>
      </c>
      <c r="D533" s="81" t="s">
        <v>796</v>
      </c>
      <c r="E533" s="81" t="s">
        <v>836</v>
      </c>
      <c r="F533" s="81" t="s">
        <v>1162</v>
      </c>
      <c r="G533" s="81" t="s">
        <v>1037</v>
      </c>
      <c r="H533" s="84">
        <v>680245700</v>
      </c>
      <c r="I533" s="84">
        <v>392985500</v>
      </c>
      <c r="J533" s="7">
        <f t="shared" si="8"/>
        <v>287260200</v>
      </c>
    </row>
    <row r="534" spans="1:10" x14ac:dyDescent="0.2">
      <c r="A534" s="72" t="s">
        <v>1163</v>
      </c>
      <c r="B534" s="2">
        <v>200</v>
      </c>
      <c r="C534" s="73" t="s">
        <v>31</v>
      </c>
      <c r="D534" s="73" t="s">
        <v>796</v>
      </c>
      <c r="E534" s="73" t="s">
        <v>881</v>
      </c>
      <c r="F534" s="73"/>
      <c r="G534" s="73"/>
      <c r="H534" s="88">
        <v>7390776186.2700005</v>
      </c>
      <c r="I534" s="88">
        <v>4612482503.96</v>
      </c>
      <c r="J534" s="7">
        <f t="shared" si="8"/>
        <v>2778293682.3100004</v>
      </c>
    </row>
    <row r="535" spans="1:10" ht="38.25" x14ac:dyDescent="0.2">
      <c r="A535" s="74" t="s">
        <v>2246</v>
      </c>
      <c r="B535" s="2">
        <v>200</v>
      </c>
      <c r="C535" s="75" t="s">
        <v>31</v>
      </c>
      <c r="D535" s="75" t="s">
        <v>796</v>
      </c>
      <c r="E535" s="75" t="s">
        <v>881</v>
      </c>
      <c r="F535" s="75" t="s">
        <v>799</v>
      </c>
      <c r="G535" s="75"/>
      <c r="H535" s="87">
        <v>17842100</v>
      </c>
      <c r="I535" s="87">
        <v>7092901.7199999997</v>
      </c>
      <c r="J535" s="7">
        <f t="shared" si="8"/>
        <v>10749198.280000001</v>
      </c>
    </row>
    <row r="536" spans="1:10" ht="25.5" x14ac:dyDescent="0.2">
      <c r="A536" s="76" t="s">
        <v>2247</v>
      </c>
      <c r="B536" s="2">
        <v>200</v>
      </c>
      <c r="C536" s="77" t="s">
        <v>31</v>
      </c>
      <c r="D536" s="77" t="s">
        <v>796</v>
      </c>
      <c r="E536" s="77" t="s">
        <v>881</v>
      </c>
      <c r="F536" s="77" t="s">
        <v>800</v>
      </c>
      <c r="G536" s="77"/>
      <c r="H536" s="86">
        <v>17842100</v>
      </c>
      <c r="I536" s="86">
        <v>7092901.7199999997</v>
      </c>
      <c r="J536" s="7">
        <f t="shared" si="8"/>
        <v>10749198.280000001</v>
      </c>
    </row>
    <row r="537" spans="1:10" ht="51" x14ac:dyDescent="0.2">
      <c r="A537" s="78" t="s">
        <v>801</v>
      </c>
      <c r="B537" s="2">
        <v>200</v>
      </c>
      <c r="C537" s="79" t="s">
        <v>31</v>
      </c>
      <c r="D537" s="79" t="s">
        <v>796</v>
      </c>
      <c r="E537" s="79" t="s">
        <v>881</v>
      </c>
      <c r="F537" s="79" t="s">
        <v>802</v>
      </c>
      <c r="G537" s="79"/>
      <c r="H537" s="85">
        <v>17842100</v>
      </c>
      <c r="I537" s="85">
        <v>7092901.7199999997</v>
      </c>
      <c r="J537" s="7">
        <f t="shared" si="8"/>
        <v>10749198.280000001</v>
      </c>
    </row>
    <row r="538" spans="1:10" ht="38.25" x14ac:dyDescent="0.2">
      <c r="A538" s="80" t="s">
        <v>817</v>
      </c>
      <c r="B538" s="2">
        <v>200</v>
      </c>
      <c r="C538" s="81" t="s">
        <v>31</v>
      </c>
      <c r="D538" s="81" t="s">
        <v>796</v>
      </c>
      <c r="E538" s="81" t="s">
        <v>881</v>
      </c>
      <c r="F538" s="81" t="s">
        <v>802</v>
      </c>
      <c r="G538" s="81" t="s">
        <v>818</v>
      </c>
      <c r="H538" s="84">
        <v>9643820</v>
      </c>
      <c r="I538" s="84">
        <v>2993327.72</v>
      </c>
      <c r="J538" s="7">
        <f t="shared" si="8"/>
        <v>6650492.2799999993</v>
      </c>
    </row>
    <row r="539" spans="1:10" ht="38.25" x14ac:dyDescent="0.2">
      <c r="A539" s="80" t="s">
        <v>803</v>
      </c>
      <c r="B539" s="2">
        <v>200</v>
      </c>
      <c r="C539" s="81" t="s">
        <v>31</v>
      </c>
      <c r="D539" s="81" t="s">
        <v>796</v>
      </c>
      <c r="E539" s="81" t="s">
        <v>881</v>
      </c>
      <c r="F539" s="81" t="s">
        <v>802</v>
      </c>
      <c r="G539" s="81" t="s">
        <v>804</v>
      </c>
      <c r="H539" s="84">
        <v>8198280</v>
      </c>
      <c r="I539" s="84">
        <v>4099574</v>
      </c>
      <c r="J539" s="7">
        <f t="shared" si="8"/>
        <v>4098706</v>
      </c>
    </row>
    <row r="540" spans="1:10" ht="25.5" x14ac:dyDescent="0.2">
      <c r="A540" s="74" t="s">
        <v>2271</v>
      </c>
      <c r="B540" s="2">
        <v>200</v>
      </c>
      <c r="C540" s="75" t="s">
        <v>31</v>
      </c>
      <c r="D540" s="75" t="s">
        <v>796</v>
      </c>
      <c r="E540" s="75" t="s">
        <v>881</v>
      </c>
      <c r="F540" s="75" t="s">
        <v>952</v>
      </c>
      <c r="G540" s="75"/>
      <c r="H540" s="87">
        <v>11410000</v>
      </c>
      <c r="I540" s="87">
        <v>5472072.4000000004</v>
      </c>
      <c r="J540" s="7">
        <f t="shared" si="8"/>
        <v>5937927.5999999996</v>
      </c>
    </row>
    <row r="541" spans="1:10" ht="38.25" x14ac:dyDescent="0.2">
      <c r="A541" s="76" t="s">
        <v>2298</v>
      </c>
      <c r="B541" s="2">
        <v>200</v>
      </c>
      <c r="C541" s="77" t="s">
        <v>31</v>
      </c>
      <c r="D541" s="77" t="s">
        <v>796</v>
      </c>
      <c r="E541" s="77" t="s">
        <v>881</v>
      </c>
      <c r="F541" s="77" t="s">
        <v>1164</v>
      </c>
      <c r="G541" s="77"/>
      <c r="H541" s="86">
        <v>11410000</v>
      </c>
      <c r="I541" s="86">
        <v>5472072.4000000004</v>
      </c>
      <c r="J541" s="7">
        <f t="shared" si="8"/>
        <v>5937927.5999999996</v>
      </c>
    </row>
    <row r="542" spans="1:10" ht="38.25" x14ac:dyDescent="0.2">
      <c r="A542" s="78" t="s">
        <v>1165</v>
      </c>
      <c r="B542" s="2">
        <v>200</v>
      </c>
      <c r="C542" s="79" t="s">
        <v>31</v>
      </c>
      <c r="D542" s="79" t="s">
        <v>796</v>
      </c>
      <c r="E542" s="79" t="s">
        <v>881</v>
      </c>
      <c r="F542" s="79" t="s">
        <v>1166</v>
      </c>
      <c r="G542" s="79"/>
      <c r="H542" s="85">
        <v>9360000</v>
      </c>
      <c r="I542" s="85">
        <v>4437072.4000000004</v>
      </c>
      <c r="J542" s="7">
        <f t="shared" si="8"/>
        <v>4922927.5999999996</v>
      </c>
    </row>
    <row r="543" spans="1:10" ht="38.25" x14ac:dyDescent="0.2">
      <c r="A543" s="80" t="s">
        <v>817</v>
      </c>
      <c r="B543" s="2">
        <v>200</v>
      </c>
      <c r="C543" s="81" t="s">
        <v>31</v>
      </c>
      <c r="D543" s="81" t="s">
        <v>796</v>
      </c>
      <c r="E543" s="81" t="s">
        <v>881</v>
      </c>
      <c r="F543" s="81" t="s">
        <v>1166</v>
      </c>
      <c r="G543" s="81" t="s">
        <v>818</v>
      </c>
      <c r="H543" s="84">
        <v>9360000</v>
      </c>
      <c r="I543" s="84">
        <v>4437072.4000000004</v>
      </c>
      <c r="J543" s="7">
        <f t="shared" si="8"/>
        <v>4922927.5999999996</v>
      </c>
    </row>
    <row r="544" spans="1:10" ht="25.5" x14ac:dyDescent="0.2">
      <c r="A544" s="78" t="s">
        <v>1167</v>
      </c>
      <c r="B544" s="2">
        <v>200</v>
      </c>
      <c r="C544" s="79" t="s">
        <v>31</v>
      </c>
      <c r="D544" s="79" t="s">
        <v>796</v>
      </c>
      <c r="E544" s="79" t="s">
        <v>881</v>
      </c>
      <c r="F544" s="79" t="s">
        <v>1168</v>
      </c>
      <c r="G544" s="79"/>
      <c r="H544" s="85">
        <v>2050000</v>
      </c>
      <c r="I544" s="85">
        <v>1035000</v>
      </c>
      <c r="J544" s="7">
        <f t="shared" si="8"/>
        <v>1015000</v>
      </c>
    </row>
    <row r="545" spans="1:10" ht="38.25" x14ac:dyDescent="0.2">
      <c r="A545" s="80" t="s">
        <v>803</v>
      </c>
      <c r="B545" s="2">
        <v>200</v>
      </c>
      <c r="C545" s="81" t="s">
        <v>31</v>
      </c>
      <c r="D545" s="81" t="s">
        <v>796</v>
      </c>
      <c r="E545" s="81" t="s">
        <v>881</v>
      </c>
      <c r="F545" s="81" t="s">
        <v>1168</v>
      </c>
      <c r="G545" s="81" t="s">
        <v>804</v>
      </c>
      <c r="H545" s="84">
        <v>2050000</v>
      </c>
      <c r="I545" s="84">
        <v>1035000</v>
      </c>
      <c r="J545" s="7">
        <f t="shared" si="8"/>
        <v>1015000</v>
      </c>
    </row>
    <row r="546" spans="1:10" ht="25.5" x14ac:dyDescent="0.2">
      <c r="A546" s="74" t="s">
        <v>2250</v>
      </c>
      <c r="B546" s="2">
        <v>200</v>
      </c>
      <c r="C546" s="75" t="s">
        <v>31</v>
      </c>
      <c r="D546" s="75" t="s">
        <v>796</v>
      </c>
      <c r="E546" s="75" t="s">
        <v>881</v>
      </c>
      <c r="F546" s="75" t="s">
        <v>809</v>
      </c>
      <c r="G546" s="75"/>
      <c r="H546" s="87">
        <v>7361524086.2700005</v>
      </c>
      <c r="I546" s="87">
        <v>4599917529.8400002</v>
      </c>
      <c r="J546" s="7">
        <f t="shared" si="8"/>
        <v>2761606556.4300003</v>
      </c>
    </row>
    <row r="547" spans="1:10" x14ac:dyDescent="0.2">
      <c r="A547" s="76" t="s">
        <v>2299</v>
      </c>
      <c r="B547" s="2">
        <v>200</v>
      </c>
      <c r="C547" s="77" t="s">
        <v>31</v>
      </c>
      <c r="D547" s="77" t="s">
        <v>796</v>
      </c>
      <c r="E547" s="77" t="s">
        <v>881</v>
      </c>
      <c r="F547" s="77" t="s">
        <v>1169</v>
      </c>
      <c r="G547" s="77"/>
      <c r="H547" s="86">
        <v>664114682.12</v>
      </c>
      <c r="I547" s="86">
        <v>473378314.04000002</v>
      </c>
      <c r="J547" s="7">
        <f t="shared" si="8"/>
        <v>190736368.07999998</v>
      </c>
    </row>
    <row r="548" spans="1:10" ht="38.25" x14ac:dyDescent="0.2">
      <c r="A548" s="78" t="s">
        <v>1170</v>
      </c>
      <c r="B548" s="2">
        <v>200</v>
      </c>
      <c r="C548" s="79" t="s">
        <v>31</v>
      </c>
      <c r="D548" s="79" t="s">
        <v>796</v>
      </c>
      <c r="E548" s="79" t="s">
        <v>881</v>
      </c>
      <c r="F548" s="79" t="s">
        <v>1171</v>
      </c>
      <c r="G548" s="79"/>
      <c r="H548" s="85">
        <v>9321818.1799999997</v>
      </c>
      <c r="I548" s="85">
        <v>1269952</v>
      </c>
      <c r="J548" s="7">
        <f t="shared" si="8"/>
        <v>8051866.1799999997</v>
      </c>
    </row>
    <row r="549" spans="1:10" ht="38.25" x14ac:dyDescent="0.2">
      <c r="A549" s="80" t="s">
        <v>817</v>
      </c>
      <c r="B549" s="2">
        <v>200</v>
      </c>
      <c r="C549" s="81" t="s">
        <v>31</v>
      </c>
      <c r="D549" s="81" t="s">
        <v>796</v>
      </c>
      <c r="E549" s="81" t="s">
        <v>881</v>
      </c>
      <c r="F549" s="81" t="s">
        <v>1171</v>
      </c>
      <c r="G549" s="81" t="s">
        <v>818</v>
      </c>
      <c r="H549" s="84">
        <v>9321818.1799999997</v>
      </c>
      <c r="I549" s="84">
        <v>1269952</v>
      </c>
      <c r="J549" s="7">
        <f t="shared" si="8"/>
        <v>8051866.1799999997</v>
      </c>
    </row>
    <row r="550" spans="1:10" ht="63.75" x14ac:dyDescent="0.2">
      <c r="A550" s="78" t="s">
        <v>40</v>
      </c>
      <c r="B550" s="2">
        <v>200</v>
      </c>
      <c r="C550" s="79" t="s">
        <v>31</v>
      </c>
      <c r="D550" s="79" t="s">
        <v>796</v>
      </c>
      <c r="E550" s="79" t="s">
        <v>881</v>
      </c>
      <c r="F550" s="79" t="s">
        <v>1172</v>
      </c>
      <c r="G550" s="79"/>
      <c r="H550" s="85">
        <v>466786666.67000002</v>
      </c>
      <c r="I550" s="85">
        <v>333745842.05000001</v>
      </c>
      <c r="J550" s="7">
        <f t="shared" si="8"/>
        <v>133040824.62</v>
      </c>
    </row>
    <row r="551" spans="1:10" x14ac:dyDescent="0.2">
      <c r="A551" s="80" t="s">
        <v>1036</v>
      </c>
      <c r="B551" s="2">
        <v>200</v>
      </c>
      <c r="C551" s="81" t="s">
        <v>31</v>
      </c>
      <c r="D551" s="81" t="s">
        <v>796</v>
      </c>
      <c r="E551" s="81" t="s">
        <v>881</v>
      </c>
      <c r="F551" s="81" t="s">
        <v>1172</v>
      </c>
      <c r="G551" s="81" t="s">
        <v>1037</v>
      </c>
      <c r="H551" s="84">
        <v>466786666.67000002</v>
      </c>
      <c r="I551" s="84">
        <v>333745842.05000001</v>
      </c>
      <c r="J551" s="7">
        <f t="shared" si="8"/>
        <v>133040824.62</v>
      </c>
    </row>
    <row r="552" spans="1:10" ht="38.25" x14ac:dyDescent="0.2">
      <c r="A552" s="78" t="s">
        <v>1173</v>
      </c>
      <c r="B552" s="2">
        <v>200</v>
      </c>
      <c r="C552" s="79" t="s">
        <v>31</v>
      </c>
      <c r="D552" s="79" t="s">
        <v>796</v>
      </c>
      <c r="E552" s="79" t="s">
        <v>881</v>
      </c>
      <c r="F552" s="79" t="s">
        <v>1174</v>
      </c>
      <c r="G552" s="79"/>
      <c r="H552" s="85">
        <v>6728500</v>
      </c>
      <c r="I552" s="85">
        <v>5204000</v>
      </c>
      <c r="J552" s="7">
        <f t="shared" si="8"/>
        <v>1524500</v>
      </c>
    </row>
    <row r="553" spans="1:10" ht="38.25" x14ac:dyDescent="0.2">
      <c r="A553" s="80" t="s">
        <v>817</v>
      </c>
      <c r="B553" s="2">
        <v>200</v>
      </c>
      <c r="C553" s="81" t="s">
        <v>31</v>
      </c>
      <c r="D553" s="81" t="s">
        <v>796</v>
      </c>
      <c r="E553" s="81" t="s">
        <v>881</v>
      </c>
      <c r="F553" s="81" t="s">
        <v>1174</v>
      </c>
      <c r="G553" s="81" t="s">
        <v>818</v>
      </c>
      <c r="H553" s="84">
        <v>6728500</v>
      </c>
      <c r="I553" s="84">
        <v>5204000</v>
      </c>
      <c r="J553" s="7">
        <f t="shared" si="8"/>
        <v>1524500</v>
      </c>
    </row>
    <row r="554" spans="1:10" ht="51" x14ac:dyDescent="0.2">
      <c r="A554" s="78" t="s">
        <v>1175</v>
      </c>
      <c r="B554" s="2">
        <v>200</v>
      </c>
      <c r="C554" s="79" t="s">
        <v>31</v>
      </c>
      <c r="D554" s="79" t="s">
        <v>796</v>
      </c>
      <c r="E554" s="79" t="s">
        <v>881</v>
      </c>
      <c r="F554" s="79" t="s">
        <v>1176</v>
      </c>
      <c r="G554" s="79"/>
      <c r="H554" s="85">
        <v>17620697.27</v>
      </c>
      <c r="I554" s="85">
        <v>17620697.27</v>
      </c>
      <c r="J554" s="7">
        <f t="shared" si="8"/>
        <v>0</v>
      </c>
    </row>
    <row r="555" spans="1:10" ht="38.25" x14ac:dyDescent="0.2">
      <c r="A555" s="80" t="s">
        <v>817</v>
      </c>
      <c r="B555" s="2">
        <v>200</v>
      </c>
      <c r="C555" s="81" t="s">
        <v>31</v>
      </c>
      <c r="D555" s="81" t="s">
        <v>796</v>
      </c>
      <c r="E555" s="81" t="s">
        <v>881</v>
      </c>
      <c r="F555" s="81" t="s">
        <v>1176</v>
      </c>
      <c r="G555" s="81" t="s">
        <v>818</v>
      </c>
      <c r="H555" s="84">
        <v>17620697.27</v>
      </c>
      <c r="I555" s="84">
        <v>17620697.27</v>
      </c>
      <c r="J555" s="7">
        <f t="shared" si="8"/>
        <v>0</v>
      </c>
    </row>
    <row r="556" spans="1:10" ht="76.5" x14ac:dyDescent="0.2">
      <c r="A556" s="78" t="s">
        <v>41</v>
      </c>
      <c r="B556" s="2">
        <v>200</v>
      </c>
      <c r="C556" s="79" t="s">
        <v>31</v>
      </c>
      <c r="D556" s="79" t="s">
        <v>796</v>
      </c>
      <c r="E556" s="79" t="s">
        <v>881</v>
      </c>
      <c r="F556" s="79" t="s">
        <v>1177</v>
      </c>
      <c r="G556" s="79"/>
      <c r="H556" s="85">
        <v>148786000</v>
      </c>
      <c r="I556" s="85">
        <v>115537822.72</v>
      </c>
      <c r="J556" s="7">
        <f t="shared" si="8"/>
        <v>33248177.280000001</v>
      </c>
    </row>
    <row r="557" spans="1:10" x14ac:dyDescent="0.2">
      <c r="A557" s="80" t="s">
        <v>1036</v>
      </c>
      <c r="B557" s="2">
        <v>200</v>
      </c>
      <c r="C557" s="81" t="s">
        <v>31</v>
      </c>
      <c r="D557" s="81" t="s">
        <v>796</v>
      </c>
      <c r="E557" s="81" t="s">
        <v>881</v>
      </c>
      <c r="F557" s="81" t="s">
        <v>1177</v>
      </c>
      <c r="G557" s="81" t="s">
        <v>1037</v>
      </c>
      <c r="H557" s="84">
        <v>148786000</v>
      </c>
      <c r="I557" s="84">
        <v>115537822.72</v>
      </c>
      <c r="J557" s="7">
        <f t="shared" si="8"/>
        <v>33248177.280000001</v>
      </c>
    </row>
    <row r="558" spans="1:10" ht="76.5" x14ac:dyDescent="0.2">
      <c r="A558" s="78" t="s">
        <v>1178</v>
      </c>
      <c r="B558" s="2">
        <v>200</v>
      </c>
      <c r="C558" s="79" t="s">
        <v>31</v>
      </c>
      <c r="D558" s="79" t="s">
        <v>796</v>
      </c>
      <c r="E558" s="79" t="s">
        <v>881</v>
      </c>
      <c r="F558" s="79" t="s">
        <v>1179</v>
      </c>
      <c r="G558" s="79"/>
      <c r="H558" s="85">
        <v>14871000</v>
      </c>
      <c r="I558" s="85">
        <v>0</v>
      </c>
      <c r="J558" s="7">
        <f t="shared" si="8"/>
        <v>14871000</v>
      </c>
    </row>
    <row r="559" spans="1:10" x14ac:dyDescent="0.2">
      <c r="A559" s="80" t="s">
        <v>1036</v>
      </c>
      <c r="B559" s="2">
        <v>200</v>
      </c>
      <c r="C559" s="81" t="s">
        <v>31</v>
      </c>
      <c r="D559" s="81" t="s">
        <v>796</v>
      </c>
      <c r="E559" s="81" t="s">
        <v>881</v>
      </c>
      <c r="F559" s="81" t="s">
        <v>1179</v>
      </c>
      <c r="G559" s="81" t="s">
        <v>1037</v>
      </c>
      <c r="H559" s="84">
        <v>14871000</v>
      </c>
      <c r="I559" s="84">
        <v>0</v>
      </c>
      <c r="J559" s="7">
        <f t="shared" si="8"/>
        <v>14871000</v>
      </c>
    </row>
    <row r="560" spans="1:10" x14ac:dyDescent="0.2">
      <c r="A560" s="76" t="s">
        <v>2251</v>
      </c>
      <c r="B560" s="2">
        <v>200</v>
      </c>
      <c r="C560" s="77" t="s">
        <v>31</v>
      </c>
      <c r="D560" s="77" t="s">
        <v>796</v>
      </c>
      <c r="E560" s="77" t="s">
        <v>881</v>
      </c>
      <c r="F560" s="77" t="s">
        <v>810</v>
      </c>
      <c r="G560" s="77"/>
      <c r="H560" s="86">
        <v>640568775.82000005</v>
      </c>
      <c r="I560" s="86">
        <v>394361851.93000001</v>
      </c>
      <c r="J560" s="7">
        <f t="shared" si="8"/>
        <v>246206923.89000005</v>
      </c>
    </row>
    <row r="561" spans="1:10" ht="153" x14ac:dyDescent="0.2">
      <c r="A561" s="78" t="s">
        <v>811</v>
      </c>
      <c r="B561" s="2">
        <v>200</v>
      </c>
      <c r="C561" s="79" t="s">
        <v>31</v>
      </c>
      <c r="D561" s="79" t="s">
        <v>796</v>
      </c>
      <c r="E561" s="79" t="s">
        <v>881</v>
      </c>
      <c r="F561" s="79" t="s">
        <v>812</v>
      </c>
      <c r="G561" s="79"/>
      <c r="H561" s="85">
        <v>16367500</v>
      </c>
      <c r="I561" s="85">
        <v>9370384.6999999993</v>
      </c>
      <c r="J561" s="7">
        <f t="shared" si="8"/>
        <v>6997115.3000000007</v>
      </c>
    </row>
    <row r="562" spans="1:10" ht="76.5" x14ac:dyDescent="0.2">
      <c r="A562" s="80" t="s">
        <v>866</v>
      </c>
      <c r="B562" s="2">
        <v>200</v>
      </c>
      <c r="C562" s="81" t="s">
        <v>31</v>
      </c>
      <c r="D562" s="81" t="s">
        <v>796</v>
      </c>
      <c r="E562" s="81" t="s">
        <v>881</v>
      </c>
      <c r="F562" s="81" t="s">
        <v>812</v>
      </c>
      <c r="G562" s="81" t="s">
        <v>867</v>
      </c>
      <c r="H562" s="84">
        <v>182300</v>
      </c>
      <c r="I562" s="84">
        <v>62140.84</v>
      </c>
      <c r="J562" s="7">
        <f t="shared" si="8"/>
        <v>120159.16</v>
      </c>
    </row>
    <row r="563" spans="1:10" x14ac:dyDescent="0.2">
      <c r="A563" s="80" t="s">
        <v>1036</v>
      </c>
      <c r="B563" s="2">
        <v>200</v>
      </c>
      <c r="C563" s="81" t="s">
        <v>31</v>
      </c>
      <c r="D563" s="81" t="s">
        <v>796</v>
      </c>
      <c r="E563" s="81" t="s">
        <v>881</v>
      </c>
      <c r="F563" s="81" t="s">
        <v>812</v>
      </c>
      <c r="G563" s="81" t="s">
        <v>1037</v>
      </c>
      <c r="H563" s="84">
        <v>15966400</v>
      </c>
      <c r="I563" s="84">
        <v>9191125.8599999994</v>
      </c>
      <c r="J563" s="7">
        <f t="shared" si="8"/>
        <v>6775274.1400000006</v>
      </c>
    </row>
    <row r="564" spans="1:10" ht="38.25" x14ac:dyDescent="0.2">
      <c r="A564" s="80" t="s">
        <v>803</v>
      </c>
      <c r="B564" s="2">
        <v>200</v>
      </c>
      <c r="C564" s="81" t="s">
        <v>31</v>
      </c>
      <c r="D564" s="81" t="s">
        <v>796</v>
      </c>
      <c r="E564" s="81" t="s">
        <v>881</v>
      </c>
      <c r="F564" s="81" t="s">
        <v>812</v>
      </c>
      <c r="G564" s="81" t="s">
        <v>804</v>
      </c>
      <c r="H564" s="84">
        <v>218800</v>
      </c>
      <c r="I564" s="84">
        <v>117118</v>
      </c>
      <c r="J564" s="7">
        <f t="shared" si="8"/>
        <v>101682</v>
      </c>
    </row>
    <row r="565" spans="1:10" ht="89.25" x14ac:dyDescent="0.2">
      <c r="A565" s="78" t="s">
        <v>42</v>
      </c>
      <c r="B565" s="2">
        <v>200</v>
      </c>
      <c r="C565" s="79" t="s">
        <v>31</v>
      </c>
      <c r="D565" s="79" t="s">
        <v>796</v>
      </c>
      <c r="E565" s="79" t="s">
        <v>881</v>
      </c>
      <c r="F565" s="79" t="s">
        <v>1180</v>
      </c>
      <c r="G565" s="79"/>
      <c r="H565" s="85">
        <v>31418181.82</v>
      </c>
      <c r="I565" s="85">
        <v>22718392.050000001</v>
      </c>
      <c r="J565" s="7">
        <f t="shared" si="8"/>
        <v>8699789.7699999996</v>
      </c>
    </row>
    <row r="566" spans="1:10" ht="76.5" x14ac:dyDescent="0.2">
      <c r="A566" s="80" t="s">
        <v>866</v>
      </c>
      <c r="B566" s="2">
        <v>200</v>
      </c>
      <c r="C566" s="81" t="s">
        <v>31</v>
      </c>
      <c r="D566" s="81" t="s">
        <v>796</v>
      </c>
      <c r="E566" s="81" t="s">
        <v>881</v>
      </c>
      <c r="F566" s="81" t="s">
        <v>1180</v>
      </c>
      <c r="G566" s="81" t="s">
        <v>867</v>
      </c>
      <c r="H566" s="84">
        <v>493838.39</v>
      </c>
      <c r="I566" s="84">
        <v>184388.02</v>
      </c>
      <c r="J566" s="7">
        <f t="shared" si="8"/>
        <v>309450.37</v>
      </c>
    </row>
    <row r="567" spans="1:10" x14ac:dyDescent="0.2">
      <c r="A567" s="80" t="s">
        <v>1036</v>
      </c>
      <c r="B567" s="2">
        <v>200</v>
      </c>
      <c r="C567" s="81" t="s">
        <v>31</v>
      </c>
      <c r="D567" s="81" t="s">
        <v>796</v>
      </c>
      <c r="E567" s="81" t="s">
        <v>881</v>
      </c>
      <c r="F567" s="81" t="s">
        <v>1180</v>
      </c>
      <c r="G567" s="81" t="s">
        <v>1037</v>
      </c>
      <c r="H567" s="84">
        <v>30331717.170000002</v>
      </c>
      <c r="I567" s="84">
        <v>22135733.050000001</v>
      </c>
      <c r="J567" s="7">
        <f t="shared" si="8"/>
        <v>8195984.120000001</v>
      </c>
    </row>
    <row r="568" spans="1:10" ht="38.25" x14ac:dyDescent="0.2">
      <c r="A568" s="80" t="s">
        <v>803</v>
      </c>
      <c r="B568" s="2">
        <v>200</v>
      </c>
      <c r="C568" s="81" t="s">
        <v>31</v>
      </c>
      <c r="D568" s="81" t="s">
        <v>796</v>
      </c>
      <c r="E568" s="81" t="s">
        <v>881</v>
      </c>
      <c r="F568" s="81" t="s">
        <v>1180</v>
      </c>
      <c r="G568" s="81" t="s">
        <v>804</v>
      </c>
      <c r="H568" s="84">
        <v>592626.26</v>
      </c>
      <c r="I568" s="84">
        <v>398270.98</v>
      </c>
      <c r="J568" s="7">
        <f t="shared" si="8"/>
        <v>194355.28000000003</v>
      </c>
    </row>
    <row r="569" spans="1:10" ht="89.25" x14ac:dyDescent="0.2">
      <c r="A569" s="78" t="s">
        <v>1181</v>
      </c>
      <c r="B569" s="2">
        <v>200</v>
      </c>
      <c r="C569" s="79" t="s">
        <v>31</v>
      </c>
      <c r="D569" s="79" t="s">
        <v>796</v>
      </c>
      <c r="E569" s="79" t="s">
        <v>881</v>
      </c>
      <c r="F569" s="79" t="s">
        <v>1182</v>
      </c>
      <c r="G569" s="79"/>
      <c r="H569" s="85">
        <v>15000000</v>
      </c>
      <c r="I569" s="85">
        <v>0</v>
      </c>
      <c r="J569" s="7">
        <f t="shared" si="8"/>
        <v>15000000</v>
      </c>
    </row>
    <row r="570" spans="1:10" ht="25.5" x14ac:dyDescent="0.2">
      <c r="A570" s="80" t="s">
        <v>900</v>
      </c>
      <c r="B570" s="2">
        <v>200</v>
      </c>
      <c r="C570" s="81" t="s">
        <v>31</v>
      </c>
      <c r="D570" s="81" t="s">
        <v>796</v>
      </c>
      <c r="E570" s="81" t="s">
        <v>881</v>
      </c>
      <c r="F570" s="81" t="s">
        <v>1182</v>
      </c>
      <c r="G570" s="81" t="s">
        <v>901</v>
      </c>
      <c r="H570" s="84">
        <v>15000000</v>
      </c>
      <c r="I570" s="84">
        <v>0</v>
      </c>
      <c r="J570" s="7">
        <f t="shared" si="8"/>
        <v>15000000</v>
      </c>
    </row>
    <row r="571" spans="1:10" ht="114.75" x14ac:dyDescent="0.2">
      <c r="A571" s="78" t="s">
        <v>43</v>
      </c>
      <c r="B571" s="2">
        <v>200</v>
      </c>
      <c r="C571" s="79" t="s">
        <v>31</v>
      </c>
      <c r="D571" s="79" t="s">
        <v>796</v>
      </c>
      <c r="E571" s="79" t="s">
        <v>881</v>
      </c>
      <c r="F571" s="79" t="s">
        <v>1183</v>
      </c>
      <c r="G571" s="79"/>
      <c r="H571" s="85">
        <v>555197900</v>
      </c>
      <c r="I571" s="85">
        <v>347804375.18000001</v>
      </c>
      <c r="J571" s="7">
        <f t="shared" si="8"/>
        <v>207393524.81999999</v>
      </c>
    </row>
    <row r="572" spans="1:10" ht="76.5" x14ac:dyDescent="0.2">
      <c r="A572" s="80" t="s">
        <v>866</v>
      </c>
      <c r="B572" s="2">
        <v>200</v>
      </c>
      <c r="C572" s="81" t="s">
        <v>31</v>
      </c>
      <c r="D572" s="81" t="s">
        <v>796</v>
      </c>
      <c r="E572" s="81" t="s">
        <v>881</v>
      </c>
      <c r="F572" s="81" t="s">
        <v>1183</v>
      </c>
      <c r="G572" s="81" t="s">
        <v>867</v>
      </c>
      <c r="H572" s="84">
        <v>8449100</v>
      </c>
      <c r="I572" s="84">
        <v>7547798.0300000003</v>
      </c>
      <c r="J572" s="7">
        <f t="shared" si="8"/>
        <v>901301.96999999974</v>
      </c>
    </row>
    <row r="573" spans="1:10" x14ac:dyDescent="0.2">
      <c r="A573" s="80" t="s">
        <v>1036</v>
      </c>
      <c r="B573" s="2">
        <v>200</v>
      </c>
      <c r="C573" s="81" t="s">
        <v>31</v>
      </c>
      <c r="D573" s="81" t="s">
        <v>796</v>
      </c>
      <c r="E573" s="81" t="s">
        <v>881</v>
      </c>
      <c r="F573" s="81" t="s">
        <v>1183</v>
      </c>
      <c r="G573" s="81" t="s">
        <v>1037</v>
      </c>
      <c r="H573" s="84">
        <v>541067500</v>
      </c>
      <c r="I573" s="84">
        <v>335161185.74000001</v>
      </c>
      <c r="J573" s="7">
        <f t="shared" si="8"/>
        <v>205906314.25999999</v>
      </c>
    </row>
    <row r="574" spans="1:10" ht="38.25" x14ac:dyDescent="0.2">
      <c r="A574" s="80" t="s">
        <v>803</v>
      </c>
      <c r="B574" s="2">
        <v>200</v>
      </c>
      <c r="C574" s="81" t="s">
        <v>31</v>
      </c>
      <c r="D574" s="81" t="s">
        <v>796</v>
      </c>
      <c r="E574" s="81" t="s">
        <v>881</v>
      </c>
      <c r="F574" s="81" t="s">
        <v>1183</v>
      </c>
      <c r="G574" s="81" t="s">
        <v>804</v>
      </c>
      <c r="H574" s="84">
        <v>5681300</v>
      </c>
      <c r="I574" s="84">
        <v>5095391.41</v>
      </c>
      <c r="J574" s="7">
        <f t="shared" si="8"/>
        <v>585908.58999999985</v>
      </c>
    </row>
    <row r="575" spans="1:10" ht="51" x14ac:dyDescent="0.2">
      <c r="A575" s="78" t="s">
        <v>1184</v>
      </c>
      <c r="B575" s="2">
        <v>200</v>
      </c>
      <c r="C575" s="79" t="s">
        <v>31</v>
      </c>
      <c r="D575" s="79" t="s">
        <v>796</v>
      </c>
      <c r="E575" s="79" t="s">
        <v>881</v>
      </c>
      <c r="F575" s="79" t="s">
        <v>1185</v>
      </c>
      <c r="G575" s="79"/>
      <c r="H575" s="85">
        <v>21885194</v>
      </c>
      <c r="I575" s="85">
        <v>13908700</v>
      </c>
      <c r="J575" s="7">
        <f t="shared" si="8"/>
        <v>7976494</v>
      </c>
    </row>
    <row r="576" spans="1:10" ht="38.25" x14ac:dyDescent="0.2">
      <c r="A576" s="80" t="s">
        <v>803</v>
      </c>
      <c r="B576" s="2">
        <v>200</v>
      </c>
      <c r="C576" s="81" t="s">
        <v>31</v>
      </c>
      <c r="D576" s="81" t="s">
        <v>796</v>
      </c>
      <c r="E576" s="81" t="s">
        <v>881</v>
      </c>
      <c r="F576" s="81" t="s">
        <v>1185</v>
      </c>
      <c r="G576" s="81" t="s">
        <v>804</v>
      </c>
      <c r="H576" s="84">
        <v>21885194</v>
      </c>
      <c r="I576" s="84">
        <v>13908700</v>
      </c>
      <c r="J576" s="7">
        <f t="shared" si="8"/>
        <v>7976494</v>
      </c>
    </row>
    <row r="577" spans="1:10" ht="51" x14ac:dyDescent="0.2">
      <c r="A577" s="78" t="s">
        <v>1186</v>
      </c>
      <c r="B577" s="2">
        <v>200</v>
      </c>
      <c r="C577" s="79" t="s">
        <v>31</v>
      </c>
      <c r="D577" s="79" t="s">
        <v>796</v>
      </c>
      <c r="E577" s="79" t="s">
        <v>881</v>
      </c>
      <c r="F577" s="79" t="s">
        <v>1187</v>
      </c>
      <c r="G577" s="79"/>
      <c r="H577" s="85">
        <v>300000</v>
      </c>
      <c r="I577" s="85">
        <v>300000</v>
      </c>
      <c r="J577" s="7">
        <f t="shared" si="8"/>
        <v>0</v>
      </c>
    </row>
    <row r="578" spans="1:10" ht="38.25" x14ac:dyDescent="0.2">
      <c r="A578" s="80" t="s">
        <v>803</v>
      </c>
      <c r="B578" s="2">
        <v>200</v>
      </c>
      <c r="C578" s="81" t="s">
        <v>31</v>
      </c>
      <c r="D578" s="81" t="s">
        <v>796</v>
      </c>
      <c r="E578" s="81" t="s">
        <v>881</v>
      </c>
      <c r="F578" s="81" t="s">
        <v>1187</v>
      </c>
      <c r="G578" s="81" t="s">
        <v>804</v>
      </c>
      <c r="H578" s="84">
        <v>300000</v>
      </c>
      <c r="I578" s="84">
        <v>300000</v>
      </c>
      <c r="J578" s="7">
        <f t="shared" si="8"/>
        <v>0</v>
      </c>
    </row>
    <row r="579" spans="1:10" ht="38.25" x14ac:dyDescent="0.2">
      <c r="A579" s="78" t="s">
        <v>2300</v>
      </c>
      <c r="B579" s="2">
        <v>200</v>
      </c>
      <c r="C579" s="79" t="s">
        <v>31</v>
      </c>
      <c r="D579" s="79" t="s">
        <v>796</v>
      </c>
      <c r="E579" s="79" t="s">
        <v>881</v>
      </c>
      <c r="F579" s="79" t="s">
        <v>1188</v>
      </c>
      <c r="G579" s="79"/>
      <c r="H579" s="85">
        <v>400000</v>
      </c>
      <c r="I579" s="85">
        <v>260000</v>
      </c>
      <c r="J579" s="7">
        <f t="shared" si="8"/>
        <v>140000</v>
      </c>
    </row>
    <row r="580" spans="1:10" ht="38.25" x14ac:dyDescent="0.2">
      <c r="A580" s="80" t="s">
        <v>803</v>
      </c>
      <c r="B580" s="2">
        <v>200</v>
      </c>
      <c r="C580" s="81" t="s">
        <v>31</v>
      </c>
      <c r="D580" s="81" t="s">
        <v>796</v>
      </c>
      <c r="E580" s="81" t="s">
        <v>881</v>
      </c>
      <c r="F580" s="81" t="s">
        <v>1188</v>
      </c>
      <c r="G580" s="81" t="s">
        <v>804</v>
      </c>
      <c r="H580" s="84">
        <v>400000</v>
      </c>
      <c r="I580" s="84">
        <v>260000</v>
      </c>
      <c r="J580" s="7">
        <f t="shared" si="8"/>
        <v>140000</v>
      </c>
    </row>
    <row r="581" spans="1:10" ht="38.25" x14ac:dyDescent="0.2">
      <c r="A581" s="76" t="s">
        <v>2252</v>
      </c>
      <c r="B581" s="2">
        <v>200</v>
      </c>
      <c r="C581" s="77" t="s">
        <v>31</v>
      </c>
      <c r="D581" s="77" t="s">
        <v>796</v>
      </c>
      <c r="E581" s="77" t="s">
        <v>881</v>
      </c>
      <c r="F581" s="77" t="s">
        <v>815</v>
      </c>
      <c r="G581" s="77"/>
      <c r="H581" s="86">
        <v>6044840628.3299999</v>
      </c>
      <c r="I581" s="86">
        <v>3732177363.8699999</v>
      </c>
      <c r="J581" s="7">
        <f t="shared" si="8"/>
        <v>2312663264.46</v>
      </c>
    </row>
    <row r="582" spans="1:10" ht="51" x14ac:dyDescent="0.2">
      <c r="A582" s="78" t="s">
        <v>44</v>
      </c>
      <c r="B582" s="2">
        <v>200</v>
      </c>
      <c r="C582" s="79" t="s">
        <v>31</v>
      </c>
      <c r="D582" s="79" t="s">
        <v>796</v>
      </c>
      <c r="E582" s="79" t="s">
        <v>881</v>
      </c>
      <c r="F582" s="79" t="s">
        <v>1189</v>
      </c>
      <c r="G582" s="79"/>
      <c r="H582" s="85">
        <v>43473000</v>
      </c>
      <c r="I582" s="85">
        <v>28978320</v>
      </c>
      <c r="J582" s="7">
        <f t="shared" si="8"/>
        <v>14494680</v>
      </c>
    </row>
    <row r="583" spans="1:10" x14ac:dyDescent="0.2">
      <c r="A583" s="80" t="s">
        <v>1036</v>
      </c>
      <c r="B583" s="2">
        <v>200</v>
      </c>
      <c r="C583" s="81" t="s">
        <v>31</v>
      </c>
      <c r="D583" s="81" t="s">
        <v>796</v>
      </c>
      <c r="E583" s="81" t="s">
        <v>881</v>
      </c>
      <c r="F583" s="81" t="s">
        <v>1189</v>
      </c>
      <c r="G583" s="81" t="s">
        <v>1037</v>
      </c>
      <c r="H583" s="84">
        <v>43473000</v>
      </c>
      <c r="I583" s="84">
        <v>28978320</v>
      </c>
      <c r="J583" s="7">
        <f t="shared" si="8"/>
        <v>14494680</v>
      </c>
    </row>
    <row r="584" spans="1:10" ht="63.75" x14ac:dyDescent="0.2">
      <c r="A584" s="78" t="s">
        <v>45</v>
      </c>
      <c r="B584" s="2">
        <v>200</v>
      </c>
      <c r="C584" s="79" t="s">
        <v>31</v>
      </c>
      <c r="D584" s="79" t="s">
        <v>796</v>
      </c>
      <c r="E584" s="79" t="s">
        <v>881</v>
      </c>
      <c r="F584" s="79" t="s">
        <v>1190</v>
      </c>
      <c r="G584" s="79"/>
      <c r="H584" s="85">
        <v>138585600</v>
      </c>
      <c r="I584" s="85">
        <v>75115609.209999993</v>
      </c>
      <c r="J584" s="7">
        <f t="shared" si="8"/>
        <v>63469990.790000007</v>
      </c>
    </row>
    <row r="585" spans="1:10" x14ac:dyDescent="0.2">
      <c r="A585" s="80" t="s">
        <v>1036</v>
      </c>
      <c r="B585" s="2">
        <v>200</v>
      </c>
      <c r="C585" s="81" t="s">
        <v>31</v>
      </c>
      <c r="D585" s="81" t="s">
        <v>796</v>
      </c>
      <c r="E585" s="81" t="s">
        <v>881</v>
      </c>
      <c r="F585" s="81" t="s">
        <v>1190</v>
      </c>
      <c r="G585" s="81" t="s">
        <v>1037</v>
      </c>
      <c r="H585" s="84">
        <v>138585600</v>
      </c>
      <c r="I585" s="84">
        <v>75115609.209999993</v>
      </c>
      <c r="J585" s="7">
        <f t="shared" ref="J585:J648" si="9">H585-I585</f>
        <v>63469990.790000007</v>
      </c>
    </row>
    <row r="586" spans="1:10" ht="89.25" x14ac:dyDescent="0.2">
      <c r="A586" s="78" t="s">
        <v>46</v>
      </c>
      <c r="B586" s="2">
        <v>200</v>
      </c>
      <c r="C586" s="79" t="s">
        <v>31</v>
      </c>
      <c r="D586" s="79" t="s">
        <v>796</v>
      </c>
      <c r="E586" s="79" t="s">
        <v>881</v>
      </c>
      <c r="F586" s="79" t="s">
        <v>1191</v>
      </c>
      <c r="G586" s="79"/>
      <c r="H586" s="85">
        <v>23733500</v>
      </c>
      <c r="I586" s="85">
        <v>13754102.57</v>
      </c>
      <c r="J586" s="7">
        <f t="shared" si="9"/>
        <v>9979397.4299999997</v>
      </c>
    </row>
    <row r="587" spans="1:10" x14ac:dyDescent="0.2">
      <c r="A587" s="80" t="s">
        <v>1036</v>
      </c>
      <c r="B587" s="2">
        <v>200</v>
      </c>
      <c r="C587" s="81" t="s">
        <v>31</v>
      </c>
      <c r="D587" s="81" t="s">
        <v>796</v>
      </c>
      <c r="E587" s="81" t="s">
        <v>881</v>
      </c>
      <c r="F587" s="81" t="s">
        <v>1191</v>
      </c>
      <c r="G587" s="81" t="s">
        <v>1037</v>
      </c>
      <c r="H587" s="84">
        <v>23733500</v>
      </c>
      <c r="I587" s="84">
        <v>13754102.57</v>
      </c>
      <c r="J587" s="7">
        <f t="shared" si="9"/>
        <v>9979397.4299999997</v>
      </c>
    </row>
    <row r="588" spans="1:10" ht="178.5" x14ac:dyDescent="0.2">
      <c r="A588" s="78" t="s">
        <v>47</v>
      </c>
      <c r="B588" s="2">
        <v>200</v>
      </c>
      <c r="C588" s="79" t="s">
        <v>31</v>
      </c>
      <c r="D588" s="79" t="s">
        <v>796</v>
      </c>
      <c r="E588" s="79" t="s">
        <v>881</v>
      </c>
      <c r="F588" s="79" t="s">
        <v>1192</v>
      </c>
      <c r="G588" s="79"/>
      <c r="H588" s="85">
        <v>3847920900</v>
      </c>
      <c r="I588" s="85">
        <v>2513181013</v>
      </c>
      <c r="J588" s="7">
        <f t="shared" si="9"/>
        <v>1334739887</v>
      </c>
    </row>
    <row r="589" spans="1:10" x14ac:dyDescent="0.2">
      <c r="A589" s="80" t="s">
        <v>1036</v>
      </c>
      <c r="B589" s="2">
        <v>200</v>
      </c>
      <c r="C589" s="81" t="s">
        <v>31</v>
      </c>
      <c r="D589" s="81" t="s">
        <v>796</v>
      </c>
      <c r="E589" s="81" t="s">
        <v>881</v>
      </c>
      <c r="F589" s="81" t="s">
        <v>1192</v>
      </c>
      <c r="G589" s="81" t="s">
        <v>1037</v>
      </c>
      <c r="H589" s="84">
        <v>3847920900</v>
      </c>
      <c r="I589" s="84">
        <v>2513181013</v>
      </c>
      <c r="J589" s="7">
        <f t="shared" si="9"/>
        <v>1334739887</v>
      </c>
    </row>
    <row r="590" spans="1:10" ht="165.75" x14ac:dyDescent="0.2">
      <c r="A590" s="78" t="s">
        <v>48</v>
      </c>
      <c r="B590" s="2">
        <v>200</v>
      </c>
      <c r="C590" s="79" t="s">
        <v>31</v>
      </c>
      <c r="D590" s="79" t="s">
        <v>796</v>
      </c>
      <c r="E590" s="79" t="s">
        <v>881</v>
      </c>
      <c r="F590" s="79" t="s">
        <v>1193</v>
      </c>
      <c r="G590" s="79"/>
      <c r="H590" s="85">
        <v>173349600</v>
      </c>
      <c r="I590" s="85">
        <v>136933200</v>
      </c>
      <c r="J590" s="7">
        <f t="shared" si="9"/>
        <v>36416400</v>
      </c>
    </row>
    <row r="591" spans="1:10" x14ac:dyDescent="0.2">
      <c r="A591" s="80" t="s">
        <v>1036</v>
      </c>
      <c r="B591" s="2">
        <v>200</v>
      </c>
      <c r="C591" s="81" t="s">
        <v>31</v>
      </c>
      <c r="D591" s="81" t="s">
        <v>796</v>
      </c>
      <c r="E591" s="81" t="s">
        <v>881</v>
      </c>
      <c r="F591" s="81" t="s">
        <v>1193</v>
      </c>
      <c r="G591" s="81" t="s">
        <v>1037</v>
      </c>
      <c r="H591" s="84">
        <v>173349600</v>
      </c>
      <c r="I591" s="84">
        <v>136933200</v>
      </c>
      <c r="J591" s="7">
        <f t="shared" si="9"/>
        <v>36416400</v>
      </c>
    </row>
    <row r="592" spans="1:10" ht="165.75" x14ac:dyDescent="0.2">
      <c r="A592" s="78" t="s">
        <v>49</v>
      </c>
      <c r="B592" s="2">
        <v>200</v>
      </c>
      <c r="C592" s="79" t="s">
        <v>31</v>
      </c>
      <c r="D592" s="79" t="s">
        <v>796</v>
      </c>
      <c r="E592" s="79" t="s">
        <v>881</v>
      </c>
      <c r="F592" s="79" t="s">
        <v>1194</v>
      </c>
      <c r="G592" s="79"/>
      <c r="H592" s="85">
        <v>988681700</v>
      </c>
      <c r="I592" s="85">
        <v>549538500</v>
      </c>
      <c r="J592" s="7">
        <f t="shared" si="9"/>
        <v>439143200</v>
      </c>
    </row>
    <row r="593" spans="1:10" x14ac:dyDescent="0.2">
      <c r="A593" s="80" t="s">
        <v>1036</v>
      </c>
      <c r="B593" s="2">
        <v>200</v>
      </c>
      <c r="C593" s="81" t="s">
        <v>31</v>
      </c>
      <c r="D593" s="81" t="s">
        <v>796</v>
      </c>
      <c r="E593" s="81" t="s">
        <v>881</v>
      </c>
      <c r="F593" s="81" t="s">
        <v>1194</v>
      </c>
      <c r="G593" s="81" t="s">
        <v>1037</v>
      </c>
      <c r="H593" s="84">
        <v>988681700</v>
      </c>
      <c r="I593" s="84">
        <v>549538500</v>
      </c>
      <c r="J593" s="7">
        <f t="shared" si="9"/>
        <v>439143200</v>
      </c>
    </row>
    <row r="594" spans="1:10" ht="25.5" x14ac:dyDescent="0.2">
      <c r="A594" s="78" t="s">
        <v>1195</v>
      </c>
      <c r="B594" s="2">
        <v>200</v>
      </c>
      <c r="C594" s="79" t="s">
        <v>31</v>
      </c>
      <c r="D594" s="79" t="s">
        <v>796</v>
      </c>
      <c r="E594" s="79" t="s">
        <v>881</v>
      </c>
      <c r="F594" s="79" t="s">
        <v>1196</v>
      </c>
      <c r="G594" s="79"/>
      <c r="H594" s="85">
        <v>40665700</v>
      </c>
      <c r="I594" s="85">
        <v>9347916.5</v>
      </c>
      <c r="J594" s="7">
        <f t="shared" si="9"/>
        <v>31317783.5</v>
      </c>
    </row>
    <row r="595" spans="1:10" ht="38.25" x14ac:dyDescent="0.2">
      <c r="A595" s="80" t="s">
        <v>817</v>
      </c>
      <c r="B595" s="2">
        <v>200</v>
      </c>
      <c r="C595" s="81" t="s">
        <v>31</v>
      </c>
      <c r="D595" s="81" t="s">
        <v>796</v>
      </c>
      <c r="E595" s="81" t="s">
        <v>881</v>
      </c>
      <c r="F595" s="81" t="s">
        <v>1196</v>
      </c>
      <c r="G595" s="81" t="s">
        <v>818</v>
      </c>
      <c r="H595" s="84">
        <v>10453000</v>
      </c>
      <c r="I595" s="84">
        <v>751161.5</v>
      </c>
      <c r="J595" s="7">
        <f t="shared" si="9"/>
        <v>9701838.5</v>
      </c>
    </row>
    <row r="596" spans="1:10" ht="25.5" x14ac:dyDescent="0.2">
      <c r="A596" s="80" t="s">
        <v>900</v>
      </c>
      <c r="B596" s="2">
        <v>200</v>
      </c>
      <c r="C596" s="81" t="s">
        <v>31</v>
      </c>
      <c r="D596" s="81" t="s">
        <v>796</v>
      </c>
      <c r="E596" s="81" t="s">
        <v>881</v>
      </c>
      <c r="F596" s="81" t="s">
        <v>1196</v>
      </c>
      <c r="G596" s="81" t="s">
        <v>901</v>
      </c>
      <c r="H596" s="84">
        <v>6500000</v>
      </c>
      <c r="I596" s="84">
        <v>0</v>
      </c>
      <c r="J596" s="7">
        <f t="shared" si="9"/>
        <v>6500000</v>
      </c>
    </row>
    <row r="597" spans="1:10" ht="38.25" x14ac:dyDescent="0.2">
      <c r="A597" s="80" t="s">
        <v>803</v>
      </c>
      <c r="B597" s="2">
        <v>200</v>
      </c>
      <c r="C597" s="81" t="s">
        <v>31</v>
      </c>
      <c r="D597" s="81" t="s">
        <v>796</v>
      </c>
      <c r="E597" s="81" t="s">
        <v>881</v>
      </c>
      <c r="F597" s="81" t="s">
        <v>1196</v>
      </c>
      <c r="G597" s="81" t="s">
        <v>804</v>
      </c>
      <c r="H597" s="84">
        <v>23712700</v>
      </c>
      <c r="I597" s="84">
        <v>8596755</v>
      </c>
      <c r="J597" s="7">
        <f t="shared" si="9"/>
        <v>15115945</v>
      </c>
    </row>
    <row r="598" spans="1:10" ht="38.25" x14ac:dyDescent="0.2">
      <c r="A598" s="78" t="s">
        <v>1197</v>
      </c>
      <c r="B598" s="2">
        <v>200</v>
      </c>
      <c r="C598" s="79" t="s">
        <v>31</v>
      </c>
      <c r="D598" s="79" t="s">
        <v>796</v>
      </c>
      <c r="E598" s="79" t="s">
        <v>881</v>
      </c>
      <c r="F598" s="79" t="s">
        <v>1198</v>
      </c>
      <c r="G598" s="79"/>
      <c r="H598" s="85">
        <v>498592795</v>
      </c>
      <c r="I598" s="85">
        <v>269874719.63999999</v>
      </c>
      <c r="J598" s="7">
        <f t="shared" si="9"/>
        <v>228718075.36000001</v>
      </c>
    </row>
    <row r="599" spans="1:10" ht="76.5" x14ac:dyDescent="0.2">
      <c r="A599" s="80" t="s">
        <v>866</v>
      </c>
      <c r="B599" s="2">
        <v>200</v>
      </c>
      <c r="C599" s="81" t="s">
        <v>31</v>
      </c>
      <c r="D599" s="81" t="s">
        <v>796</v>
      </c>
      <c r="E599" s="81" t="s">
        <v>881</v>
      </c>
      <c r="F599" s="81" t="s">
        <v>1198</v>
      </c>
      <c r="G599" s="81" t="s">
        <v>867</v>
      </c>
      <c r="H599" s="84">
        <v>243049200</v>
      </c>
      <c r="I599" s="84">
        <v>128086125.8</v>
      </c>
      <c r="J599" s="7">
        <f t="shared" si="9"/>
        <v>114963074.2</v>
      </c>
    </row>
    <row r="600" spans="1:10" ht="38.25" x14ac:dyDescent="0.2">
      <c r="A600" s="80" t="s">
        <v>817</v>
      </c>
      <c r="B600" s="2">
        <v>200</v>
      </c>
      <c r="C600" s="81" t="s">
        <v>31</v>
      </c>
      <c r="D600" s="81" t="s">
        <v>796</v>
      </c>
      <c r="E600" s="81" t="s">
        <v>881</v>
      </c>
      <c r="F600" s="81" t="s">
        <v>1198</v>
      </c>
      <c r="G600" s="81" t="s">
        <v>818</v>
      </c>
      <c r="H600" s="84">
        <v>16416695</v>
      </c>
      <c r="I600" s="84">
        <v>4798380.7699999996</v>
      </c>
      <c r="J600" s="7">
        <f t="shared" si="9"/>
        <v>11618314.23</v>
      </c>
    </row>
    <row r="601" spans="1:10" ht="38.25" x14ac:dyDescent="0.2">
      <c r="A601" s="80" t="s">
        <v>803</v>
      </c>
      <c r="B601" s="2">
        <v>200</v>
      </c>
      <c r="C601" s="81" t="s">
        <v>31</v>
      </c>
      <c r="D601" s="81" t="s">
        <v>796</v>
      </c>
      <c r="E601" s="81" t="s">
        <v>881</v>
      </c>
      <c r="F601" s="81" t="s">
        <v>1198</v>
      </c>
      <c r="G601" s="81" t="s">
        <v>804</v>
      </c>
      <c r="H601" s="84">
        <v>234220800</v>
      </c>
      <c r="I601" s="84">
        <v>134551294.46000001</v>
      </c>
      <c r="J601" s="7">
        <f t="shared" si="9"/>
        <v>99669505.539999992</v>
      </c>
    </row>
    <row r="602" spans="1:10" x14ac:dyDescent="0.2">
      <c r="A602" s="80" t="s">
        <v>868</v>
      </c>
      <c r="B602" s="2">
        <v>200</v>
      </c>
      <c r="C602" s="81" t="s">
        <v>31</v>
      </c>
      <c r="D602" s="81" t="s">
        <v>796</v>
      </c>
      <c r="E602" s="81" t="s">
        <v>881</v>
      </c>
      <c r="F602" s="81" t="s">
        <v>1198</v>
      </c>
      <c r="G602" s="81" t="s">
        <v>869</v>
      </c>
      <c r="H602" s="84">
        <v>4906100</v>
      </c>
      <c r="I602" s="84">
        <v>2438918.61</v>
      </c>
      <c r="J602" s="7">
        <f t="shared" si="9"/>
        <v>2467181.39</v>
      </c>
    </row>
    <row r="603" spans="1:10" ht="38.25" x14ac:dyDescent="0.2">
      <c r="A603" s="78" t="s">
        <v>1199</v>
      </c>
      <c r="B603" s="2">
        <v>200</v>
      </c>
      <c r="C603" s="79" t="s">
        <v>31</v>
      </c>
      <c r="D603" s="79" t="s">
        <v>796</v>
      </c>
      <c r="E603" s="79" t="s">
        <v>881</v>
      </c>
      <c r="F603" s="79" t="s">
        <v>1200</v>
      </c>
      <c r="G603" s="79"/>
      <c r="H603" s="85">
        <v>260000</v>
      </c>
      <c r="I603" s="85">
        <v>0</v>
      </c>
      <c r="J603" s="7">
        <f t="shared" si="9"/>
        <v>260000</v>
      </c>
    </row>
    <row r="604" spans="1:10" ht="25.5" x14ac:dyDescent="0.2">
      <c r="A604" s="80" t="s">
        <v>900</v>
      </c>
      <c r="B604" s="2">
        <v>200</v>
      </c>
      <c r="C604" s="81" t="s">
        <v>31</v>
      </c>
      <c r="D604" s="81" t="s">
        <v>796</v>
      </c>
      <c r="E604" s="81" t="s">
        <v>881</v>
      </c>
      <c r="F604" s="81" t="s">
        <v>1200</v>
      </c>
      <c r="G604" s="81" t="s">
        <v>901</v>
      </c>
      <c r="H604" s="84">
        <v>260000</v>
      </c>
      <c r="I604" s="84">
        <v>0</v>
      </c>
      <c r="J604" s="7">
        <f t="shared" si="9"/>
        <v>260000</v>
      </c>
    </row>
    <row r="605" spans="1:10" ht="38.25" x14ac:dyDescent="0.2">
      <c r="A605" s="78" t="s">
        <v>1201</v>
      </c>
      <c r="B605" s="2">
        <v>200</v>
      </c>
      <c r="C605" s="79" t="s">
        <v>31</v>
      </c>
      <c r="D605" s="79" t="s">
        <v>796</v>
      </c>
      <c r="E605" s="79" t="s">
        <v>881</v>
      </c>
      <c r="F605" s="79" t="s">
        <v>1202</v>
      </c>
      <c r="G605" s="79"/>
      <c r="H605" s="85">
        <v>13066900</v>
      </c>
      <c r="I605" s="85">
        <v>7181261.8399999999</v>
      </c>
      <c r="J605" s="7">
        <f t="shared" si="9"/>
        <v>5885638.1600000001</v>
      </c>
    </row>
    <row r="606" spans="1:10" ht="38.25" x14ac:dyDescent="0.2">
      <c r="A606" s="80" t="s">
        <v>817</v>
      </c>
      <c r="B606" s="2">
        <v>200</v>
      </c>
      <c r="C606" s="81" t="s">
        <v>31</v>
      </c>
      <c r="D606" s="81" t="s">
        <v>796</v>
      </c>
      <c r="E606" s="81" t="s">
        <v>881</v>
      </c>
      <c r="F606" s="81" t="s">
        <v>1202</v>
      </c>
      <c r="G606" s="81" t="s">
        <v>818</v>
      </c>
      <c r="H606" s="84">
        <v>13066900</v>
      </c>
      <c r="I606" s="84">
        <v>7181261.8399999999</v>
      </c>
      <c r="J606" s="7">
        <f t="shared" si="9"/>
        <v>5885638.1600000001</v>
      </c>
    </row>
    <row r="607" spans="1:10" ht="38.25" x14ac:dyDescent="0.2">
      <c r="A607" s="78" t="s">
        <v>1203</v>
      </c>
      <c r="B607" s="2">
        <v>200</v>
      </c>
      <c r="C607" s="79" t="s">
        <v>31</v>
      </c>
      <c r="D607" s="79" t="s">
        <v>796</v>
      </c>
      <c r="E607" s="79" t="s">
        <v>881</v>
      </c>
      <c r="F607" s="79" t="s">
        <v>1204</v>
      </c>
      <c r="G607" s="79"/>
      <c r="H607" s="85">
        <v>28380800</v>
      </c>
      <c r="I607" s="85">
        <v>13681764.279999999</v>
      </c>
      <c r="J607" s="7">
        <f t="shared" si="9"/>
        <v>14699035.720000001</v>
      </c>
    </row>
    <row r="608" spans="1:10" ht="38.25" x14ac:dyDescent="0.2">
      <c r="A608" s="80" t="s">
        <v>817</v>
      </c>
      <c r="B608" s="2">
        <v>200</v>
      </c>
      <c r="C608" s="81" t="s">
        <v>31</v>
      </c>
      <c r="D608" s="81" t="s">
        <v>796</v>
      </c>
      <c r="E608" s="81" t="s">
        <v>881</v>
      </c>
      <c r="F608" s="81" t="s">
        <v>1204</v>
      </c>
      <c r="G608" s="81" t="s">
        <v>818</v>
      </c>
      <c r="H608" s="84">
        <v>15969100</v>
      </c>
      <c r="I608" s="84">
        <v>7444399.3200000003</v>
      </c>
      <c r="J608" s="7">
        <f t="shared" si="9"/>
        <v>8524700.6799999997</v>
      </c>
    </row>
    <row r="609" spans="1:10" ht="25.5" x14ac:dyDescent="0.2">
      <c r="A609" s="80" t="s">
        <v>900</v>
      </c>
      <c r="B609" s="2">
        <v>200</v>
      </c>
      <c r="C609" s="81" t="s">
        <v>31</v>
      </c>
      <c r="D609" s="81" t="s">
        <v>796</v>
      </c>
      <c r="E609" s="81" t="s">
        <v>881</v>
      </c>
      <c r="F609" s="81" t="s">
        <v>1204</v>
      </c>
      <c r="G609" s="81" t="s">
        <v>901</v>
      </c>
      <c r="H609" s="84">
        <v>559800</v>
      </c>
      <c r="I609" s="84">
        <v>293274.96000000002</v>
      </c>
      <c r="J609" s="7">
        <f t="shared" si="9"/>
        <v>266525.03999999998</v>
      </c>
    </row>
    <row r="610" spans="1:10" ht="38.25" x14ac:dyDescent="0.2">
      <c r="A610" s="80" t="s">
        <v>803</v>
      </c>
      <c r="B610" s="2">
        <v>200</v>
      </c>
      <c r="C610" s="81" t="s">
        <v>31</v>
      </c>
      <c r="D610" s="81" t="s">
        <v>796</v>
      </c>
      <c r="E610" s="81" t="s">
        <v>881</v>
      </c>
      <c r="F610" s="81" t="s">
        <v>1204</v>
      </c>
      <c r="G610" s="81" t="s">
        <v>804</v>
      </c>
      <c r="H610" s="84">
        <v>11851900</v>
      </c>
      <c r="I610" s="84">
        <v>5944090</v>
      </c>
      <c r="J610" s="7">
        <f t="shared" si="9"/>
        <v>5907810</v>
      </c>
    </row>
    <row r="611" spans="1:10" ht="76.5" x14ac:dyDescent="0.2">
      <c r="A611" s="78" t="s">
        <v>1205</v>
      </c>
      <c r="B611" s="2">
        <v>200</v>
      </c>
      <c r="C611" s="79" t="s">
        <v>31</v>
      </c>
      <c r="D611" s="79" t="s">
        <v>796</v>
      </c>
      <c r="E611" s="79" t="s">
        <v>881</v>
      </c>
      <c r="F611" s="79" t="s">
        <v>1206</v>
      </c>
      <c r="G611" s="79"/>
      <c r="H611" s="85">
        <v>1746800</v>
      </c>
      <c r="I611" s="85">
        <v>822372.2</v>
      </c>
      <c r="J611" s="7">
        <f t="shared" si="9"/>
        <v>924427.8</v>
      </c>
    </row>
    <row r="612" spans="1:10" ht="38.25" x14ac:dyDescent="0.2">
      <c r="A612" s="80" t="s">
        <v>803</v>
      </c>
      <c r="B612" s="2">
        <v>200</v>
      </c>
      <c r="C612" s="81" t="s">
        <v>31</v>
      </c>
      <c r="D612" s="81" t="s">
        <v>796</v>
      </c>
      <c r="E612" s="81" t="s">
        <v>881</v>
      </c>
      <c r="F612" s="81" t="s">
        <v>1206</v>
      </c>
      <c r="G612" s="81" t="s">
        <v>804</v>
      </c>
      <c r="H612" s="84">
        <v>1746800</v>
      </c>
      <c r="I612" s="84">
        <v>822372.2</v>
      </c>
      <c r="J612" s="7">
        <f t="shared" si="9"/>
        <v>924427.8</v>
      </c>
    </row>
    <row r="613" spans="1:10" ht="63.75" x14ac:dyDescent="0.2">
      <c r="A613" s="78" t="s">
        <v>50</v>
      </c>
      <c r="B613" s="2">
        <v>200</v>
      </c>
      <c r="C613" s="79" t="s">
        <v>31</v>
      </c>
      <c r="D613" s="79" t="s">
        <v>796</v>
      </c>
      <c r="E613" s="79" t="s">
        <v>881</v>
      </c>
      <c r="F613" s="79" t="s">
        <v>1207</v>
      </c>
      <c r="G613" s="79"/>
      <c r="H613" s="85">
        <v>246383333.33000001</v>
      </c>
      <c r="I613" s="85">
        <v>113768584.63</v>
      </c>
      <c r="J613" s="7">
        <f t="shared" si="9"/>
        <v>132614748.70000002</v>
      </c>
    </row>
    <row r="614" spans="1:10" ht="38.25" x14ac:dyDescent="0.2">
      <c r="A614" s="80" t="s">
        <v>817</v>
      </c>
      <c r="B614" s="2">
        <v>200</v>
      </c>
      <c r="C614" s="81" t="s">
        <v>31</v>
      </c>
      <c r="D614" s="81" t="s">
        <v>796</v>
      </c>
      <c r="E614" s="81" t="s">
        <v>881</v>
      </c>
      <c r="F614" s="81" t="s">
        <v>1207</v>
      </c>
      <c r="G614" s="81" t="s">
        <v>818</v>
      </c>
      <c r="H614" s="84">
        <v>1117776.33</v>
      </c>
      <c r="I614" s="84">
        <v>486987.66</v>
      </c>
      <c r="J614" s="7">
        <f t="shared" si="9"/>
        <v>630788.67000000016</v>
      </c>
    </row>
    <row r="615" spans="1:10" x14ac:dyDescent="0.2">
      <c r="A615" s="80" t="s">
        <v>1036</v>
      </c>
      <c r="B615" s="2">
        <v>200</v>
      </c>
      <c r="C615" s="81" t="s">
        <v>31</v>
      </c>
      <c r="D615" s="81" t="s">
        <v>796</v>
      </c>
      <c r="E615" s="81" t="s">
        <v>881</v>
      </c>
      <c r="F615" s="81" t="s">
        <v>1207</v>
      </c>
      <c r="G615" s="81" t="s">
        <v>1037</v>
      </c>
      <c r="H615" s="84">
        <v>245265557</v>
      </c>
      <c r="I615" s="84">
        <v>113281596.97</v>
      </c>
      <c r="J615" s="7">
        <f t="shared" si="9"/>
        <v>131983960.03</v>
      </c>
    </row>
    <row r="616" spans="1:10" ht="38.25" x14ac:dyDescent="0.2">
      <c r="A616" s="76" t="s">
        <v>2301</v>
      </c>
      <c r="B616" s="2">
        <v>200</v>
      </c>
      <c r="C616" s="77" t="s">
        <v>31</v>
      </c>
      <c r="D616" s="77" t="s">
        <v>796</v>
      </c>
      <c r="E616" s="77" t="s">
        <v>881</v>
      </c>
      <c r="F616" s="77" t="s">
        <v>1208</v>
      </c>
      <c r="G616" s="77"/>
      <c r="H616" s="86">
        <v>12000000</v>
      </c>
      <c r="I616" s="86">
        <v>0</v>
      </c>
      <c r="J616" s="7">
        <f t="shared" si="9"/>
        <v>12000000</v>
      </c>
    </row>
    <row r="617" spans="1:10" ht="51" x14ac:dyDescent="0.2">
      <c r="A617" s="78" t="s">
        <v>1209</v>
      </c>
      <c r="B617" s="2">
        <v>200</v>
      </c>
      <c r="C617" s="79" t="s">
        <v>31</v>
      </c>
      <c r="D617" s="79" t="s">
        <v>796</v>
      </c>
      <c r="E617" s="79" t="s">
        <v>881</v>
      </c>
      <c r="F617" s="79" t="s">
        <v>1210</v>
      </c>
      <c r="G617" s="79"/>
      <c r="H617" s="85">
        <v>12000000</v>
      </c>
      <c r="I617" s="85">
        <v>0</v>
      </c>
      <c r="J617" s="7">
        <f t="shared" si="9"/>
        <v>12000000</v>
      </c>
    </row>
    <row r="618" spans="1:10" ht="25.5" x14ac:dyDescent="0.2">
      <c r="A618" s="80" t="s">
        <v>900</v>
      </c>
      <c r="B618" s="2">
        <v>200</v>
      </c>
      <c r="C618" s="81" t="s">
        <v>31</v>
      </c>
      <c r="D618" s="81" t="s">
        <v>796</v>
      </c>
      <c r="E618" s="81" t="s">
        <v>881</v>
      </c>
      <c r="F618" s="81" t="s">
        <v>1210</v>
      </c>
      <c r="G618" s="81" t="s">
        <v>901</v>
      </c>
      <c r="H618" s="84">
        <v>12000000</v>
      </c>
      <c r="I618" s="84">
        <v>0</v>
      </c>
      <c r="J618" s="7">
        <f t="shared" si="9"/>
        <v>12000000</v>
      </c>
    </row>
    <row r="619" spans="1:10" x14ac:dyDescent="0.2">
      <c r="A619" s="72" t="s">
        <v>1033</v>
      </c>
      <c r="B619" s="2">
        <v>200</v>
      </c>
      <c r="C619" s="73" t="s">
        <v>31</v>
      </c>
      <c r="D619" s="73" t="s">
        <v>796</v>
      </c>
      <c r="E619" s="73" t="s">
        <v>934</v>
      </c>
      <c r="F619" s="73"/>
      <c r="G619" s="73"/>
      <c r="H619" s="88">
        <v>228047616.09999999</v>
      </c>
      <c r="I619" s="88">
        <v>132747717.09999999</v>
      </c>
      <c r="J619" s="7">
        <f t="shared" si="9"/>
        <v>95299899</v>
      </c>
    </row>
    <row r="620" spans="1:10" ht="63.75" x14ac:dyDescent="0.2">
      <c r="A620" s="74" t="s">
        <v>2269</v>
      </c>
      <c r="B620" s="2">
        <v>200</v>
      </c>
      <c r="C620" s="75" t="s">
        <v>31</v>
      </c>
      <c r="D620" s="75" t="s">
        <v>796</v>
      </c>
      <c r="E620" s="75" t="s">
        <v>934</v>
      </c>
      <c r="F620" s="75" t="s">
        <v>948</v>
      </c>
      <c r="G620" s="75"/>
      <c r="H620" s="87">
        <v>1192321.1000000001</v>
      </c>
      <c r="I620" s="87">
        <v>675321.1</v>
      </c>
      <c r="J620" s="7">
        <f t="shared" si="9"/>
        <v>517000.00000000012</v>
      </c>
    </row>
    <row r="621" spans="1:10" ht="25.5" x14ac:dyDescent="0.2">
      <c r="A621" s="76" t="s">
        <v>2302</v>
      </c>
      <c r="B621" s="2">
        <v>200</v>
      </c>
      <c r="C621" s="77" t="s">
        <v>31</v>
      </c>
      <c r="D621" s="77" t="s">
        <v>796</v>
      </c>
      <c r="E621" s="77" t="s">
        <v>934</v>
      </c>
      <c r="F621" s="77" t="s">
        <v>1211</v>
      </c>
      <c r="G621" s="77"/>
      <c r="H621" s="86">
        <v>1192321.1000000001</v>
      </c>
      <c r="I621" s="86">
        <v>675321.1</v>
      </c>
      <c r="J621" s="7">
        <f t="shared" si="9"/>
        <v>517000.00000000012</v>
      </c>
    </row>
    <row r="622" spans="1:10" ht="38.25" x14ac:dyDescent="0.2">
      <c r="A622" s="78" t="s">
        <v>1212</v>
      </c>
      <c r="B622" s="2">
        <v>200</v>
      </c>
      <c r="C622" s="79" t="s">
        <v>31</v>
      </c>
      <c r="D622" s="79" t="s">
        <v>796</v>
      </c>
      <c r="E622" s="79" t="s">
        <v>934</v>
      </c>
      <c r="F622" s="79" t="s">
        <v>1213</v>
      </c>
      <c r="G622" s="79"/>
      <c r="H622" s="85">
        <v>1192321.1000000001</v>
      </c>
      <c r="I622" s="85">
        <v>675321.1</v>
      </c>
      <c r="J622" s="7">
        <f t="shared" si="9"/>
        <v>517000.00000000012</v>
      </c>
    </row>
    <row r="623" spans="1:10" ht="38.25" x14ac:dyDescent="0.2">
      <c r="A623" s="80" t="s">
        <v>803</v>
      </c>
      <c r="B623" s="2">
        <v>200</v>
      </c>
      <c r="C623" s="81" t="s">
        <v>31</v>
      </c>
      <c r="D623" s="81" t="s">
        <v>796</v>
      </c>
      <c r="E623" s="81" t="s">
        <v>934</v>
      </c>
      <c r="F623" s="81" t="s">
        <v>1213</v>
      </c>
      <c r="G623" s="81" t="s">
        <v>804</v>
      </c>
      <c r="H623" s="84">
        <v>1192321.1000000001</v>
      </c>
      <c r="I623" s="84">
        <v>675321.1</v>
      </c>
      <c r="J623" s="7">
        <f t="shared" si="9"/>
        <v>517000.00000000012</v>
      </c>
    </row>
    <row r="624" spans="1:10" ht="38.25" x14ac:dyDescent="0.2">
      <c r="A624" s="74" t="s">
        <v>2296</v>
      </c>
      <c r="B624" s="2">
        <v>200</v>
      </c>
      <c r="C624" s="75" t="s">
        <v>31</v>
      </c>
      <c r="D624" s="75" t="s">
        <v>796</v>
      </c>
      <c r="E624" s="75" t="s">
        <v>934</v>
      </c>
      <c r="F624" s="75" t="s">
        <v>1150</v>
      </c>
      <c r="G624" s="75"/>
      <c r="H624" s="87">
        <v>6358500</v>
      </c>
      <c r="I624" s="87">
        <v>6358500</v>
      </c>
      <c r="J624" s="7">
        <f t="shared" si="9"/>
        <v>0</v>
      </c>
    </row>
    <row r="625" spans="1:10" ht="76.5" x14ac:dyDescent="0.2">
      <c r="A625" s="76" t="s">
        <v>2297</v>
      </c>
      <c r="B625" s="2">
        <v>200</v>
      </c>
      <c r="C625" s="77" t="s">
        <v>31</v>
      </c>
      <c r="D625" s="77" t="s">
        <v>796</v>
      </c>
      <c r="E625" s="77" t="s">
        <v>934</v>
      </c>
      <c r="F625" s="77" t="s">
        <v>1151</v>
      </c>
      <c r="G625" s="77"/>
      <c r="H625" s="86">
        <v>6358500</v>
      </c>
      <c r="I625" s="86">
        <v>6358500</v>
      </c>
      <c r="J625" s="7">
        <f t="shared" si="9"/>
        <v>0</v>
      </c>
    </row>
    <row r="626" spans="1:10" ht="38.25" x14ac:dyDescent="0.2">
      <c r="A626" s="78" t="s">
        <v>1152</v>
      </c>
      <c r="B626" s="2">
        <v>200</v>
      </c>
      <c r="C626" s="79" t="s">
        <v>31</v>
      </c>
      <c r="D626" s="79" t="s">
        <v>796</v>
      </c>
      <c r="E626" s="79" t="s">
        <v>934</v>
      </c>
      <c r="F626" s="79" t="s">
        <v>1153</v>
      </c>
      <c r="G626" s="79"/>
      <c r="H626" s="85">
        <v>6358500</v>
      </c>
      <c r="I626" s="85">
        <v>6358500</v>
      </c>
      <c r="J626" s="7">
        <f t="shared" si="9"/>
        <v>0</v>
      </c>
    </row>
    <row r="627" spans="1:10" ht="38.25" x14ac:dyDescent="0.2">
      <c r="A627" s="80" t="s">
        <v>803</v>
      </c>
      <c r="B627" s="2">
        <v>200</v>
      </c>
      <c r="C627" s="81" t="s">
        <v>31</v>
      </c>
      <c r="D627" s="81" t="s">
        <v>796</v>
      </c>
      <c r="E627" s="81" t="s">
        <v>934</v>
      </c>
      <c r="F627" s="81" t="s">
        <v>1153</v>
      </c>
      <c r="G627" s="81" t="s">
        <v>804</v>
      </c>
      <c r="H627" s="84">
        <v>6358500</v>
      </c>
      <c r="I627" s="84">
        <v>6358500</v>
      </c>
      <c r="J627" s="7">
        <f t="shared" si="9"/>
        <v>0</v>
      </c>
    </row>
    <row r="628" spans="1:10" ht="38.25" x14ac:dyDescent="0.2">
      <c r="A628" s="74" t="s">
        <v>2246</v>
      </c>
      <c r="B628" s="2">
        <v>200</v>
      </c>
      <c r="C628" s="75" t="s">
        <v>31</v>
      </c>
      <c r="D628" s="75" t="s">
        <v>796</v>
      </c>
      <c r="E628" s="75" t="s">
        <v>934</v>
      </c>
      <c r="F628" s="75" t="s">
        <v>799</v>
      </c>
      <c r="G628" s="75"/>
      <c r="H628" s="87">
        <v>2780000</v>
      </c>
      <c r="I628" s="87">
        <v>1251900</v>
      </c>
      <c r="J628" s="7">
        <f t="shared" si="9"/>
        <v>1528100</v>
      </c>
    </row>
    <row r="629" spans="1:10" ht="25.5" x14ac:dyDescent="0.2">
      <c r="A629" s="76" t="s">
        <v>2247</v>
      </c>
      <c r="B629" s="2">
        <v>200</v>
      </c>
      <c r="C629" s="77" t="s">
        <v>31</v>
      </c>
      <c r="D629" s="77" t="s">
        <v>796</v>
      </c>
      <c r="E629" s="77" t="s">
        <v>934</v>
      </c>
      <c r="F629" s="77" t="s">
        <v>800</v>
      </c>
      <c r="G629" s="77"/>
      <c r="H629" s="86">
        <v>2780000</v>
      </c>
      <c r="I629" s="86">
        <v>1251900</v>
      </c>
      <c r="J629" s="7">
        <f t="shared" si="9"/>
        <v>1528100</v>
      </c>
    </row>
    <row r="630" spans="1:10" ht="51" x14ac:dyDescent="0.2">
      <c r="A630" s="78" t="s">
        <v>801</v>
      </c>
      <c r="B630" s="2">
        <v>200</v>
      </c>
      <c r="C630" s="79" t="s">
        <v>31</v>
      </c>
      <c r="D630" s="79" t="s">
        <v>796</v>
      </c>
      <c r="E630" s="79" t="s">
        <v>934</v>
      </c>
      <c r="F630" s="79" t="s">
        <v>802</v>
      </c>
      <c r="G630" s="79"/>
      <c r="H630" s="85">
        <v>2780000</v>
      </c>
      <c r="I630" s="85">
        <v>1251900</v>
      </c>
      <c r="J630" s="7">
        <f t="shared" si="9"/>
        <v>1528100</v>
      </c>
    </row>
    <row r="631" spans="1:10" ht="38.25" x14ac:dyDescent="0.2">
      <c r="A631" s="80" t="s">
        <v>803</v>
      </c>
      <c r="B631" s="2">
        <v>200</v>
      </c>
      <c r="C631" s="81" t="s">
        <v>31</v>
      </c>
      <c r="D631" s="81" t="s">
        <v>796</v>
      </c>
      <c r="E631" s="81" t="s">
        <v>934</v>
      </c>
      <c r="F631" s="81" t="s">
        <v>802</v>
      </c>
      <c r="G631" s="81" t="s">
        <v>804</v>
      </c>
      <c r="H631" s="84">
        <v>2780000</v>
      </c>
      <c r="I631" s="84">
        <v>1251900</v>
      </c>
      <c r="J631" s="7">
        <f t="shared" si="9"/>
        <v>1528100</v>
      </c>
    </row>
    <row r="632" spans="1:10" ht="25.5" x14ac:dyDescent="0.2">
      <c r="A632" s="74" t="s">
        <v>2271</v>
      </c>
      <c r="B632" s="2">
        <v>200</v>
      </c>
      <c r="C632" s="75" t="s">
        <v>31</v>
      </c>
      <c r="D632" s="75" t="s">
        <v>796</v>
      </c>
      <c r="E632" s="75" t="s">
        <v>934</v>
      </c>
      <c r="F632" s="75" t="s">
        <v>952</v>
      </c>
      <c r="G632" s="75"/>
      <c r="H632" s="87">
        <v>3316800</v>
      </c>
      <c r="I632" s="87">
        <v>1980000</v>
      </c>
      <c r="J632" s="7">
        <f t="shared" si="9"/>
        <v>1336800</v>
      </c>
    </row>
    <row r="633" spans="1:10" ht="114.75" x14ac:dyDescent="0.2">
      <c r="A633" s="76" t="s">
        <v>2303</v>
      </c>
      <c r="B633" s="2">
        <v>200</v>
      </c>
      <c r="C633" s="77" t="s">
        <v>31</v>
      </c>
      <c r="D633" s="77" t="s">
        <v>796</v>
      </c>
      <c r="E633" s="77" t="s">
        <v>934</v>
      </c>
      <c r="F633" s="77" t="s">
        <v>1214</v>
      </c>
      <c r="G633" s="77"/>
      <c r="H633" s="86">
        <v>3316800</v>
      </c>
      <c r="I633" s="86">
        <v>1980000</v>
      </c>
      <c r="J633" s="7">
        <f t="shared" si="9"/>
        <v>1336800</v>
      </c>
    </row>
    <row r="634" spans="1:10" ht="178.5" x14ac:dyDescent="0.2">
      <c r="A634" s="78" t="s">
        <v>1215</v>
      </c>
      <c r="B634" s="2">
        <v>200</v>
      </c>
      <c r="C634" s="79" t="s">
        <v>31</v>
      </c>
      <c r="D634" s="79" t="s">
        <v>796</v>
      </c>
      <c r="E634" s="79" t="s">
        <v>934</v>
      </c>
      <c r="F634" s="79" t="s">
        <v>1216</v>
      </c>
      <c r="G634" s="79"/>
      <c r="H634" s="85">
        <v>3316800</v>
      </c>
      <c r="I634" s="85">
        <v>1980000</v>
      </c>
      <c r="J634" s="7">
        <f t="shared" si="9"/>
        <v>1336800</v>
      </c>
    </row>
    <row r="635" spans="1:10" ht="38.25" x14ac:dyDescent="0.2">
      <c r="A635" s="80" t="s">
        <v>803</v>
      </c>
      <c r="B635" s="2">
        <v>200</v>
      </c>
      <c r="C635" s="81" t="s">
        <v>31</v>
      </c>
      <c r="D635" s="81" t="s">
        <v>796</v>
      </c>
      <c r="E635" s="81" t="s">
        <v>934</v>
      </c>
      <c r="F635" s="81" t="s">
        <v>1216</v>
      </c>
      <c r="G635" s="81" t="s">
        <v>804</v>
      </c>
      <c r="H635" s="84">
        <v>3316800</v>
      </c>
      <c r="I635" s="84">
        <v>1980000</v>
      </c>
      <c r="J635" s="7">
        <f t="shared" si="9"/>
        <v>1336800</v>
      </c>
    </row>
    <row r="636" spans="1:10" ht="25.5" x14ac:dyDescent="0.2">
      <c r="A636" s="74" t="s">
        <v>2250</v>
      </c>
      <c r="B636" s="2">
        <v>200</v>
      </c>
      <c r="C636" s="75" t="s">
        <v>31</v>
      </c>
      <c r="D636" s="75" t="s">
        <v>796</v>
      </c>
      <c r="E636" s="75" t="s">
        <v>934</v>
      </c>
      <c r="F636" s="75" t="s">
        <v>809</v>
      </c>
      <c r="G636" s="75"/>
      <c r="H636" s="87">
        <v>213847995</v>
      </c>
      <c r="I636" s="87">
        <v>122045996</v>
      </c>
      <c r="J636" s="7">
        <f t="shared" si="9"/>
        <v>91801999</v>
      </c>
    </row>
    <row r="637" spans="1:10" x14ac:dyDescent="0.2">
      <c r="A637" s="76" t="s">
        <v>2299</v>
      </c>
      <c r="B637" s="2">
        <v>200</v>
      </c>
      <c r="C637" s="77" t="s">
        <v>31</v>
      </c>
      <c r="D637" s="77" t="s">
        <v>796</v>
      </c>
      <c r="E637" s="77" t="s">
        <v>934</v>
      </c>
      <c r="F637" s="77" t="s">
        <v>1169</v>
      </c>
      <c r="G637" s="77"/>
      <c r="H637" s="86">
        <v>105978900</v>
      </c>
      <c r="I637" s="86">
        <v>67700516</v>
      </c>
      <c r="J637" s="7">
        <f t="shared" si="9"/>
        <v>38278384</v>
      </c>
    </row>
    <row r="638" spans="1:10" ht="38.25" x14ac:dyDescent="0.2">
      <c r="A638" s="78" t="s">
        <v>2304</v>
      </c>
      <c r="B638" s="2">
        <v>200</v>
      </c>
      <c r="C638" s="79" t="s">
        <v>31</v>
      </c>
      <c r="D638" s="79" t="s">
        <v>796</v>
      </c>
      <c r="E638" s="79" t="s">
        <v>934</v>
      </c>
      <c r="F638" s="79" t="s">
        <v>1217</v>
      </c>
      <c r="G638" s="79"/>
      <c r="H638" s="85">
        <v>46660400</v>
      </c>
      <c r="I638" s="85">
        <v>23951260</v>
      </c>
      <c r="J638" s="7">
        <f t="shared" si="9"/>
        <v>22709140</v>
      </c>
    </row>
    <row r="639" spans="1:10" ht="38.25" x14ac:dyDescent="0.2">
      <c r="A639" s="80" t="s">
        <v>803</v>
      </c>
      <c r="B639" s="2">
        <v>200</v>
      </c>
      <c r="C639" s="81" t="s">
        <v>31</v>
      </c>
      <c r="D639" s="81" t="s">
        <v>796</v>
      </c>
      <c r="E639" s="81" t="s">
        <v>934</v>
      </c>
      <c r="F639" s="81" t="s">
        <v>1217</v>
      </c>
      <c r="G639" s="81" t="s">
        <v>804</v>
      </c>
      <c r="H639" s="84">
        <v>46660400</v>
      </c>
      <c r="I639" s="84">
        <v>23951260</v>
      </c>
      <c r="J639" s="7">
        <f t="shared" si="9"/>
        <v>22709140</v>
      </c>
    </row>
    <row r="640" spans="1:10" ht="38.25" x14ac:dyDescent="0.2">
      <c r="A640" s="78" t="s">
        <v>1173</v>
      </c>
      <c r="B640" s="2">
        <v>200</v>
      </c>
      <c r="C640" s="79" t="s">
        <v>31</v>
      </c>
      <c r="D640" s="79" t="s">
        <v>796</v>
      </c>
      <c r="E640" s="79" t="s">
        <v>934</v>
      </c>
      <c r="F640" s="79" t="s">
        <v>1174</v>
      </c>
      <c r="G640" s="79"/>
      <c r="H640" s="85">
        <v>2400000</v>
      </c>
      <c r="I640" s="85">
        <v>600000</v>
      </c>
      <c r="J640" s="7">
        <f t="shared" si="9"/>
        <v>1800000</v>
      </c>
    </row>
    <row r="641" spans="1:10" ht="38.25" x14ac:dyDescent="0.2">
      <c r="A641" s="80" t="s">
        <v>803</v>
      </c>
      <c r="B641" s="2">
        <v>200</v>
      </c>
      <c r="C641" s="81" t="s">
        <v>31</v>
      </c>
      <c r="D641" s="81" t="s">
        <v>796</v>
      </c>
      <c r="E641" s="81" t="s">
        <v>934</v>
      </c>
      <c r="F641" s="81" t="s">
        <v>1174</v>
      </c>
      <c r="G641" s="81" t="s">
        <v>804</v>
      </c>
      <c r="H641" s="84">
        <v>2400000</v>
      </c>
      <c r="I641" s="84">
        <v>600000</v>
      </c>
      <c r="J641" s="7">
        <f t="shared" si="9"/>
        <v>1800000</v>
      </c>
    </row>
    <row r="642" spans="1:10" ht="38.25" x14ac:dyDescent="0.2">
      <c r="A642" s="78" t="s">
        <v>1218</v>
      </c>
      <c r="B642" s="2">
        <v>200</v>
      </c>
      <c r="C642" s="79" t="s">
        <v>31</v>
      </c>
      <c r="D642" s="79" t="s">
        <v>796</v>
      </c>
      <c r="E642" s="79" t="s">
        <v>934</v>
      </c>
      <c r="F642" s="79" t="s">
        <v>1219</v>
      </c>
      <c r="G642" s="79"/>
      <c r="H642" s="85">
        <v>56918500</v>
      </c>
      <c r="I642" s="85">
        <v>43149256</v>
      </c>
      <c r="J642" s="7">
        <f t="shared" si="9"/>
        <v>13769244</v>
      </c>
    </row>
    <row r="643" spans="1:10" ht="38.25" x14ac:dyDescent="0.2">
      <c r="A643" s="80" t="s">
        <v>803</v>
      </c>
      <c r="B643" s="2">
        <v>200</v>
      </c>
      <c r="C643" s="81" t="s">
        <v>31</v>
      </c>
      <c r="D643" s="81" t="s">
        <v>796</v>
      </c>
      <c r="E643" s="81" t="s">
        <v>934</v>
      </c>
      <c r="F643" s="81" t="s">
        <v>1219</v>
      </c>
      <c r="G643" s="81" t="s">
        <v>804</v>
      </c>
      <c r="H643" s="84">
        <v>56918500</v>
      </c>
      <c r="I643" s="84">
        <v>43149256</v>
      </c>
      <c r="J643" s="7">
        <f t="shared" si="9"/>
        <v>13769244</v>
      </c>
    </row>
    <row r="644" spans="1:10" ht="38.25" x14ac:dyDescent="0.2">
      <c r="A644" s="76" t="s">
        <v>2305</v>
      </c>
      <c r="B644" s="2">
        <v>200</v>
      </c>
      <c r="C644" s="77" t="s">
        <v>31</v>
      </c>
      <c r="D644" s="77" t="s">
        <v>796</v>
      </c>
      <c r="E644" s="77" t="s">
        <v>934</v>
      </c>
      <c r="F644" s="77" t="s">
        <v>1220</v>
      </c>
      <c r="G644" s="77"/>
      <c r="H644" s="86">
        <v>107869095</v>
      </c>
      <c r="I644" s="86">
        <v>54345480</v>
      </c>
      <c r="J644" s="7">
        <f t="shared" si="9"/>
        <v>53523615</v>
      </c>
    </row>
    <row r="645" spans="1:10" ht="63.75" x14ac:dyDescent="0.2">
      <c r="A645" s="78" t="s">
        <v>1221</v>
      </c>
      <c r="B645" s="2">
        <v>200</v>
      </c>
      <c r="C645" s="79" t="s">
        <v>31</v>
      </c>
      <c r="D645" s="79" t="s">
        <v>796</v>
      </c>
      <c r="E645" s="79" t="s">
        <v>934</v>
      </c>
      <c r="F645" s="79" t="s">
        <v>1222</v>
      </c>
      <c r="G645" s="79"/>
      <c r="H645" s="85">
        <v>6140400</v>
      </c>
      <c r="I645" s="85">
        <v>0</v>
      </c>
      <c r="J645" s="7">
        <f t="shared" si="9"/>
        <v>6140400</v>
      </c>
    </row>
    <row r="646" spans="1:10" x14ac:dyDescent="0.2">
      <c r="A646" s="80" t="s">
        <v>1036</v>
      </c>
      <c r="B646" s="2">
        <v>200</v>
      </c>
      <c r="C646" s="81" t="s">
        <v>31</v>
      </c>
      <c r="D646" s="81" t="s">
        <v>796</v>
      </c>
      <c r="E646" s="81" t="s">
        <v>934</v>
      </c>
      <c r="F646" s="81" t="s">
        <v>1222</v>
      </c>
      <c r="G646" s="81" t="s">
        <v>1037</v>
      </c>
      <c r="H646" s="84">
        <v>6140400</v>
      </c>
      <c r="I646" s="84">
        <v>0</v>
      </c>
      <c r="J646" s="7">
        <f t="shared" si="9"/>
        <v>6140400</v>
      </c>
    </row>
    <row r="647" spans="1:10" ht="38.25" x14ac:dyDescent="0.2">
      <c r="A647" s="78" t="s">
        <v>1223</v>
      </c>
      <c r="B647" s="2">
        <v>200</v>
      </c>
      <c r="C647" s="79" t="s">
        <v>31</v>
      </c>
      <c r="D647" s="79" t="s">
        <v>796</v>
      </c>
      <c r="E647" s="79" t="s">
        <v>934</v>
      </c>
      <c r="F647" s="79" t="s">
        <v>1224</v>
      </c>
      <c r="G647" s="79"/>
      <c r="H647" s="85">
        <v>64435900</v>
      </c>
      <c r="I647" s="85">
        <v>35023235</v>
      </c>
      <c r="J647" s="7">
        <f t="shared" si="9"/>
        <v>29412665</v>
      </c>
    </row>
    <row r="648" spans="1:10" ht="38.25" x14ac:dyDescent="0.2">
      <c r="A648" s="80" t="s">
        <v>803</v>
      </c>
      <c r="B648" s="2">
        <v>200</v>
      </c>
      <c r="C648" s="81" t="s">
        <v>31</v>
      </c>
      <c r="D648" s="81" t="s">
        <v>796</v>
      </c>
      <c r="E648" s="81" t="s">
        <v>934</v>
      </c>
      <c r="F648" s="81" t="s">
        <v>1224</v>
      </c>
      <c r="G648" s="81" t="s">
        <v>804</v>
      </c>
      <c r="H648" s="84">
        <v>64435900</v>
      </c>
      <c r="I648" s="84">
        <v>35023235</v>
      </c>
      <c r="J648" s="7">
        <f t="shared" si="9"/>
        <v>29412665</v>
      </c>
    </row>
    <row r="649" spans="1:10" ht="63.75" x14ac:dyDescent="0.2">
      <c r="A649" s="78" t="s">
        <v>1225</v>
      </c>
      <c r="B649" s="2">
        <v>200</v>
      </c>
      <c r="C649" s="79" t="s">
        <v>31</v>
      </c>
      <c r="D649" s="79" t="s">
        <v>796</v>
      </c>
      <c r="E649" s="79" t="s">
        <v>934</v>
      </c>
      <c r="F649" s="79" t="s">
        <v>1226</v>
      </c>
      <c r="G649" s="79"/>
      <c r="H649" s="85">
        <v>23640200</v>
      </c>
      <c r="I649" s="85">
        <v>11639650</v>
      </c>
      <c r="J649" s="7">
        <f t="shared" ref="J649:J712" si="10">H649-I649</f>
        <v>12000550</v>
      </c>
    </row>
    <row r="650" spans="1:10" ht="38.25" x14ac:dyDescent="0.2">
      <c r="A650" s="80" t="s">
        <v>803</v>
      </c>
      <c r="B650" s="2">
        <v>200</v>
      </c>
      <c r="C650" s="81" t="s">
        <v>31</v>
      </c>
      <c r="D650" s="81" t="s">
        <v>796</v>
      </c>
      <c r="E650" s="81" t="s">
        <v>934</v>
      </c>
      <c r="F650" s="81" t="s">
        <v>1226</v>
      </c>
      <c r="G650" s="81" t="s">
        <v>804</v>
      </c>
      <c r="H650" s="84">
        <v>23640200</v>
      </c>
      <c r="I650" s="84">
        <v>11639650</v>
      </c>
      <c r="J650" s="7">
        <f t="shared" si="10"/>
        <v>12000550</v>
      </c>
    </row>
    <row r="651" spans="1:10" ht="38.25" x14ac:dyDescent="0.2">
      <c r="A651" s="78" t="s">
        <v>1227</v>
      </c>
      <c r="B651" s="2">
        <v>200</v>
      </c>
      <c r="C651" s="79" t="s">
        <v>31</v>
      </c>
      <c r="D651" s="79" t="s">
        <v>796</v>
      </c>
      <c r="E651" s="79" t="s">
        <v>934</v>
      </c>
      <c r="F651" s="79" t="s">
        <v>1228</v>
      </c>
      <c r="G651" s="79"/>
      <c r="H651" s="85">
        <v>13652595</v>
      </c>
      <c r="I651" s="85">
        <v>7682595</v>
      </c>
      <c r="J651" s="7">
        <f t="shared" si="10"/>
        <v>5970000</v>
      </c>
    </row>
    <row r="652" spans="1:10" ht="38.25" x14ac:dyDescent="0.2">
      <c r="A652" s="80" t="s">
        <v>817</v>
      </c>
      <c r="B652" s="2">
        <v>200</v>
      </c>
      <c r="C652" s="81" t="s">
        <v>31</v>
      </c>
      <c r="D652" s="81" t="s">
        <v>796</v>
      </c>
      <c r="E652" s="81" t="s">
        <v>934</v>
      </c>
      <c r="F652" s="81" t="s">
        <v>1228</v>
      </c>
      <c r="G652" s="81" t="s">
        <v>818</v>
      </c>
      <c r="H652" s="84">
        <v>2500000</v>
      </c>
      <c r="I652" s="84">
        <v>0</v>
      </c>
      <c r="J652" s="7">
        <f t="shared" si="10"/>
        <v>2500000</v>
      </c>
    </row>
    <row r="653" spans="1:10" ht="38.25" x14ac:dyDescent="0.2">
      <c r="A653" s="80" t="s">
        <v>803</v>
      </c>
      <c r="B653" s="2">
        <v>200</v>
      </c>
      <c r="C653" s="81" t="s">
        <v>31</v>
      </c>
      <c r="D653" s="81" t="s">
        <v>796</v>
      </c>
      <c r="E653" s="81" t="s">
        <v>934</v>
      </c>
      <c r="F653" s="81" t="s">
        <v>1228</v>
      </c>
      <c r="G653" s="81" t="s">
        <v>804</v>
      </c>
      <c r="H653" s="84">
        <v>11152595</v>
      </c>
      <c r="I653" s="84">
        <v>7682595</v>
      </c>
      <c r="J653" s="7">
        <f t="shared" si="10"/>
        <v>3470000</v>
      </c>
    </row>
    <row r="654" spans="1:10" ht="25.5" x14ac:dyDescent="0.2">
      <c r="A654" s="74" t="s">
        <v>2306</v>
      </c>
      <c r="B654" s="2">
        <v>200</v>
      </c>
      <c r="C654" s="75" t="s">
        <v>31</v>
      </c>
      <c r="D654" s="75" t="s">
        <v>796</v>
      </c>
      <c r="E654" s="75" t="s">
        <v>934</v>
      </c>
      <c r="F654" s="75" t="s">
        <v>1229</v>
      </c>
      <c r="G654" s="75"/>
      <c r="H654" s="87">
        <v>552000</v>
      </c>
      <c r="I654" s="87">
        <v>436000</v>
      </c>
      <c r="J654" s="7">
        <f t="shared" si="10"/>
        <v>116000</v>
      </c>
    </row>
    <row r="655" spans="1:10" ht="25.5" x14ac:dyDescent="0.2">
      <c r="A655" s="76" t="s">
        <v>2307</v>
      </c>
      <c r="B655" s="2">
        <v>200</v>
      </c>
      <c r="C655" s="77" t="s">
        <v>31</v>
      </c>
      <c r="D655" s="77" t="s">
        <v>796</v>
      </c>
      <c r="E655" s="77" t="s">
        <v>934</v>
      </c>
      <c r="F655" s="77" t="s">
        <v>1230</v>
      </c>
      <c r="G655" s="77"/>
      <c r="H655" s="86">
        <v>552000</v>
      </c>
      <c r="I655" s="86">
        <v>436000</v>
      </c>
      <c r="J655" s="7">
        <f t="shared" si="10"/>
        <v>116000</v>
      </c>
    </row>
    <row r="656" spans="1:10" ht="51" x14ac:dyDescent="0.2">
      <c r="A656" s="78" t="s">
        <v>1231</v>
      </c>
      <c r="B656" s="2">
        <v>200</v>
      </c>
      <c r="C656" s="79" t="s">
        <v>31</v>
      </c>
      <c r="D656" s="79" t="s">
        <v>796</v>
      </c>
      <c r="E656" s="79" t="s">
        <v>934</v>
      </c>
      <c r="F656" s="79" t="s">
        <v>1232</v>
      </c>
      <c r="G656" s="79"/>
      <c r="H656" s="85">
        <v>552000</v>
      </c>
      <c r="I656" s="85">
        <v>436000</v>
      </c>
      <c r="J656" s="7">
        <f t="shared" si="10"/>
        <v>116000</v>
      </c>
    </row>
    <row r="657" spans="1:10" ht="38.25" x14ac:dyDescent="0.2">
      <c r="A657" s="80" t="s">
        <v>803</v>
      </c>
      <c r="B657" s="2">
        <v>200</v>
      </c>
      <c r="C657" s="81" t="s">
        <v>31</v>
      </c>
      <c r="D657" s="81" t="s">
        <v>796</v>
      </c>
      <c r="E657" s="81" t="s">
        <v>934</v>
      </c>
      <c r="F657" s="81" t="s">
        <v>1232</v>
      </c>
      <c r="G657" s="81" t="s">
        <v>804</v>
      </c>
      <c r="H657" s="84">
        <v>552000</v>
      </c>
      <c r="I657" s="84">
        <v>436000</v>
      </c>
      <c r="J657" s="7">
        <f t="shared" si="10"/>
        <v>116000</v>
      </c>
    </row>
    <row r="658" spans="1:10" x14ac:dyDescent="0.2">
      <c r="A658" s="72" t="s">
        <v>797</v>
      </c>
      <c r="B658" s="2">
        <v>200</v>
      </c>
      <c r="C658" s="73" t="s">
        <v>31</v>
      </c>
      <c r="D658" s="73" t="s">
        <v>796</v>
      </c>
      <c r="E658" s="73" t="s">
        <v>798</v>
      </c>
      <c r="F658" s="73"/>
      <c r="G658" s="73"/>
      <c r="H658" s="88">
        <v>954363583.25999999</v>
      </c>
      <c r="I658" s="88">
        <v>631401571.72000003</v>
      </c>
      <c r="J658" s="7">
        <f t="shared" si="10"/>
        <v>322962011.53999996</v>
      </c>
    </row>
    <row r="659" spans="1:10" ht="38.25" x14ac:dyDescent="0.2">
      <c r="A659" s="74" t="s">
        <v>2296</v>
      </c>
      <c r="B659" s="2">
        <v>200</v>
      </c>
      <c r="C659" s="75" t="s">
        <v>31</v>
      </c>
      <c r="D659" s="75" t="s">
        <v>796</v>
      </c>
      <c r="E659" s="75" t="s">
        <v>798</v>
      </c>
      <c r="F659" s="75" t="s">
        <v>1150</v>
      </c>
      <c r="G659" s="75"/>
      <c r="H659" s="87">
        <v>80808080.810000002</v>
      </c>
      <c r="I659" s="87">
        <v>80808080.810000002</v>
      </c>
      <c r="J659" s="7">
        <f t="shared" si="10"/>
        <v>0</v>
      </c>
    </row>
    <row r="660" spans="1:10" ht="89.25" x14ac:dyDescent="0.2">
      <c r="A660" s="76" t="s">
        <v>2308</v>
      </c>
      <c r="B660" s="2">
        <v>200</v>
      </c>
      <c r="C660" s="77" t="s">
        <v>31</v>
      </c>
      <c r="D660" s="77" t="s">
        <v>796</v>
      </c>
      <c r="E660" s="77" t="s">
        <v>798</v>
      </c>
      <c r="F660" s="77" t="s">
        <v>1233</v>
      </c>
      <c r="G660" s="77"/>
      <c r="H660" s="86">
        <v>20202020.199999999</v>
      </c>
      <c r="I660" s="86">
        <v>20202020.199999999</v>
      </c>
      <c r="J660" s="7">
        <f t="shared" si="10"/>
        <v>0</v>
      </c>
    </row>
    <row r="661" spans="1:10" ht="38.25" x14ac:dyDescent="0.2">
      <c r="A661" s="78" t="s">
        <v>1152</v>
      </c>
      <c r="B661" s="2">
        <v>200</v>
      </c>
      <c r="C661" s="79" t="s">
        <v>31</v>
      </c>
      <c r="D661" s="79" t="s">
        <v>796</v>
      </c>
      <c r="E661" s="79" t="s">
        <v>798</v>
      </c>
      <c r="F661" s="79" t="s">
        <v>1234</v>
      </c>
      <c r="G661" s="79"/>
      <c r="H661" s="85">
        <v>20202020.199999999</v>
      </c>
      <c r="I661" s="85">
        <v>20202020.199999999</v>
      </c>
      <c r="J661" s="7">
        <f t="shared" si="10"/>
        <v>0</v>
      </c>
    </row>
    <row r="662" spans="1:10" ht="38.25" x14ac:dyDescent="0.2">
      <c r="A662" s="80" t="s">
        <v>803</v>
      </c>
      <c r="B662" s="2">
        <v>200</v>
      </c>
      <c r="C662" s="81" t="s">
        <v>31</v>
      </c>
      <c r="D662" s="81" t="s">
        <v>796</v>
      </c>
      <c r="E662" s="81" t="s">
        <v>798</v>
      </c>
      <c r="F662" s="81" t="s">
        <v>1234</v>
      </c>
      <c r="G662" s="81" t="s">
        <v>804</v>
      </c>
      <c r="H662" s="84">
        <v>20202020.199999999</v>
      </c>
      <c r="I662" s="84">
        <v>20202020.199999999</v>
      </c>
      <c r="J662" s="7">
        <f t="shared" si="10"/>
        <v>0</v>
      </c>
    </row>
    <row r="663" spans="1:10" ht="51" x14ac:dyDescent="0.2">
      <c r="A663" s="76" t="s">
        <v>2309</v>
      </c>
      <c r="B663" s="2">
        <v>200</v>
      </c>
      <c r="C663" s="77" t="s">
        <v>31</v>
      </c>
      <c r="D663" s="77" t="s">
        <v>796</v>
      </c>
      <c r="E663" s="77" t="s">
        <v>798</v>
      </c>
      <c r="F663" s="77" t="s">
        <v>1235</v>
      </c>
      <c r="G663" s="77"/>
      <c r="H663" s="86">
        <v>60606060.609999999</v>
      </c>
      <c r="I663" s="86">
        <v>60606060.609999999</v>
      </c>
      <c r="J663" s="7">
        <f t="shared" si="10"/>
        <v>0</v>
      </c>
    </row>
    <row r="664" spans="1:10" ht="38.25" x14ac:dyDescent="0.2">
      <c r="A664" s="78" t="s">
        <v>1152</v>
      </c>
      <c r="B664" s="2">
        <v>200</v>
      </c>
      <c r="C664" s="79" t="s">
        <v>31</v>
      </c>
      <c r="D664" s="79" t="s">
        <v>796</v>
      </c>
      <c r="E664" s="79" t="s">
        <v>798</v>
      </c>
      <c r="F664" s="79" t="s">
        <v>1236</v>
      </c>
      <c r="G664" s="79"/>
      <c r="H664" s="85">
        <v>60606060.609999999</v>
      </c>
      <c r="I664" s="85">
        <v>60606060.609999999</v>
      </c>
      <c r="J664" s="7">
        <f t="shared" si="10"/>
        <v>0</v>
      </c>
    </row>
    <row r="665" spans="1:10" ht="38.25" x14ac:dyDescent="0.2">
      <c r="A665" s="80" t="s">
        <v>803</v>
      </c>
      <c r="B665" s="2">
        <v>200</v>
      </c>
      <c r="C665" s="81" t="s">
        <v>31</v>
      </c>
      <c r="D665" s="81" t="s">
        <v>796</v>
      </c>
      <c r="E665" s="81" t="s">
        <v>798</v>
      </c>
      <c r="F665" s="81" t="s">
        <v>1236</v>
      </c>
      <c r="G665" s="81" t="s">
        <v>804</v>
      </c>
      <c r="H665" s="84">
        <v>60606060.609999999</v>
      </c>
      <c r="I665" s="84">
        <v>60606060.609999999</v>
      </c>
      <c r="J665" s="7">
        <f t="shared" si="10"/>
        <v>0</v>
      </c>
    </row>
    <row r="666" spans="1:10" ht="38.25" x14ac:dyDescent="0.2">
      <c r="A666" s="74" t="s">
        <v>2246</v>
      </c>
      <c r="B666" s="2">
        <v>200</v>
      </c>
      <c r="C666" s="75" t="s">
        <v>31</v>
      </c>
      <c r="D666" s="75" t="s">
        <v>796</v>
      </c>
      <c r="E666" s="75" t="s">
        <v>798</v>
      </c>
      <c r="F666" s="75" t="s">
        <v>799</v>
      </c>
      <c r="G666" s="75"/>
      <c r="H666" s="87">
        <v>30162326</v>
      </c>
      <c r="I666" s="87">
        <v>14781505.02</v>
      </c>
      <c r="J666" s="7">
        <f t="shared" si="10"/>
        <v>15380820.98</v>
      </c>
    </row>
    <row r="667" spans="1:10" ht="25.5" x14ac:dyDescent="0.2">
      <c r="A667" s="76" t="s">
        <v>2247</v>
      </c>
      <c r="B667" s="2">
        <v>200</v>
      </c>
      <c r="C667" s="77" t="s">
        <v>31</v>
      </c>
      <c r="D667" s="77" t="s">
        <v>796</v>
      </c>
      <c r="E667" s="77" t="s">
        <v>798</v>
      </c>
      <c r="F667" s="77" t="s">
        <v>800</v>
      </c>
      <c r="G667" s="77"/>
      <c r="H667" s="86">
        <v>30162326</v>
      </c>
      <c r="I667" s="86">
        <v>14781505.02</v>
      </c>
      <c r="J667" s="7">
        <f t="shared" si="10"/>
        <v>15380820.98</v>
      </c>
    </row>
    <row r="668" spans="1:10" ht="51" x14ac:dyDescent="0.2">
      <c r="A668" s="78" t="s">
        <v>801</v>
      </c>
      <c r="B668" s="2">
        <v>200</v>
      </c>
      <c r="C668" s="79" t="s">
        <v>31</v>
      </c>
      <c r="D668" s="79" t="s">
        <v>796</v>
      </c>
      <c r="E668" s="79" t="s">
        <v>798</v>
      </c>
      <c r="F668" s="79" t="s">
        <v>802</v>
      </c>
      <c r="G668" s="79"/>
      <c r="H668" s="85">
        <v>30162326</v>
      </c>
      <c r="I668" s="85">
        <v>14781505.02</v>
      </c>
      <c r="J668" s="7">
        <f t="shared" si="10"/>
        <v>15380820.98</v>
      </c>
    </row>
    <row r="669" spans="1:10" ht="38.25" x14ac:dyDescent="0.2">
      <c r="A669" s="80" t="s">
        <v>803</v>
      </c>
      <c r="B669" s="2">
        <v>200</v>
      </c>
      <c r="C669" s="81" t="s">
        <v>31</v>
      </c>
      <c r="D669" s="81" t="s">
        <v>796</v>
      </c>
      <c r="E669" s="81" t="s">
        <v>798</v>
      </c>
      <c r="F669" s="81" t="s">
        <v>802</v>
      </c>
      <c r="G669" s="81" t="s">
        <v>804</v>
      </c>
      <c r="H669" s="84">
        <v>30162326</v>
      </c>
      <c r="I669" s="84">
        <v>14781505.02</v>
      </c>
      <c r="J669" s="7">
        <f t="shared" si="10"/>
        <v>15380820.98</v>
      </c>
    </row>
    <row r="670" spans="1:10" ht="25.5" x14ac:dyDescent="0.2">
      <c r="A670" s="74" t="s">
        <v>2271</v>
      </c>
      <c r="B670" s="2">
        <v>200</v>
      </c>
      <c r="C670" s="75" t="s">
        <v>31</v>
      </c>
      <c r="D670" s="75" t="s">
        <v>796</v>
      </c>
      <c r="E670" s="75" t="s">
        <v>798</v>
      </c>
      <c r="F670" s="75" t="s">
        <v>952</v>
      </c>
      <c r="G670" s="75"/>
      <c r="H670" s="87">
        <v>4289700</v>
      </c>
      <c r="I670" s="87">
        <v>2273099.98</v>
      </c>
      <c r="J670" s="7">
        <f t="shared" si="10"/>
        <v>2016600.02</v>
      </c>
    </row>
    <row r="671" spans="1:10" ht="38.25" x14ac:dyDescent="0.2">
      <c r="A671" s="76" t="s">
        <v>2278</v>
      </c>
      <c r="B671" s="2">
        <v>200</v>
      </c>
      <c r="C671" s="77" t="s">
        <v>31</v>
      </c>
      <c r="D671" s="77" t="s">
        <v>796</v>
      </c>
      <c r="E671" s="77" t="s">
        <v>798</v>
      </c>
      <c r="F671" s="77" t="s">
        <v>1028</v>
      </c>
      <c r="G671" s="77"/>
      <c r="H671" s="86">
        <v>4289700</v>
      </c>
      <c r="I671" s="86">
        <v>2273099.98</v>
      </c>
      <c r="J671" s="7">
        <f t="shared" si="10"/>
        <v>2016600.02</v>
      </c>
    </row>
    <row r="672" spans="1:10" ht="102" x14ac:dyDescent="0.2">
      <c r="A672" s="78" t="s">
        <v>1031</v>
      </c>
      <c r="B672" s="2">
        <v>200</v>
      </c>
      <c r="C672" s="79" t="s">
        <v>31</v>
      </c>
      <c r="D672" s="79" t="s">
        <v>796</v>
      </c>
      <c r="E672" s="79" t="s">
        <v>798</v>
      </c>
      <c r="F672" s="79" t="s">
        <v>1032</v>
      </c>
      <c r="G672" s="79"/>
      <c r="H672" s="85">
        <v>4289700</v>
      </c>
      <c r="I672" s="85">
        <v>2273099.98</v>
      </c>
      <c r="J672" s="7">
        <f t="shared" si="10"/>
        <v>2016600.02</v>
      </c>
    </row>
    <row r="673" spans="1:10" ht="38.25" x14ac:dyDescent="0.2">
      <c r="A673" s="80" t="s">
        <v>803</v>
      </c>
      <c r="B673" s="2">
        <v>200</v>
      </c>
      <c r="C673" s="81" t="s">
        <v>31</v>
      </c>
      <c r="D673" s="81" t="s">
        <v>796</v>
      </c>
      <c r="E673" s="81" t="s">
        <v>798</v>
      </c>
      <c r="F673" s="81" t="s">
        <v>1032</v>
      </c>
      <c r="G673" s="81" t="s">
        <v>804</v>
      </c>
      <c r="H673" s="84">
        <v>4289700</v>
      </c>
      <c r="I673" s="84">
        <v>2273099.98</v>
      </c>
      <c r="J673" s="7">
        <f t="shared" si="10"/>
        <v>2016600.02</v>
      </c>
    </row>
    <row r="674" spans="1:10" ht="25.5" x14ac:dyDescent="0.2">
      <c r="A674" s="74" t="s">
        <v>2250</v>
      </c>
      <c r="B674" s="2">
        <v>200</v>
      </c>
      <c r="C674" s="75" t="s">
        <v>31</v>
      </c>
      <c r="D674" s="75" t="s">
        <v>796</v>
      </c>
      <c r="E674" s="75" t="s">
        <v>798</v>
      </c>
      <c r="F674" s="75" t="s">
        <v>809</v>
      </c>
      <c r="G674" s="75"/>
      <c r="H674" s="87">
        <v>839103476.45000005</v>
      </c>
      <c r="I674" s="87">
        <v>533538885.91000003</v>
      </c>
      <c r="J674" s="7">
        <f t="shared" si="10"/>
        <v>305564590.54000002</v>
      </c>
    </row>
    <row r="675" spans="1:10" x14ac:dyDescent="0.2">
      <c r="A675" s="76" t="s">
        <v>2251</v>
      </c>
      <c r="B675" s="2">
        <v>200</v>
      </c>
      <c r="C675" s="77" t="s">
        <v>31</v>
      </c>
      <c r="D675" s="77" t="s">
        <v>796</v>
      </c>
      <c r="E675" s="77" t="s">
        <v>798</v>
      </c>
      <c r="F675" s="77" t="s">
        <v>810</v>
      </c>
      <c r="G675" s="77"/>
      <c r="H675" s="86">
        <v>41371600</v>
      </c>
      <c r="I675" s="86">
        <v>24304630.84</v>
      </c>
      <c r="J675" s="7">
        <f t="shared" si="10"/>
        <v>17066969.16</v>
      </c>
    </row>
    <row r="676" spans="1:10" ht="153" x14ac:dyDescent="0.2">
      <c r="A676" s="78" t="s">
        <v>811</v>
      </c>
      <c r="B676" s="2">
        <v>200</v>
      </c>
      <c r="C676" s="79" t="s">
        <v>31</v>
      </c>
      <c r="D676" s="79" t="s">
        <v>796</v>
      </c>
      <c r="E676" s="79" t="s">
        <v>798</v>
      </c>
      <c r="F676" s="79" t="s">
        <v>812</v>
      </c>
      <c r="G676" s="79"/>
      <c r="H676" s="85">
        <v>437600</v>
      </c>
      <c r="I676" s="85">
        <v>287044.15999999997</v>
      </c>
      <c r="J676" s="7">
        <f t="shared" si="10"/>
        <v>150555.84000000003</v>
      </c>
    </row>
    <row r="677" spans="1:10" ht="38.25" x14ac:dyDescent="0.2">
      <c r="A677" s="80" t="s">
        <v>803</v>
      </c>
      <c r="B677" s="2">
        <v>200</v>
      </c>
      <c r="C677" s="81" t="s">
        <v>31</v>
      </c>
      <c r="D677" s="81" t="s">
        <v>796</v>
      </c>
      <c r="E677" s="81" t="s">
        <v>798</v>
      </c>
      <c r="F677" s="81" t="s">
        <v>812</v>
      </c>
      <c r="G677" s="81" t="s">
        <v>804</v>
      </c>
      <c r="H677" s="84">
        <v>437600</v>
      </c>
      <c r="I677" s="84">
        <v>287044.15999999997</v>
      </c>
      <c r="J677" s="7">
        <f t="shared" si="10"/>
        <v>150555.84000000003</v>
      </c>
    </row>
    <row r="678" spans="1:10" ht="140.25" x14ac:dyDescent="0.2">
      <c r="A678" s="78" t="s">
        <v>813</v>
      </c>
      <c r="B678" s="2">
        <v>200</v>
      </c>
      <c r="C678" s="79" t="s">
        <v>31</v>
      </c>
      <c r="D678" s="79" t="s">
        <v>796</v>
      </c>
      <c r="E678" s="79" t="s">
        <v>798</v>
      </c>
      <c r="F678" s="79" t="s">
        <v>814</v>
      </c>
      <c r="G678" s="79"/>
      <c r="H678" s="85">
        <v>40934000</v>
      </c>
      <c r="I678" s="85">
        <v>24017586.68</v>
      </c>
      <c r="J678" s="7">
        <f t="shared" si="10"/>
        <v>16916413.32</v>
      </c>
    </row>
    <row r="679" spans="1:10" ht="38.25" x14ac:dyDescent="0.2">
      <c r="A679" s="80" t="s">
        <v>803</v>
      </c>
      <c r="B679" s="2">
        <v>200</v>
      </c>
      <c r="C679" s="81" t="s">
        <v>31</v>
      </c>
      <c r="D679" s="81" t="s">
        <v>796</v>
      </c>
      <c r="E679" s="81" t="s">
        <v>798</v>
      </c>
      <c r="F679" s="81" t="s">
        <v>814</v>
      </c>
      <c r="G679" s="81" t="s">
        <v>804</v>
      </c>
      <c r="H679" s="84">
        <v>40934000</v>
      </c>
      <c r="I679" s="84">
        <v>24017586.68</v>
      </c>
      <c r="J679" s="7">
        <f t="shared" si="10"/>
        <v>16916413.32</v>
      </c>
    </row>
    <row r="680" spans="1:10" x14ac:dyDescent="0.2">
      <c r="A680" s="76" t="s">
        <v>2310</v>
      </c>
      <c r="B680" s="2">
        <v>200</v>
      </c>
      <c r="C680" s="77" t="s">
        <v>31</v>
      </c>
      <c r="D680" s="77" t="s">
        <v>796</v>
      </c>
      <c r="E680" s="77" t="s">
        <v>798</v>
      </c>
      <c r="F680" s="77" t="s">
        <v>1237</v>
      </c>
      <c r="G680" s="77"/>
      <c r="H680" s="86">
        <v>150617800</v>
      </c>
      <c r="I680" s="86">
        <v>121088500</v>
      </c>
      <c r="J680" s="7">
        <f t="shared" si="10"/>
        <v>29529300</v>
      </c>
    </row>
    <row r="681" spans="1:10" ht="38.25" x14ac:dyDescent="0.2">
      <c r="A681" s="78" t="s">
        <v>1238</v>
      </c>
      <c r="B681" s="2">
        <v>200</v>
      </c>
      <c r="C681" s="79" t="s">
        <v>31</v>
      </c>
      <c r="D681" s="79" t="s">
        <v>796</v>
      </c>
      <c r="E681" s="79" t="s">
        <v>798</v>
      </c>
      <c r="F681" s="79" t="s">
        <v>1239</v>
      </c>
      <c r="G681" s="79"/>
      <c r="H681" s="85">
        <v>62500000</v>
      </c>
      <c r="I681" s="85">
        <v>62500000</v>
      </c>
      <c r="J681" s="7">
        <f t="shared" si="10"/>
        <v>0</v>
      </c>
    </row>
    <row r="682" spans="1:10" ht="38.25" x14ac:dyDescent="0.2">
      <c r="A682" s="80" t="s">
        <v>803</v>
      </c>
      <c r="B682" s="2">
        <v>200</v>
      </c>
      <c r="C682" s="81" t="s">
        <v>31</v>
      </c>
      <c r="D682" s="81" t="s">
        <v>796</v>
      </c>
      <c r="E682" s="81" t="s">
        <v>798</v>
      </c>
      <c r="F682" s="81" t="s">
        <v>1239</v>
      </c>
      <c r="G682" s="81" t="s">
        <v>804</v>
      </c>
      <c r="H682" s="84">
        <v>62500000</v>
      </c>
      <c r="I682" s="84">
        <v>62500000</v>
      </c>
      <c r="J682" s="7">
        <f t="shared" si="10"/>
        <v>0</v>
      </c>
    </row>
    <row r="683" spans="1:10" ht="76.5" x14ac:dyDescent="0.2">
      <c r="A683" s="78" t="s">
        <v>1240</v>
      </c>
      <c r="B683" s="2">
        <v>200</v>
      </c>
      <c r="C683" s="79" t="s">
        <v>31</v>
      </c>
      <c r="D683" s="79" t="s">
        <v>796</v>
      </c>
      <c r="E683" s="79" t="s">
        <v>798</v>
      </c>
      <c r="F683" s="79" t="s">
        <v>1241</v>
      </c>
      <c r="G683" s="79"/>
      <c r="H683" s="85">
        <v>16026900</v>
      </c>
      <c r="I683" s="85">
        <v>16026900</v>
      </c>
      <c r="J683" s="7">
        <f t="shared" si="10"/>
        <v>0</v>
      </c>
    </row>
    <row r="684" spans="1:10" ht="38.25" x14ac:dyDescent="0.2">
      <c r="A684" s="80" t="s">
        <v>803</v>
      </c>
      <c r="B684" s="2">
        <v>200</v>
      </c>
      <c r="C684" s="81" t="s">
        <v>31</v>
      </c>
      <c r="D684" s="81" t="s">
        <v>796</v>
      </c>
      <c r="E684" s="81" t="s">
        <v>798</v>
      </c>
      <c r="F684" s="81" t="s">
        <v>1241</v>
      </c>
      <c r="G684" s="81" t="s">
        <v>804</v>
      </c>
      <c r="H684" s="84">
        <v>16026900</v>
      </c>
      <c r="I684" s="84">
        <v>16026900</v>
      </c>
      <c r="J684" s="7">
        <f t="shared" si="10"/>
        <v>0</v>
      </c>
    </row>
    <row r="685" spans="1:10" ht="25.5" x14ac:dyDescent="0.2">
      <c r="A685" s="78" t="s">
        <v>1242</v>
      </c>
      <c r="B685" s="2">
        <v>200</v>
      </c>
      <c r="C685" s="79" t="s">
        <v>31</v>
      </c>
      <c r="D685" s="79" t="s">
        <v>796</v>
      </c>
      <c r="E685" s="79" t="s">
        <v>798</v>
      </c>
      <c r="F685" s="79" t="s">
        <v>1243</v>
      </c>
      <c r="G685" s="79"/>
      <c r="H685" s="85">
        <v>21670800</v>
      </c>
      <c r="I685" s="85">
        <v>13447200</v>
      </c>
      <c r="J685" s="7">
        <f t="shared" si="10"/>
        <v>8223600</v>
      </c>
    </row>
    <row r="686" spans="1:10" ht="38.25" x14ac:dyDescent="0.2">
      <c r="A686" s="80" t="s">
        <v>803</v>
      </c>
      <c r="B686" s="2">
        <v>200</v>
      </c>
      <c r="C686" s="81" t="s">
        <v>31</v>
      </c>
      <c r="D686" s="81" t="s">
        <v>796</v>
      </c>
      <c r="E686" s="81" t="s">
        <v>798</v>
      </c>
      <c r="F686" s="81" t="s">
        <v>1243</v>
      </c>
      <c r="G686" s="81" t="s">
        <v>804</v>
      </c>
      <c r="H686" s="84">
        <v>21670800</v>
      </c>
      <c r="I686" s="84">
        <v>13447200</v>
      </c>
      <c r="J686" s="7">
        <f t="shared" si="10"/>
        <v>8223600</v>
      </c>
    </row>
    <row r="687" spans="1:10" ht="25.5" x14ac:dyDescent="0.2">
      <c r="A687" s="78" t="s">
        <v>1244</v>
      </c>
      <c r="B687" s="2">
        <v>200</v>
      </c>
      <c r="C687" s="79" t="s">
        <v>31</v>
      </c>
      <c r="D687" s="79" t="s">
        <v>796</v>
      </c>
      <c r="E687" s="79" t="s">
        <v>798</v>
      </c>
      <c r="F687" s="79" t="s">
        <v>1245</v>
      </c>
      <c r="G687" s="79"/>
      <c r="H687" s="85">
        <v>6965800</v>
      </c>
      <c r="I687" s="85">
        <v>6965800</v>
      </c>
      <c r="J687" s="7">
        <f t="shared" si="10"/>
        <v>0</v>
      </c>
    </row>
    <row r="688" spans="1:10" ht="38.25" x14ac:dyDescent="0.2">
      <c r="A688" s="80" t="s">
        <v>803</v>
      </c>
      <c r="B688" s="2">
        <v>200</v>
      </c>
      <c r="C688" s="81" t="s">
        <v>31</v>
      </c>
      <c r="D688" s="81" t="s">
        <v>796</v>
      </c>
      <c r="E688" s="81" t="s">
        <v>798</v>
      </c>
      <c r="F688" s="81" t="s">
        <v>1245</v>
      </c>
      <c r="G688" s="81" t="s">
        <v>804</v>
      </c>
      <c r="H688" s="84">
        <v>6965800</v>
      </c>
      <c r="I688" s="84">
        <v>6965800</v>
      </c>
      <c r="J688" s="7">
        <f t="shared" si="10"/>
        <v>0</v>
      </c>
    </row>
    <row r="689" spans="1:10" ht="63.75" x14ac:dyDescent="0.2">
      <c r="A689" s="78" t="s">
        <v>1246</v>
      </c>
      <c r="B689" s="2">
        <v>200</v>
      </c>
      <c r="C689" s="79" t="s">
        <v>31</v>
      </c>
      <c r="D689" s="79" t="s">
        <v>796</v>
      </c>
      <c r="E689" s="79" t="s">
        <v>798</v>
      </c>
      <c r="F689" s="79" t="s">
        <v>1247</v>
      </c>
      <c r="G689" s="79"/>
      <c r="H689" s="85">
        <v>22148600</v>
      </c>
      <c r="I689" s="85">
        <v>22148600</v>
      </c>
      <c r="J689" s="7">
        <f t="shared" si="10"/>
        <v>0</v>
      </c>
    </row>
    <row r="690" spans="1:10" ht="38.25" x14ac:dyDescent="0.2">
      <c r="A690" s="80" t="s">
        <v>803</v>
      </c>
      <c r="B690" s="2">
        <v>200</v>
      </c>
      <c r="C690" s="81" t="s">
        <v>31</v>
      </c>
      <c r="D690" s="81" t="s">
        <v>796</v>
      </c>
      <c r="E690" s="81" t="s">
        <v>798</v>
      </c>
      <c r="F690" s="81" t="s">
        <v>1247</v>
      </c>
      <c r="G690" s="81" t="s">
        <v>804</v>
      </c>
      <c r="H690" s="84">
        <v>22148600</v>
      </c>
      <c r="I690" s="84">
        <v>22148600</v>
      </c>
      <c r="J690" s="7">
        <f t="shared" si="10"/>
        <v>0</v>
      </c>
    </row>
    <row r="691" spans="1:10" ht="51" x14ac:dyDescent="0.2">
      <c r="A691" s="78" t="s">
        <v>1248</v>
      </c>
      <c r="B691" s="2">
        <v>200</v>
      </c>
      <c r="C691" s="79" t="s">
        <v>31</v>
      </c>
      <c r="D691" s="79" t="s">
        <v>796</v>
      </c>
      <c r="E691" s="79" t="s">
        <v>798</v>
      </c>
      <c r="F691" s="79" t="s">
        <v>1249</v>
      </c>
      <c r="G691" s="79"/>
      <c r="H691" s="85">
        <v>21305700</v>
      </c>
      <c r="I691" s="85">
        <v>0</v>
      </c>
      <c r="J691" s="7">
        <f t="shared" si="10"/>
        <v>21305700</v>
      </c>
    </row>
    <row r="692" spans="1:10" ht="38.25" x14ac:dyDescent="0.2">
      <c r="A692" s="80" t="s">
        <v>803</v>
      </c>
      <c r="B692" s="2">
        <v>200</v>
      </c>
      <c r="C692" s="81" t="s">
        <v>31</v>
      </c>
      <c r="D692" s="81" t="s">
        <v>796</v>
      </c>
      <c r="E692" s="81" t="s">
        <v>798</v>
      </c>
      <c r="F692" s="81" t="s">
        <v>1249</v>
      </c>
      <c r="G692" s="81" t="s">
        <v>804</v>
      </c>
      <c r="H692" s="84">
        <v>21305700</v>
      </c>
      <c r="I692" s="84">
        <v>0</v>
      </c>
      <c r="J692" s="7">
        <f t="shared" si="10"/>
        <v>21305700</v>
      </c>
    </row>
    <row r="693" spans="1:10" ht="38.25" x14ac:dyDescent="0.2">
      <c r="A693" s="76" t="s">
        <v>2311</v>
      </c>
      <c r="B693" s="2">
        <v>200</v>
      </c>
      <c r="C693" s="77" t="s">
        <v>31</v>
      </c>
      <c r="D693" s="77" t="s">
        <v>796</v>
      </c>
      <c r="E693" s="77" t="s">
        <v>798</v>
      </c>
      <c r="F693" s="77" t="s">
        <v>1250</v>
      </c>
      <c r="G693" s="77"/>
      <c r="H693" s="86">
        <v>61706029.299999997</v>
      </c>
      <c r="I693" s="86">
        <v>49271283.310000002</v>
      </c>
      <c r="J693" s="7">
        <f t="shared" si="10"/>
        <v>12434745.989999995</v>
      </c>
    </row>
    <row r="694" spans="1:10" ht="127.5" x14ac:dyDescent="0.2">
      <c r="A694" s="78" t="s">
        <v>1251</v>
      </c>
      <c r="B694" s="2">
        <v>200</v>
      </c>
      <c r="C694" s="79" t="s">
        <v>31</v>
      </c>
      <c r="D694" s="79" t="s">
        <v>796</v>
      </c>
      <c r="E694" s="79" t="s">
        <v>798</v>
      </c>
      <c r="F694" s="79" t="s">
        <v>1252</v>
      </c>
      <c r="G694" s="79"/>
      <c r="H694" s="85">
        <v>45032929.299999997</v>
      </c>
      <c r="I694" s="85">
        <v>32598183.309999999</v>
      </c>
      <c r="J694" s="7">
        <f t="shared" si="10"/>
        <v>12434745.989999998</v>
      </c>
    </row>
    <row r="695" spans="1:10" ht="38.25" x14ac:dyDescent="0.2">
      <c r="A695" s="80" t="s">
        <v>803</v>
      </c>
      <c r="B695" s="2">
        <v>200</v>
      </c>
      <c r="C695" s="81" t="s">
        <v>31</v>
      </c>
      <c r="D695" s="81" t="s">
        <v>796</v>
      </c>
      <c r="E695" s="81" t="s">
        <v>798</v>
      </c>
      <c r="F695" s="81" t="s">
        <v>1252</v>
      </c>
      <c r="G695" s="81" t="s">
        <v>804</v>
      </c>
      <c r="H695" s="84">
        <v>45032929.299999997</v>
      </c>
      <c r="I695" s="84">
        <v>32598183.309999999</v>
      </c>
      <c r="J695" s="7">
        <f t="shared" si="10"/>
        <v>12434745.989999998</v>
      </c>
    </row>
    <row r="696" spans="1:10" ht="153" x14ac:dyDescent="0.2">
      <c r="A696" s="78" t="s">
        <v>1253</v>
      </c>
      <c r="B696" s="2">
        <v>200</v>
      </c>
      <c r="C696" s="79" t="s">
        <v>31</v>
      </c>
      <c r="D696" s="79" t="s">
        <v>796</v>
      </c>
      <c r="E696" s="79" t="s">
        <v>798</v>
      </c>
      <c r="F696" s="79" t="s">
        <v>1254</v>
      </c>
      <c r="G696" s="79"/>
      <c r="H696" s="85">
        <v>16673100</v>
      </c>
      <c r="I696" s="85">
        <v>16673100</v>
      </c>
      <c r="J696" s="7">
        <f t="shared" si="10"/>
        <v>0</v>
      </c>
    </row>
    <row r="697" spans="1:10" ht="38.25" x14ac:dyDescent="0.2">
      <c r="A697" s="80" t="s">
        <v>803</v>
      </c>
      <c r="B697" s="2">
        <v>200</v>
      </c>
      <c r="C697" s="81" t="s">
        <v>31</v>
      </c>
      <c r="D697" s="81" t="s">
        <v>796</v>
      </c>
      <c r="E697" s="81" t="s">
        <v>798</v>
      </c>
      <c r="F697" s="81" t="s">
        <v>1254</v>
      </c>
      <c r="G697" s="81" t="s">
        <v>804</v>
      </c>
      <c r="H697" s="84">
        <v>16673100</v>
      </c>
      <c r="I697" s="84">
        <v>16673100</v>
      </c>
      <c r="J697" s="7">
        <f t="shared" si="10"/>
        <v>0</v>
      </c>
    </row>
    <row r="698" spans="1:10" ht="38.25" x14ac:dyDescent="0.2">
      <c r="A698" s="76" t="s">
        <v>2312</v>
      </c>
      <c r="B698" s="2">
        <v>200</v>
      </c>
      <c r="C698" s="77" t="s">
        <v>31</v>
      </c>
      <c r="D698" s="77" t="s">
        <v>796</v>
      </c>
      <c r="E698" s="77" t="s">
        <v>798</v>
      </c>
      <c r="F698" s="77" t="s">
        <v>1255</v>
      </c>
      <c r="G698" s="77"/>
      <c r="H698" s="86">
        <v>584408047.14999998</v>
      </c>
      <c r="I698" s="86">
        <v>337874471.75999999</v>
      </c>
      <c r="J698" s="7">
        <f t="shared" si="10"/>
        <v>246533575.38999999</v>
      </c>
    </row>
    <row r="699" spans="1:10" ht="38.25" x14ac:dyDescent="0.2">
      <c r="A699" s="78" t="s">
        <v>1256</v>
      </c>
      <c r="B699" s="2">
        <v>200</v>
      </c>
      <c r="C699" s="79" t="s">
        <v>31</v>
      </c>
      <c r="D699" s="79" t="s">
        <v>796</v>
      </c>
      <c r="E699" s="79" t="s">
        <v>798</v>
      </c>
      <c r="F699" s="79" t="s">
        <v>1257</v>
      </c>
      <c r="G699" s="79"/>
      <c r="H699" s="85">
        <v>549451447.14999998</v>
      </c>
      <c r="I699" s="85">
        <v>320621294</v>
      </c>
      <c r="J699" s="7">
        <f t="shared" si="10"/>
        <v>228830153.14999998</v>
      </c>
    </row>
    <row r="700" spans="1:10" ht="38.25" x14ac:dyDescent="0.2">
      <c r="A700" s="80" t="s">
        <v>803</v>
      </c>
      <c r="B700" s="2">
        <v>200</v>
      </c>
      <c r="C700" s="81" t="s">
        <v>31</v>
      </c>
      <c r="D700" s="81" t="s">
        <v>796</v>
      </c>
      <c r="E700" s="81" t="s">
        <v>798</v>
      </c>
      <c r="F700" s="81" t="s">
        <v>1257</v>
      </c>
      <c r="G700" s="81" t="s">
        <v>804</v>
      </c>
      <c r="H700" s="84">
        <v>549451447.14999998</v>
      </c>
      <c r="I700" s="84">
        <v>320621294</v>
      </c>
      <c r="J700" s="7">
        <f t="shared" si="10"/>
        <v>228830153.14999998</v>
      </c>
    </row>
    <row r="701" spans="1:10" ht="51" x14ac:dyDescent="0.2">
      <c r="A701" s="78" t="s">
        <v>1258</v>
      </c>
      <c r="B701" s="2">
        <v>200</v>
      </c>
      <c r="C701" s="79" t="s">
        <v>31</v>
      </c>
      <c r="D701" s="79" t="s">
        <v>796</v>
      </c>
      <c r="E701" s="79" t="s">
        <v>798</v>
      </c>
      <c r="F701" s="79" t="s">
        <v>1259</v>
      </c>
      <c r="G701" s="79"/>
      <c r="H701" s="85">
        <v>17448600</v>
      </c>
      <c r="I701" s="85">
        <v>8750000</v>
      </c>
      <c r="J701" s="7">
        <f t="shared" si="10"/>
        <v>8698600</v>
      </c>
    </row>
    <row r="702" spans="1:10" ht="38.25" x14ac:dyDescent="0.2">
      <c r="A702" s="80" t="s">
        <v>803</v>
      </c>
      <c r="B702" s="2">
        <v>200</v>
      </c>
      <c r="C702" s="81" t="s">
        <v>31</v>
      </c>
      <c r="D702" s="81" t="s">
        <v>796</v>
      </c>
      <c r="E702" s="81" t="s">
        <v>798</v>
      </c>
      <c r="F702" s="81" t="s">
        <v>1259</v>
      </c>
      <c r="G702" s="81" t="s">
        <v>804</v>
      </c>
      <c r="H702" s="84">
        <v>17448600</v>
      </c>
      <c r="I702" s="84">
        <v>8750000</v>
      </c>
      <c r="J702" s="7">
        <f t="shared" si="10"/>
        <v>8698600</v>
      </c>
    </row>
    <row r="703" spans="1:10" ht="38.25" x14ac:dyDescent="0.2">
      <c r="A703" s="78" t="s">
        <v>822</v>
      </c>
      <c r="B703" s="2">
        <v>200</v>
      </c>
      <c r="C703" s="79" t="s">
        <v>31</v>
      </c>
      <c r="D703" s="79" t="s">
        <v>796</v>
      </c>
      <c r="E703" s="79" t="s">
        <v>798</v>
      </c>
      <c r="F703" s="79" t="s">
        <v>1260</v>
      </c>
      <c r="G703" s="79"/>
      <c r="H703" s="85">
        <v>14186600</v>
      </c>
      <c r="I703" s="85">
        <v>6996300</v>
      </c>
      <c r="J703" s="7">
        <f t="shared" si="10"/>
        <v>7190300</v>
      </c>
    </row>
    <row r="704" spans="1:10" ht="38.25" x14ac:dyDescent="0.2">
      <c r="A704" s="80" t="s">
        <v>803</v>
      </c>
      <c r="B704" s="2">
        <v>200</v>
      </c>
      <c r="C704" s="81" t="s">
        <v>31</v>
      </c>
      <c r="D704" s="81" t="s">
        <v>796</v>
      </c>
      <c r="E704" s="81" t="s">
        <v>798</v>
      </c>
      <c r="F704" s="81" t="s">
        <v>1260</v>
      </c>
      <c r="G704" s="81" t="s">
        <v>804</v>
      </c>
      <c r="H704" s="84">
        <v>14186600</v>
      </c>
      <c r="I704" s="84">
        <v>6996300</v>
      </c>
      <c r="J704" s="7">
        <f t="shared" si="10"/>
        <v>7190300</v>
      </c>
    </row>
    <row r="705" spans="1:10" ht="76.5" x14ac:dyDescent="0.2">
      <c r="A705" s="78" t="s">
        <v>1205</v>
      </c>
      <c r="B705" s="2">
        <v>200</v>
      </c>
      <c r="C705" s="79" t="s">
        <v>31</v>
      </c>
      <c r="D705" s="79" t="s">
        <v>796</v>
      </c>
      <c r="E705" s="79" t="s">
        <v>798</v>
      </c>
      <c r="F705" s="79" t="s">
        <v>1261</v>
      </c>
      <c r="G705" s="79"/>
      <c r="H705" s="85">
        <v>3321400</v>
      </c>
      <c r="I705" s="85">
        <v>1506877.76</v>
      </c>
      <c r="J705" s="7">
        <f t="shared" si="10"/>
        <v>1814522.24</v>
      </c>
    </row>
    <row r="706" spans="1:10" ht="38.25" x14ac:dyDescent="0.2">
      <c r="A706" s="80" t="s">
        <v>803</v>
      </c>
      <c r="B706" s="2">
        <v>200</v>
      </c>
      <c r="C706" s="81" t="s">
        <v>31</v>
      </c>
      <c r="D706" s="81" t="s">
        <v>796</v>
      </c>
      <c r="E706" s="81" t="s">
        <v>798</v>
      </c>
      <c r="F706" s="81" t="s">
        <v>1261</v>
      </c>
      <c r="G706" s="81" t="s">
        <v>804</v>
      </c>
      <c r="H706" s="84">
        <v>3321400</v>
      </c>
      <c r="I706" s="84">
        <v>1506877.76</v>
      </c>
      <c r="J706" s="7">
        <f t="shared" si="10"/>
        <v>1814522.24</v>
      </c>
    </row>
    <row r="707" spans="1:10" ht="38.25" x14ac:dyDescent="0.2">
      <c r="A707" s="76" t="s">
        <v>2305</v>
      </c>
      <c r="B707" s="2">
        <v>200</v>
      </c>
      <c r="C707" s="77" t="s">
        <v>31</v>
      </c>
      <c r="D707" s="77" t="s">
        <v>796</v>
      </c>
      <c r="E707" s="77" t="s">
        <v>798</v>
      </c>
      <c r="F707" s="77" t="s">
        <v>1220</v>
      </c>
      <c r="G707" s="77"/>
      <c r="H707" s="86">
        <v>1000000</v>
      </c>
      <c r="I707" s="86">
        <v>1000000</v>
      </c>
      <c r="J707" s="7">
        <f t="shared" si="10"/>
        <v>0</v>
      </c>
    </row>
    <row r="708" spans="1:10" ht="38.25" x14ac:dyDescent="0.2">
      <c r="A708" s="78" t="s">
        <v>1227</v>
      </c>
      <c r="B708" s="2">
        <v>200</v>
      </c>
      <c r="C708" s="79" t="s">
        <v>31</v>
      </c>
      <c r="D708" s="79" t="s">
        <v>796</v>
      </c>
      <c r="E708" s="79" t="s">
        <v>798</v>
      </c>
      <c r="F708" s="79" t="s">
        <v>1228</v>
      </c>
      <c r="G708" s="79"/>
      <c r="H708" s="85">
        <v>1000000</v>
      </c>
      <c r="I708" s="85">
        <v>1000000</v>
      </c>
      <c r="J708" s="7">
        <f t="shared" si="10"/>
        <v>0</v>
      </c>
    </row>
    <row r="709" spans="1:10" ht="38.25" x14ac:dyDescent="0.2">
      <c r="A709" s="80" t="s">
        <v>803</v>
      </c>
      <c r="B709" s="2">
        <v>200</v>
      </c>
      <c r="C709" s="81" t="s">
        <v>31</v>
      </c>
      <c r="D709" s="81" t="s">
        <v>796</v>
      </c>
      <c r="E709" s="81" t="s">
        <v>798</v>
      </c>
      <c r="F709" s="81" t="s">
        <v>1228</v>
      </c>
      <c r="G709" s="81" t="s">
        <v>804</v>
      </c>
      <c r="H709" s="84">
        <v>1000000</v>
      </c>
      <c r="I709" s="84">
        <v>1000000</v>
      </c>
      <c r="J709" s="7">
        <f t="shared" si="10"/>
        <v>0</v>
      </c>
    </row>
    <row r="710" spans="1:10" ht="25.5" x14ac:dyDescent="0.2">
      <c r="A710" s="72" t="s">
        <v>826</v>
      </c>
      <c r="B710" s="2">
        <v>200</v>
      </c>
      <c r="C710" s="73" t="s">
        <v>31</v>
      </c>
      <c r="D710" s="73" t="s">
        <v>796</v>
      </c>
      <c r="E710" s="73" t="s">
        <v>827</v>
      </c>
      <c r="F710" s="73"/>
      <c r="G710" s="73"/>
      <c r="H710" s="88">
        <v>27098900</v>
      </c>
      <c r="I710" s="88">
        <v>17470635</v>
      </c>
      <c r="J710" s="7">
        <f t="shared" si="10"/>
        <v>9628265</v>
      </c>
    </row>
    <row r="711" spans="1:10" ht="25.5" x14ac:dyDescent="0.2">
      <c r="A711" s="74" t="s">
        <v>2250</v>
      </c>
      <c r="B711" s="2">
        <v>200</v>
      </c>
      <c r="C711" s="75" t="s">
        <v>31</v>
      </c>
      <c r="D711" s="75" t="s">
        <v>796</v>
      </c>
      <c r="E711" s="75" t="s">
        <v>827</v>
      </c>
      <c r="F711" s="75" t="s">
        <v>809</v>
      </c>
      <c r="G711" s="75"/>
      <c r="H711" s="87">
        <v>27098900</v>
      </c>
      <c r="I711" s="87">
        <v>17470635</v>
      </c>
      <c r="J711" s="7">
        <f t="shared" si="10"/>
        <v>9628265</v>
      </c>
    </row>
    <row r="712" spans="1:10" ht="51" x14ac:dyDescent="0.2">
      <c r="A712" s="76" t="s">
        <v>2313</v>
      </c>
      <c r="B712" s="2">
        <v>200</v>
      </c>
      <c r="C712" s="77" t="s">
        <v>31</v>
      </c>
      <c r="D712" s="77" t="s">
        <v>796</v>
      </c>
      <c r="E712" s="77" t="s">
        <v>827</v>
      </c>
      <c r="F712" s="77" t="s">
        <v>1262</v>
      </c>
      <c r="G712" s="77"/>
      <c r="H712" s="86">
        <v>221000</v>
      </c>
      <c r="I712" s="86">
        <v>0</v>
      </c>
      <c r="J712" s="7">
        <f t="shared" si="10"/>
        <v>221000</v>
      </c>
    </row>
    <row r="713" spans="1:10" ht="25.5" x14ac:dyDescent="0.2">
      <c r="A713" s="78" t="s">
        <v>829</v>
      </c>
      <c r="B713" s="2">
        <v>200</v>
      </c>
      <c r="C713" s="79" t="s">
        <v>31</v>
      </c>
      <c r="D713" s="79" t="s">
        <v>796</v>
      </c>
      <c r="E713" s="79" t="s">
        <v>827</v>
      </c>
      <c r="F713" s="79" t="s">
        <v>1263</v>
      </c>
      <c r="G713" s="79"/>
      <c r="H713" s="85">
        <v>221000</v>
      </c>
      <c r="I713" s="85">
        <v>0</v>
      </c>
      <c r="J713" s="7">
        <f t="shared" ref="J713:J776" si="11">H713-I713</f>
        <v>221000</v>
      </c>
    </row>
    <row r="714" spans="1:10" ht="38.25" x14ac:dyDescent="0.2">
      <c r="A714" s="80" t="s">
        <v>817</v>
      </c>
      <c r="B714" s="2">
        <v>200</v>
      </c>
      <c r="C714" s="81" t="s">
        <v>31</v>
      </c>
      <c r="D714" s="81" t="s">
        <v>796</v>
      </c>
      <c r="E714" s="81" t="s">
        <v>827</v>
      </c>
      <c r="F714" s="81" t="s">
        <v>1263</v>
      </c>
      <c r="G714" s="81" t="s">
        <v>818</v>
      </c>
      <c r="H714" s="84">
        <v>221000</v>
      </c>
      <c r="I714" s="84">
        <v>0</v>
      </c>
      <c r="J714" s="7">
        <f t="shared" si="11"/>
        <v>221000</v>
      </c>
    </row>
    <row r="715" spans="1:10" ht="38.25" x14ac:dyDescent="0.2">
      <c r="A715" s="76" t="s">
        <v>2301</v>
      </c>
      <c r="B715" s="2">
        <v>200</v>
      </c>
      <c r="C715" s="77" t="s">
        <v>31</v>
      </c>
      <c r="D715" s="77" t="s">
        <v>796</v>
      </c>
      <c r="E715" s="77" t="s">
        <v>827</v>
      </c>
      <c r="F715" s="77" t="s">
        <v>1208</v>
      </c>
      <c r="G715" s="77"/>
      <c r="H715" s="86">
        <v>26877900</v>
      </c>
      <c r="I715" s="86">
        <v>17470635</v>
      </c>
      <c r="J715" s="7">
        <f t="shared" si="11"/>
        <v>9407265</v>
      </c>
    </row>
    <row r="716" spans="1:10" ht="51" x14ac:dyDescent="0.2">
      <c r="A716" s="78" t="s">
        <v>1264</v>
      </c>
      <c r="B716" s="2">
        <v>200</v>
      </c>
      <c r="C716" s="79" t="s">
        <v>31</v>
      </c>
      <c r="D716" s="79" t="s">
        <v>796</v>
      </c>
      <c r="E716" s="79" t="s">
        <v>827</v>
      </c>
      <c r="F716" s="79" t="s">
        <v>1265</v>
      </c>
      <c r="G716" s="79"/>
      <c r="H716" s="85">
        <v>26877900</v>
      </c>
      <c r="I716" s="85">
        <v>17470635</v>
      </c>
      <c r="J716" s="7">
        <f t="shared" si="11"/>
        <v>9407265</v>
      </c>
    </row>
    <row r="717" spans="1:10" ht="38.25" x14ac:dyDescent="0.2">
      <c r="A717" s="80" t="s">
        <v>803</v>
      </c>
      <c r="B717" s="2">
        <v>200</v>
      </c>
      <c r="C717" s="81" t="s">
        <v>31</v>
      </c>
      <c r="D717" s="81" t="s">
        <v>796</v>
      </c>
      <c r="E717" s="81" t="s">
        <v>827</v>
      </c>
      <c r="F717" s="81" t="s">
        <v>1265</v>
      </c>
      <c r="G717" s="81" t="s">
        <v>804</v>
      </c>
      <c r="H717" s="84">
        <v>26877900</v>
      </c>
      <c r="I717" s="84">
        <v>17470635</v>
      </c>
      <c r="J717" s="7">
        <f t="shared" si="11"/>
        <v>9407265</v>
      </c>
    </row>
    <row r="718" spans="1:10" x14ac:dyDescent="0.2">
      <c r="A718" s="72" t="s">
        <v>1266</v>
      </c>
      <c r="B718" s="2">
        <v>200</v>
      </c>
      <c r="C718" s="73" t="s">
        <v>31</v>
      </c>
      <c r="D718" s="73" t="s">
        <v>796</v>
      </c>
      <c r="E718" s="73" t="s">
        <v>834</v>
      </c>
      <c r="F718" s="73"/>
      <c r="G718" s="73"/>
      <c r="H718" s="88">
        <v>248319825.16</v>
      </c>
      <c r="I718" s="88">
        <v>94240646.629999995</v>
      </c>
      <c r="J718" s="7">
        <f t="shared" si="11"/>
        <v>154079178.53</v>
      </c>
    </row>
    <row r="719" spans="1:10" ht="63.75" x14ac:dyDescent="0.2">
      <c r="A719" s="74" t="s">
        <v>2269</v>
      </c>
      <c r="B719" s="2">
        <v>200</v>
      </c>
      <c r="C719" s="75" t="s">
        <v>31</v>
      </c>
      <c r="D719" s="75" t="s">
        <v>796</v>
      </c>
      <c r="E719" s="75" t="s">
        <v>834</v>
      </c>
      <c r="F719" s="75" t="s">
        <v>948</v>
      </c>
      <c r="G719" s="75"/>
      <c r="H719" s="87">
        <v>100000</v>
      </c>
      <c r="I719" s="87">
        <v>0</v>
      </c>
      <c r="J719" s="7">
        <f t="shared" si="11"/>
        <v>100000</v>
      </c>
    </row>
    <row r="720" spans="1:10" ht="63.75" x14ac:dyDescent="0.2">
      <c r="A720" s="76" t="s">
        <v>2270</v>
      </c>
      <c r="B720" s="2">
        <v>200</v>
      </c>
      <c r="C720" s="77" t="s">
        <v>31</v>
      </c>
      <c r="D720" s="77" t="s">
        <v>796</v>
      </c>
      <c r="E720" s="77" t="s">
        <v>834</v>
      </c>
      <c r="F720" s="77" t="s">
        <v>949</v>
      </c>
      <c r="G720" s="77"/>
      <c r="H720" s="86">
        <v>100000</v>
      </c>
      <c r="I720" s="86">
        <v>0</v>
      </c>
      <c r="J720" s="7">
        <f t="shared" si="11"/>
        <v>100000</v>
      </c>
    </row>
    <row r="721" spans="1:10" ht="63.75" x14ac:dyDescent="0.2">
      <c r="A721" s="78" t="s">
        <v>1267</v>
      </c>
      <c r="B721" s="2">
        <v>200</v>
      </c>
      <c r="C721" s="79" t="s">
        <v>31</v>
      </c>
      <c r="D721" s="79" t="s">
        <v>796</v>
      </c>
      <c r="E721" s="79" t="s">
        <v>834</v>
      </c>
      <c r="F721" s="79" t="s">
        <v>1268</v>
      </c>
      <c r="G721" s="79"/>
      <c r="H721" s="85">
        <v>100000</v>
      </c>
      <c r="I721" s="85">
        <v>0</v>
      </c>
      <c r="J721" s="7">
        <f t="shared" si="11"/>
        <v>100000</v>
      </c>
    </row>
    <row r="722" spans="1:10" ht="38.25" x14ac:dyDescent="0.2">
      <c r="A722" s="80" t="s">
        <v>817</v>
      </c>
      <c r="B722" s="2">
        <v>200</v>
      </c>
      <c r="C722" s="81" t="s">
        <v>31</v>
      </c>
      <c r="D722" s="81" t="s">
        <v>796</v>
      </c>
      <c r="E722" s="81" t="s">
        <v>834</v>
      </c>
      <c r="F722" s="81" t="s">
        <v>1268</v>
      </c>
      <c r="G722" s="81" t="s">
        <v>818</v>
      </c>
      <c r="H722" s="84">
        <v>100000</v>
      </c>
      <c r="I722" s="84">
        <v>0</v>
      </c>
      <c r="J722" s="7">
        <f t="shared" si="11"/>
        <v>100000</v>
      </c>
    </row>
    <row r="723" spans="1:10" ht="38.25" x14ac:dyDescent="0.2">
      <c r="A723" s="74" t="s">
        <v>2246</v>
      </c>
      <c r="B723" s="2">
        <v>200</v>
      </c>
      <c r="C723" s="75" t="s">
        <v>31</v>
      </c>
      <c r="D723" s="75" t="s">
        <v>796</v>
      </c>
      <c r="E723" s="75" t="s">
        <v>834</v>
      </c>
      <c r="F723" s="75" t="s">
        <v>799</v>
      </c>
      <c r="G723" s="75"/>
      <c r="H723" s="87">
        <v>758700</v>
      </c>
      <c r="I723" s="87">
        <v>160897.48000000001</v>
      </c>
      <c r="J723" s="7">
        <f t="shared" si="11"/>
        <v>597802.52</v>
      </c>
    </row>
    <row r="724" spans="1:10" ht="25.5" x14ac:dyDescent="0.2">
      <c r="A724" s="76" t="s">
        <v>2247</v>
      </c>
      <c r="B724" s="2">
        <v>200</v>
      </c>
      <c r="C724" s="77" t="s">
        <v>31</v>
      </c>
      <c r="D724" s="77" t="s">
        <v>796</v>
      </c>
      <c r="E724" s="77" t="s">
        <v>834</v>
      </c>
      <c r="F724" s="77" t="s">
        <v>800</v>
      </c>
      <c r="G724" s="77"/>
      <c r="H724" s="86">
        <v>758700</v>
      </c>
      <c r="I724" s="86">
        <v>160897.48000000001</v>
      </c>
      <c r="J724" s="7">
        <f t="shared" si="11"/>
        <v>597802.52</v>
      </c>
    </row>
    <row r="725" spans="1:10" ht="51" x14ac:dyDescent="0.2">
      <c r="A725" s="78" t="s">
        <v>801</v>
      </c>
      <c r="B725" s="2">
        <v>200</v>
      </c>
      <c r="C725" s="79" t="s">
        <v>31</v>
      </c>
      <c r="D725" s="79" t="s">
        <v>796</v>
      </c>
      <c r="E725" s="79" t="s">
        <v>834</v>
      </c>
      <c r="F725" s="79" t="s">
        <v>802</v>
      </c>
      <c r="G725" s="79"/>
      <c r="H725" s="85">
        <v>758700</v>
      </c>
      <c r="I725" s="85">
        <v>160897.48000000001</v>
      </c>
      <c r="J725" s="7">
        <f t="shared" si="11"/>
        <v>597802.52</v>
      </c>
    </row>
    <row r="726" spans="1:10" ht="38.25" x14ac:dyDescent="0.2">
      <c r="A726" s="80" t="s">
        <v>817</v>
      </c>
      <c r="B726" s="2">
        <v>200</v>
      </c>
      <c r="C726" s="81" t="s">
        <v>31</v>
      </c>
      <c r="D726" s="81" t="s">
        <v>796</v>
      </c>
      <c r="E726" s="81" t="s">
        <v>834</v>
      </c>
      <c r="F726" s="81" t="s">
        <v>802</v>
      </c>
      <c r="G726" s="81" t="s">
        <v>818</v>
      </c>
      <c r="H726" s="84">
        <v>758700</v>
      </c>
      <c r="I726" s="84">
        <v>160897.48000000001</v>
      </c>
      <c r="J726" s="7">
        <f t="shared" si="11"/>
        <v>597802.52</v>
      </c>
    </row>
    <row r="727" spans="1:10" ht="25.5" x14ac:dyDescent="0.2">
      <c r="A727" s="74" t="s">
        <v>2250</v>
      </c>
      <c r="B727" s="2">
        <v>200</v>
      </c>
      <c r="C727" s="75" t="s">
        <v>31</v>
      </c>
      <c r="D727" s="75" t="s">
        <v>796</v>
      </c>
      <c r="E727" s="75" t="s">
        <v>834</v>
      </c>
      <c r="F727" s="75" t="s">
        <v>809</v>
      </c>
      <c r="G727" s="75"/>
      <c r="H727" s="87">
        <v>247325366.31</v>
      </c>
      <c r="I727" s="87">
        <v>93943990.299999997</v>
      </c>
      <c r="J727" s="7">
        <f t="shared" si="11"/>
        <v>153381376.00999999</v>
      </c>
    </row>
    <row r="728" spans="1:10" x14ac:dyDescent="0.2">
      <c r="A728" s="76" t="s">
        <v>2299</v>
      </c>
      <c r="B728" s="2">
        <v>200</v>
      </c>
      <c r="C728" s="77" t="s">
        <v>31</v>
      </c>
      <c r="D728" s="77" t="s">
        <v>796</v>
      </c>
      <c r="E728" s="77" t="s">
        <v>834</v>
      </c>
      <c r="F728" s="77" t="s">
        <v>1169</v>
      </c>
      <c r="G728" s="77"/>
      <c r="H728" s="86">
        <v>1592900</v>
      </c>
      <c r="I728" s="86">
        <v>1000000</v>
      </c>
      <c r="J728" s="7">
        <f t="shared" si="11"/>
        <v>592900</v>
      </c>
    </row>
    <row r="729" spans="1:10" ht="38.25" x14ac:dyDescent="0.2">
      <c r="A729" s="78" t="s">
        <v>1173</v>
      </c>
      <c r="B729" s="2">
        <v>200</v>
      </c>
      <c r="C729" s="79" t="s">
        <v>31</v>
      </c>
      <c r="D729" s="79" t="s">
        <v>796</v>
      </c>
      <c r="E729" s="79" t="s">
        <v>834</v>
      </c>
      <c r="F729" s="79" t="s">
        <v>1174</v>
      </c>
      <c r="G729" s="79"/>
      <c r="H729" s="85">
        <v>1592900</v>
      </c>
      <c r="I729" s="85">
        <v>1000000</v>
      </c>
      <c r="J729" s="7">
        <f t="shared" si="11"/>
        <v>592900</v>
      </c>
    </row>
    <row r="730" spans="1:10" ht="38.25" x14ac:dyDescent="0.2">
      <c r="A730" s="80" t="s">
        <v>803</v>
      </c>
      <c r="B730" s="2">
        <v>200</v>
      </c>
      <c r="C730" s="81" t="s">
        <v>31</v>
      </c>
      <c r="D730" s="81" t="s">
        <v>796</v>
      </c>
      <c r="E730" s="81" t="s">
        <v>834</v>
      </c>
      <c r="F730" s="81" t="s">
        <v>1174</v>
      </c>
      <c r="G730" s="81" t="s">
        <v>804</v>
      </c>
      <c r="H730" s="84">
        <v>1592900</v>
      </c>
      <c r="I730" s="84">
        <v>1000000</v>
      </c>
      <c r="J730" s="7">
        <f t="shared" si="11"/>
        <v>592900</v>
      </c>
    </row>
    <row r="731" spans="1:10" ht="38.25" x14ac:dyDescent="0.2">
      <c r="A731" s="76" t="s">
        <v>2252</v>
      </c>
      <c r="B731" s="2">
        <v>200</v>
      </c>
      <c r="C731" s="77" t="s">
        <v>31</v>
      </c>
      <c r="D731" s="77" t="s">
        <v>796</v>
      </c>
      <c r="E731" s="77" t="s">
        <v>834</v>
      </c>
      <c r="F731" s="77" t="s">
        <v>815</v>
      </c>
      <c r="G731" s="77"/>
      <c r="H731" s="86">
        <v>52135830</v>
      </c>
      <c r="I731" s="86">
        <v>19857932.84</v>
      </c>
      <c r="J731" s="7">
        <f t="shared" si="11"/>
        <v>32277897.16</v>
      </c>
    </row>
    <row r="732" spans="1:10" ht="38.25" x14ac:dyDescent="0.2">
      <c r="A732" s="78" t="s">
        <v>1269</v>
      </c>
      <c r="B732" s="2">
        <v>200</v>
      </c>
      <c r="C732" s="79" t="s">
        <v>31</v>
      </c>
      <c r="D732" s="79" t="s">
        <v>796</v>
      </c>
      <c r="E732" s="79" t="s">
        <v>834</v>
      </c>
      <c r="F732" s="79" t="s">
        <v>1270</v>
      </c>
      <c r="G732" s="79"/>
      <c r="H732" s="85">
        <v>22777400</v>
      </c>
      <c r="I732" s="85">
        <v>11392510</v>
      </c>
      <c r="J732" s="7">
        <f t="shared" si="11"/>
        <v>11384890</v>
      </c>
    </row>
    <row r="733" spans="1:10" ht="38.25" x14ac:dyDescent="0.2">
      <c r="A733" s="80" t="s">
        <v>803</v>
      </c>
      <c r="B733" s="2">
        <v>200</v>
      </c>
      <c r="C733" s="81" t="s">
        <v>31</v>
      </c>
      <c r="D733" s="81" t="s">
        <v>796</v>
      </c>
      <c r="E733" s="81" t="s">
        <v>834</v>
      </c>
      <c r="F733" s="81" t="s">
        <v>1270</v>
      </c>
      <c r="G733" s="81" t="s">
        <v>804</v>
      </c>
      <c r="H733" s="84">
        <v>22777400</v>
      </c>
      <c r="I733" s="84">
        <v>11392510</v>
      </c>
      <c r="J733" s="7">
        <f t="shared" si="11"/>
        <v>11384890</v>
      </c>
    </row>
    <row r="734" spans="1:10" ht="63.75" x14ac:dyDescent="0.2">
      <c r="A734" s="78" t="s">
        <v>2253</v>
      </c>
      <c r="B734" s="2">
        <v>200</v>
      </c>
      <c r="C734" s="79" t="s">
        <v>31</v>
      </c>
      <c r="D734" s="79" t="s">
        <v>796</v>
      </c>
      <c r="E734" s="79" t="s">
        <v>834</v>
      </c>
      <c r="F734" s="79" t="s">
        <v>816</v>
      </c>
      <c r="G734" s="79"/>
      <c r="H734" s="85">
        <v>29358430</v>
      </c>
      <c r="I734" s="85">
        <v>8465422.8399999999</v>
      </c>
      <c r="J734" s="7">
        <f t="shared" si="11"/>
        <v>20893007.16</v>
      </c>
    </row>
    <row r="735" spans="1:10" ht="38.25" x14ac:dyDescent="0.2">
      <c r="A735" s="80" t="s">
        <v>817</v>
      </c>
      <c r="B735" s="2">
        <v>200</v>
      </c>
      <c r="C735" s="81" t="s">
        <v>31</v>
      </c>
      <c r="D735" s="81" t="s">
        <v>796</v>
      </c>
      <c r="E735" s="81" t="s">
        <v>834</v>
      </c>
      <c r="F735" s="81" t="s">
        <v>816</v>
      </c>
      <c r="G735" s="81" t="s">
        <v>818</v>
      </c>
      <c r="H735" s="84">
        <v>29358430</v>
      </c>
      <c r="I735" s="84">
        <v>8465422.8399999999</v>
      </c>
      <c r="J735" s="7">
        <f t="shared" si="11"/>
        <v>20893007.16</v>
      </c>
    </row>
    <row r="736" spans="1:10" ht="38.25" x14ac:dyDescent="0.2">
      <c r="A736" s="76" t="s">
        <v>2305</v>
      </c>
      <c r="B736" s="2">
        <v>200</v>
      </c>
      <c r="C736" s="77" t="s">
        <v>31</v>
      </c>
      <c r="D736" s="77" t="s">
        <v>796</v>
      </c>
      <c r="E736" s="77" t="s">
        <v>834</v>
      </c>
      <c r="F736" s="77" t="s">
        <v>1220</v>
      </c>
      <c r="G736" s="77"/>
      <c r="H736" s="86">
        <v>42161600</v>
      </c>
      <c r="I736" s="86">
        <v>10000000</v>
      </c>
      <c r="J736" s="7">
        <f t="shared" si="11"/>
        <v>32161600</v>
      </c>
    </row>
    <row r="737" spans="1:10" ht="38.25" x14ac:dyDescent="0.2">
      <c r="A737" s="78" t="s">
        <v>1271</v>
      </c>
      <c r="B737" s="2">
        <v>200</v>
      </c>
      <c r="C737" s="79" t="s">
        <v>31</v>
      </c>
      <c r="D737" s="79" t="s">
        <v>796</v>
      </c>
      <c r="E737" s="79" t="s">
        <v>834</v>
      </c>
      <c r="F737" s="79" t="s">
        <v>1272</v>
      </c>
      <c r="G737" s="79"/>
      <c r="H737" s="85">
        <v>42161600</v>
      </c>
      <c r="I737" s="85">
        <v>10000000</v>
      </c>
      <c r="J737" s="7">
        <f t="shared" si="11"/>
        <v>32161600</v>
      </c>
    </row>
    <row r="738" spans="1:10" ht="38.25" x14ac:dyDescent="0.2">
      <c r="A738" s="80" t="s">
        <v>803</v>
      </c>
      <c r="B738" s="2">
        <v>200</v>
      </c>
      <c r="C738" s="81" t="s">
        <v>31</v>
      </c>
      <c r="D738" s="81" t="s">
        <v>796</v>
      </c>
      <c r="E738" s="81" t="s">
        <v>834</v>
      </c>
      <c r="F738" s="81" t="s">
        <v>1272</v>
      </c>
      <c r="G738" s="81" t="s">
        <v>804</v>
      </c>
      <c r="H738" s="84">
        <v>42161600</v>
      </c>
      <c r="I738" s="84">
        <v>10000000</v>
      </c>
      <c r="J738" s="7">
        <f t="shared" si="11"/>
        <v>32161600</v>
      </c>
    </row>
    <row r="739" spans="1:10" ht="25.5" x14ac:dyDescent="0.2">
      <c r="A739" s="76" t="s">
        <v>2314</v>
      </c>
      <c r="B739" s="2">
        <v>200</v>
      </c>
      <c r="C739" s="77" t="s">
        <v>31</v>
      </c>
      <c r="D739" s="77" t="s">
        <v>796</v>
      </c>
      <c r="E739" s="77" t="s">
        <v>834</v>
      </c>
      <c r="F739" s="77" t="s">
        <v>1273</v>
      </c>
      <c r="G739" s="77"/>
      <c r="H739" s="86">
        <v>1534705</v>
      </c>
      <c r="I739" s="86">
        <v>0</v>
      </c>
      <c r="J739" s="7">
        <f t="shared" si="11"/>
        <v>1534705</v>
      </c>
    </row>
    <row r="740" spans="1:10" ht="38.25" x14ac:dyDescent="0.2">
      <c r="A740" s="78" t="s">
        <v>1227</v>
      </c>
      <c r="B740" s="2">
        <v>200</v>
      </c>
      <c r="C740" s="79" t="s">
        <v>31</v>
      </c>
      <c r="D740" s="79" t="s">
        <v>796</v>
      </c>
      <c r="E740" s="79" t="s">
        <v>834</v>
      </c>
      <c r="F740" s="79" t="s">
        <v>1274</v>
      </c>
      <c r="G740" s="79"/>
      <c r="H740" s="85">
        <v>1534705</v>
      </c>
      <c r="I740" s="85">
        <v>0</v>
      </c>
      <c r="J740" s="7">
        <f t="shared" si="11"/>
        <v>1534705</v>
      </c>
    </row>
    <row r="741" spans="1:10" ht="38.25" x14ac:dyDescent="0.2">
      <c r="A741" s="80" t="s">
        <v>817</v>
      </c>
      <c r="B741" s="2">
        <v>200</v>
      </c>
      <c r="C741" s="81" t="s">
        <v>31</v>
      </c>
      <c r="D741" s="81" t="s">
        <v>796</v>
      </c>
      <c r="E741" s="81" t="s">
        <v>834</v>
      </c>
      <c r="F741" s="81" t="s">
        <v>1274</v>
      </c>
      <c r="G741" s="81" t="s">
        <v>818</v>
      </c>
      <c r="H741" s="84">
        <v>1534705</v>
      </c>
      <c r="I741" s="84">
        <v>0</v>
      </c>
      <c r="J741" s="7">
        <f t="shared" si="11"/>
        <v>1534705</v>
      </c>
    </row>
    <row r="742" spans="1:10" ht="51" x14ac:dyDescent="0.2">
      <c r="A742" s="76" t="s">
        <v>2313</v>
      </c>
      <c r="B742" s="2">
        <v>200</v>
      </c>
      <c r="C742" s="77" t="s">
        <v>31</v>
      </c>
      <c r="D742" s="77" t="s">
        <v>796</v>
      </c>
      <c r="E742" s="77" t="s">
        <v>834</v>
      </c>
      <c r="F742" s="77" t="s">
        <v>1262</v>
      </c>
      <c r="G742" s="77"/>
      <c r="H742" s="86">
        <v>144410183.31</v>
      </c>
      <c r="I742" s="86">
        <v>61514556.240000002</v>
      </c>
      <c r="J742" s="7">
        <f t="shared" si="11"/>
        <v>82895627.069999993</v>
      </c>
    </row>
    <row r="743" spans="1:10" ht="38.25" x14ac:dyDescent="0.2">
      <c r="A743" s="78" t="s">
        <v>1006</v>
      </c>
      <c r="B743" s="2">
        <v>200</v>
      </c>
      <c r="C743" s="79" t="s">
        <v>31</v>
      </c>
      <c r="D743" s="79" t="s">
        <v>796</v>
      </c>
      <c r="E743" s="79" t="s">
        <v>834</v>
      </c>
      <c r="F743" s="79" t="s">
        <v>1275</v>
      </c>
      <c r="G743" s="79"/>
      <c r="H743" s="85">
        <v>68399400</v>
      </c>
      <c r="I743" s="85">
        <v>29792522.609999999</v>
      </c>
      <c r="J743" s="7">
        <f t="shared" si="11"/>
        <v>38606877.390000001</v>
      </c>
    </row>
    <row r="744" spans="1:10" ht="76.5" x14ac:dyDescent="0.2">
      <c r="A744" s="80" t="s">
        <v>866</v>
      </c>
      <c r="B744" s="2">
        <v>200</v>
      </c>
      <c r="C744" s="81" t="s">
        <v>31</v>
      </c>
      <c r="D744" s="81" t="s">
        <v>796</v>
      </c>
      <c r="E744" s="81" t="s">
        <v>834</v>
      </c>
      <c r="F744" s="81" t="s">
        <v>1275</v>
      </c>
      <c r="G744" s="81" t="s">
        <v>867</v>
      </c>
      <c r="H744" s="84">
        <v>64409900</v>
      </c>
      <c r="I744" s="84">
        <v>28716014.399999999</v>
      </c>
      <c r="J744" s="7">
        <f t="shared" si="11"/>
        <v>35693885.600000001</v>
      </c>
    </row>
    <row r="745" spans="1:10" ht="38.25" x14ac:dyDescent="0.2">
      <c r="A745" s="80" t="s">
        <v>817</v>
      </c>
      <c r="B745" s="2">
        <v>200</v>
      </c>
      <c r="C745" s="81" t="s">
        <v>31</v>
      </c>
      <c r="D745" s="81" t="s">
        <v>796</v>
      </c>
      <c r="E745" s="81" t="s">
        <v>834</v>
      </c>
      <c r="F745" s="81" t="s">
        <v>1275</v>
      </c>
      <c r="G745" s="81" t="s">
        <v>818</v>
      </c>
      <c r="H745" s="84">
        <v>3944500</v>
      </c>
      <c r="I745" s="84">
        <v>1076508.21</v>
      </c>
      <c r="J745" s="7">
        <f t="shared" si="11"/>
        <v>2867991.79</v>
      </c>
    </row>
    <row r="746" spans="1:10" ht="25.5" x14ac:dyDescent="0.2">
      <c r="A746" s="80" t="s">
        <v>900</v>
      </c>
      <c r="B746" s="2">
        <v>200</v>
      </c>
      <c r="C746" s="81" t="s">
        <v>31</v>
      </c>
      <c r="D746" s="81" t="s">
        <v>796</v>
      </c>
      <c r="E746" s="81" t="s">
        <v>834</v>
      </c>
      <c r="F746" s="81" t="s">
        <v>1275</v>
      </c>
      <c r="G746" s="81" t="s">
        <v>901</v>
      </c>
      <c r="H746" s="84">
        <v>45000</v>
      </c>
      <c r="I746" s="84">
        <v>0</v>
      </c>
      <c r="J746" s="7">
        <f t="shared" si="11"/>
        <v>45000</v>
      </c>
    </row>
    <row r="747" spans="1:10" ht="25.5" x14ac:dyDescent="0.2">
      <c r="A747" s="78" t="s">
        <v>829</v>
      </c>
      <c r="B747" s="2">
        <v>200</v>
      </c>
      <c r="C747" s="79" t="s">
        <v>31</v>
      </c>
      <c r="D747" s="79" t="s">
        <v>796</v>
      </c>
      <c r="E747" s="79" t="s">
        <v>834</v>
      </c>
      <c r="F747" s="79" t="s">
        <v>1263</v>
      </c>
      <c r="G747" s="79"/>
      <c r="H747" s="85">
        <v>45000</v>
      </c>
      <c r="I747" s="85">
        <v>0</v>
      </c>
      <c r="J747" s="7">
        <f t="shared" si="11"/>
        <v>45000</v>
      </c>
    </row>
    <row r="748" spans="1:10" ht="76.5" x14ac:dyDescent="0.2">
      <c r="A748" s="80" t="s">
        <v>866</v>
      </c>
      <c r="B748" s="2">
        <v>200</v>
      </c>
      <c r="C748" s="81" t="s">
        <v>31</v>
      </c>
      <c r="D748" s="81" t="s">
        <v>796</v>
      </c>
      <c r="E748" s="81" t="s">
        <v>834</v>
      </c>
      <c r="F748" s="81" t="s">
        <v>1263</v>
      </c>
      <c r="G748" s="81" t="s">
        <v>867</v>
      </c>
      <c r="H748" s="84">
        <v>45000</v>
      </c>
      <c r="I748" s="84">
        <v>0</v>
      </c>
      <c r="J748" s="7">
        <f t="shared" si="11"/>
        <v>45000</v>
      </c>
    </row>
    <row r="749" spans="1:10" ht="51" x14ac:dyDescent="0.2">
      <c r="A749" s="78" t="s">
        <v>1008</v>
      </c>
      <c r="B749" s="2">
        <v>200</v>
      </c>
      <c r="C749" s="79" t="s">
        <v>31</v>
      </c>
      <c r="D749" s="79" t="s">
        <v>796</v>
      </c>
      <c r="E749" s="79" t="s">
        <v>834</v>
      </c>
      <c r="F749" s="79" t="s">
        <v>1276</v>
      </c>
      <c r="G749" s="79"/>
      <c r="H749" s="85">
        <v>61959631.310000002</v>
      </c>
      <c r="I749" s="85">
        <v>26419005.350000001</v>
      </c>
      <c r="J749" s="7">
        <f t="shared" si="11"/>
        <v>35540625.960000001</v>
      </c>
    </row>
    <row r="750" spans="1:10" ht="76.5" x14ac:dyDescent="0.2">
      <c r="A750" s="80" t="s">
        <v>866</v>
      </c>
      <c r="B750" s="2">
        <v>200</v>
      </c>
      <c r="C750" s="81" t="s">
        <v>31</v>
      </c>
      <c r="D750" s="81" t="s">
        <v>796</v>
      </c>
      <c r="E750" s="81" t="s">
        <v>834</v>
      </c>
      <c r="F750" s="81" t="s">
        <v>1276</v>
      </c>
      <c r="G750" s="81" t="s">
        <v>867</v>
      </c>
      <c r="H750" s="84">
        <v>54677300</v>
      </c>
      <c r="I750" s="84">
        <v>23700217.370000001</v>
      </c>
      <c r="J750" s="7">
        <f t="shared" si="11"/>
        <v>30977082.629999999</v>
      </c>
    </row>
    <row r="751" spans="1:10" ht="38.25" x14ac:dyDescent="0.2">
      <c r="A751" s="80" t="s">
        <v>817</v>
      </c>
      <c r="B751" s="2">
        <v>200</v>
      </c>
      <c r="C751" s="81" t="s">
        <v>31</v>
      </c>
      <c r="D751" s="81" t="s">
        <v>796</v>
      </c>
      <c r="E751" s="81" t="s">
        <v>834</v>
      </c>
      <c r="F751" s="81" t="s">
        <v>1276</v>
      </c>
      <c r="G751" s="81" t="s">
        <v>818</v>
      </c>
      <c r="H751" s="84">
        <v>7176431.3099999996</v>
      </c>
      <c r="I751" s="84">
        <v>2705726.48</v>
      </c>
      <c r="J751" s="7">
        <f t="shared" si="11"/>
        <v>4470704.83</v>
      </c>
    </row>
    <row r="752" spans="1:10" ht="25.5" x14ac:dyDescent="0.2">
      <c r="A752" s="80" t="s">
        <v>900</v>
      </c>
      <c r="B752" s="2">
        <v>200</v>
      </c>
      <c r="C752" s="81" t="s">
        <v>31</v>
      </c>
      <c r="D752" s="81" t="s">
        <v>796</v>
      </c>
      <c r="E752" s="81" t="s">
        <v>834</v>
      </c>
      <c r="F752" s="81" t="s">
        <v>1276</v>
      </c>
      <c r="G752" s="81" t="s">
        <v>901</v>
      </c>
      <c r="H752" s="84">
        <v>60000</v>
      </c>
      <c r="I752" s="84">
        <v>0</v>
      </c>
      <c r="J752" s="7">
        <f t="shared" si="11"/>
        <v>60000</v>
      </c>
    </row>
    <row r="753" spans="1:10" x14ac:dyDescent="0.2">
      <c r="A753" s="80" t="s">
        <v>868</v>
      </c>
      <c r="B753" s="2">
        <v>200</v>
      </c>
      <c r="C753" s="81" t="s">
        <v>31</v>
      </c>
      <c r="D753" s="81" t="s">
        <v>796</v>
      </c>
      <c r="E753" s="81" t="s">
        <v>834</v>
      </c>
      <c r="F753" s="81" t="s">
        <v>1276</v>
      </c>
      <c r="G753" s="81" t="s">
        <v>869</v>
      </c>
      <c r="H753" s="84">
        <v>45900</v>
      </c>
      <c r="I753" s="84">
        <v>13061.5</v>
      </c>
      <c r="J753" s="7">
        <f t="shared" si="11"/>
        <v>32838.5</v>
      </c>
    </row>
    <row r="754" spans="1:10" ht="51" x14ac:dyDescent="0.2">
      <c r="A754" s="78" t="s">
        <v>1010</v>
      </c>
      <c r="B754" s="2">
        <v>200</v>
      </c>
      <c r="C754" s="79" t="s">
        <v>31</v>
      </c>
      <c r="D754" s="79" t="s">
        <v>796</v>
      </c>
      <c r="E754" s="79" t="s">
        <v>834</v>
      </c>
      <c r="F754" s="79" t="s">
        <v>1277</v>
      </c>
      <c r="G754" s="79"/>
      <c r="H754" s="85">
        <v>1371600</v>
      </c>
      <c r="I754" s="85">
        <v>648297.27</v>
      </c>
      <c r="J754" s="7">
        <f t="shared" si="11"/>
        <v>723302.73</v>
      </c>
    </row>
    <row r="755" spans="1:10" ht="38.25" x14ac:dyDescent="0.2">
      <c r="A755" s="80" t="s">
        <v>817</v>
      </c>
      <c r="B755" s="2">
        <v>200</v>
      </c>
      <c r="C755" s="81" t="s">
        <v>31</v>
      </c>
      <c r="D755" s="81" t="s">
        <v>796</v>
      </c>
      <c r="E755" s="81" t="s">
        <v>834</v>
      </c>
      <c r="F755" s="81" t="s">
        <v>1277</v>
      </c>
      <c r="G755" s="81" t="s">
        <v>818</v>
      </c>
      <c r="H755" s="84">
        <v>1371600</v>
      </c>
      <c r="I755" s="84">
        <v>648297.27</v>
      </c>
      <c r="J755" s="7">
        <f t="shared" si="11"/>
        <v>723302.73</v>
      </c>
    </row>
    <row r="756" spans="1:10" ht="51" x14ac:dyDescent="0.2">
      <c r="A756" s="78" t="s">
        <v>1278</v>
      </c>
      <c r="B756" s="2">
        <v>200</v>
      </c>
      <c r="C756" s="79" t="s">
        <v>31</v>
      </c>
      <c r="D756" s="79" t="s">
        <v>796</v>
      </c>
      <c r="E756" s="79" t="s">
        <v>834</v>
      </c>
      <c r="F756" s="79" t="s">
        <v>1279</v>
      </c>
      <c r="G756" s="79"/>
      <c r="H756" s="85">
        <v>12535000</v>
      </c>
      <c r="I756" s="85">
        <v>4654731.01</v>
      </c>
      <c r="J756" s="7">
        <f t="shared" si="11"/>
        <v>7880268.9900000002</v>
      </c>
    </row>
    <row r="757" spans="1:10" ht="76.5" x14ac:dyDescent="0.2">
      <c r="A757" s="80" t="s">
        <v>866</v>
      </c>
      <c r="B757" s="2">
        <v>200</v>
      </c>
      <c r="C757" s="81" t="s">
        <v>31</v>
      </c>
      <c r="D757" s="81" t="s">
        <v>796</v>
      </c>
      <c r="E757" s="81" t="s">
        <v>834</v>
      </c>
      <c r="F757" s="81" t="s">
        <v>1279</v>
      </c>
      <c r="G757" s="81" t="s">
        <v>867</v>
      </c>
      <c r="H757" s="84">
        <v>9108000</v>
      </c>
      <c r="I757" s="84">
        <v>4068282.67</v>
      </c>
      <c r="J757" s="7">
        <f t="shared" si="11"/>
        <v>5039717.33</v>
      </c>
    </row>
    <row r="758" spans="1:10" ht="38.25" x14ac:dyDescent="0.2">
      <c r="A758" s="80" t="s">
        <v>817</v>
      </c>
      <c r="B758" s="2">
        <v>200</v>
      </c>
      <c r="C758" s="81" t="s">
        <v>31</v>
      </c>
      <c r="D758" s="81" t="s">
        <v>796</v>
      </c>
      <c r="E758" s="81" t="s">
        <v>834</v>
      </c>
      <c r="F758" s="81" t="s">
        <v>1279</v>
      </c>
      <c r="G758" s="81" t="s">
        <v>818</v>
      </c>
      <c r="H758" s="84">
        <v>3427000</v>
      </c>
      <c r="I758" s="84">
        <v>586448.34</v>
      </c>
      <c r="J758" s="7">
        <f t="shared" si="11"/>
        <v>2840551.66</v>
      </c>
    </row>
    <row r="759" spans="1:10" ht="38.25" x14ac:dyDescent="0.2">
      <c r="A759" s="78" t="s">
        <v>1018</v>
      </c>
      <c r="B759" s="2">
        <v>200</v>
      </c>
      <c r="C759" s="79" t="s">
        <v>31</v>
      </c>
      <c r="D759" s="79" t="s">
        <v>796</v>
      </c>
      <c r="E759" s="79" t="s">
        <v>834</v>
      </c>
      <c r="F759" s="79" t="s">
        <v>1280</v>
      </c>
      <c r="G759" s="79"/>
      <c r="H759" s="85">
        <v>99552</v>
      </c>
      <c r="I759" s="85">
        <v>0</v>
      </c>
      <c r="J759" s="7">
        <f t="shared" si="11"/>
        <v>99552</v>
      </c>
    </row>
    <row r="760" spans="1:10" ht="38.25" x14ac:dyDescent="0.2">
      <c r="A760" s="80" t="s">
        <v>817</v>
      </c>
      <c r="B760" s="2">
        <v>200</v>
      </c>
      <c r="C760" s="81" t="s">
        <v>31</v>
      </c>
      <c r="D760" s="81" t="s">
        <v>796</v>
      </c>
      <c r="E760" s="81" t="s">
        <v>834</v>
      </c>
      <c r="F760" s="81" t="s">
        <v>1280</v>
      </c>
      <c r="G760" s="81" t="s">
        <v>818</v>
      </c>
      <c r="H760" s="84">
        <v>99552</v>
      </c>
      <c r="I760" s="84">
        <v>0</v>
      </c>
      <c r="J760" s="7">
        <f t="shared" si="11"/>
        <v>99552</v>
      </c>
    </row>
    <row r="761" spans="1:10" ht="38.25" x14ac:dyDescent="0.2">
      <c r="A761" s="76" t="s">
        <v>2301</v>
      </c>
      <c r="B761" s="2">
        <v>200</v>
      </c>
      <c r="C761" s="77" t="s">
        <v>31</v>
      </c>
      <c r="D761" s="77" t="s">
        <v>796</v>
      </c>
      <c r="E761" s="77" t="s">
        <v>834</v>
      </c>
      <c r="F761" s="77" t="s">
        <v>1208</v>
      </c>
      <c r="G761" s="77"/>
      <c r="H761" s="86">
        <v>5490148</v>
      </c>
      <c r="I761" s="86">
        <v>1571501.22</v>
      </c>
      <c r="J761" s="7">
        <f t="shared" si="11"/>
        <v>3918646.7800000003</v>
      </c>
    </row>
    <row r="762" spans="1:10" x14ac:dyDescent="0.2">
      <c r="A762" s="78" t="s">
        <v>1281</v>
      </c>
      <c r="B762" s="2">
        <v>200</v>
      </c>
      <c r="C762" s="79" t="s">
        <v>31</v>
      </c>
      <c r="D762" s="79" t="s">
        <v>796</v>
      </c>
      <c r="E762" s="79" t="s">
        <v>834</v>
      </c>
      <c r="F762" s="79" t="s">
        <v>1282</v>
      </c>
      <c r="G762" s="79"/>
      <c r="H762" s="85">
        <v>300000</v>
      </c>
      <c r="I762" s="85">
        <v>0</v>
      </c>
      <c r="J762" s="7">
        <f t="shared" si="11"/>
        <v>300000</v>
      </c>
    </row>
    <row r="763" spans="1:10" ht="25.5" x14ac:dyDescent="0.2">
      <c r="A763" s="80" t="s">
        <v>900</v>
      </c>
      <c r="B763" s="2">
        <v>200</v>
      </c>
      <c r="C763" s="81" t="s">
        <v>31</v>
      </c>
      <c r="D763" s="81" t="s">
        <v>796</v>
      </c>
      <c r="E763" s="81" t="s">
        <v>834</v>
      </c>
      <c r="F763" s="81" t="s">
        <v>1282</v>
      </c>
      <c r="G763" s="81" t="s">
        <v>901</v>
      </c>
      <c r="H763" s="84">
        <v>300000</v>
      </c>
      <c r="I763" s="84">
        <v>0</v>
      </c>
      <c r="J763" s="7">
        <f t="shared" si="11"/>
        <v>300000</v>
      </c>
    </row>
    <row r="764" spans="1:10" ht="38.25" x14ac:dyDescent="0.2">
      <c r="A764" s="78" t="s">
        <v>1283</v>
      </c>
      <c r="B764" s="2">
        <v>200</v>
      </c>
      <c r="C764" s="79" t="s">
        <v>31</v>
      </c>
      <c r="D764" s="79" t="s">
        <v>796</v>
      </c>
      <c r="E764" s="79" t="s">
        <v>834</v>
      </c>
      <c r="F764" s="79" t="s">
        <v>1284</v>
      </c>
      <c r="G764" s="79"/>
      <c r="H764" s="85">
        <v>2713900</v>
      </c>
      <c r="I764" s="85">
        <v>1413096.9</v>
      </c>
      <c r="J764" s="7">
        <f t="shared" si="11"/>
        <v>1300803.1000000001</v>
      </c>
    </row>
    <row r="765" spans="1:10" ht="38.25" x14ac:dyDescent="0.2">
      <c r="A765" s="80" t="s">
        <v>817</v>
      </c>
      <c r="B765" s="2">
        <v>200</v>
      </c>
      <c r="C765" s="81" t="s">
        <v>31</v>
      </c>
      <c r="D765" s="81" t="s">
        <v>796</v>
      </c>
      <c r="E765" s="81" t="s">
        <v>834</v>
      </c>
      <c r="F765" s="81" t="s">
        <v>1284</v>
      </c>
      <c r="G765" s="81" t="s">
        <v>818</v>
      </c>
      <c r="H765" s="84">
        <v>2083900</v>
      </c>
      <c r="I765" s="84">
        <v>783096.9</v>
      </c>
      <c r="J765" s="7">
        <f t="shared" si="11"/>
        <v>1300803.1000000001</v>
      </c>
    </row>
    <row r="766" spans="1:10" ht="25.5" x14ac:dyDescent="0.2">
      <c r="A766" s="80" t="s">
        <v>900</v>
      </c>
      <c r="B766" s="2">
        <v>200</v>
      </c>
      <c r="C766" s="81" t="s">
        <v>31</v>
      </c>
      <c r="D766" s="81" t="s">
        <v>796</v>
      </c>
      <c r="E766" s="81" t="s">
        <v>834</v>
      </c>
      <c r="F766" s="81" t="s">
        <v>1284</v>
      </c>
      <c r="G766" s="81" t="s">
        <v>901</v>
      </c>
      <c r="H766" s="84">
        <v>630000</v>
      </c>
      <c r="I766" s="84">
        <v>630000</v>
      </c>
      <c r="J766" s="7">
        <f t="shared" si="11"/>
        <v>0</v>
      </c>
    </row>
    <row r="767" spans="1:10" ht="38.25" x14ac:dyDescent="0.2">
      <c r="A767" s="78" t="s">
        <v>1285</v>
      </c>
      <c r="B767" s="2">
        <v>200</v>
      </c>
      <c r="C767" s="79" t="s">
        <v>31</v>
      </c>
      <c r="D767" s="79" t="s">
        <v>796</v>
      </c>
      <c r="E767" s="79" t="s">
        <v>834</v>
      </c>
      <c r="F767" s="79" t="s">
        <v>1286</v>
      </c>
      <c r="G767" s="79"/>
      <c r="H767" s="85">
        <v>2438848</v>
      </c>
      <c r="I767" s="85">
        <v>158404.32</v>
      </c>
      <c r="J767" s="7">
        <f t="shared" si="11"/>
        <v>2280443.6800000002</v>
      </c>
    </row>
    <row r="768" spans="1:10" ht="38.25" x14ac:dyDescent="0.2">
      <c r="A768" s="80" t="s">
        <v>817</v>
      </c>
      <c r="B768" s="2">
        <v>200</v>
      </c>
      <c r="C768" s="81" t="s">
        <v>31</v>
      </c>
      <c r="D768" s="81" t="s">
        <v>796</v>
      </c>
      <c r="E768" s="81" t="s">
        <v>834</v>
      </c>
      <c r="F768" s="81" t="s">
        <v>1286</v>
      </c>
      <c r="G768" s="81" t="s">
        <v>818</v>
      </c>
      <c r="H768" s="84">
        <v>2438848</v>
      </c>
      <c r="I768" s="84">
        <v>158404.32</v>
      </c>
      <c r="J768" s="7">
        <f t="shared" si="11"/>
        <v>2280443.6800000002</v>
      </c>
    </row>
    <row r="769" spans="1:10" ht="51" x14ac:dyDescent="0.2">
      <c r="A769" s="78" t="s">
        <v>1287</v>
      </c>
      <c r="B769" s="2">
        <v>200</v>
      </c>
      <c r="C769" s="79" t="s">
        <v>31</v>
      </c>
      <c r="D769" s="79" t="s">
        <v>796</v>
      </c>
      <c r="E769" s="79" t="s">
        <v>834</v>
      </c>
      <c r="F769" s="79" t="s">
        <v>1288</v>
      </c>
      <c r="G769" s="79"/>
      <c r="H769" s="85">
        <v>37400</v>
      </c>
      <c r="I769" s="85">
        <v>0</v>
      </c>
      <c r="J769" s="7">
        <f t="shared" si="11"/>
        <v>37400</v>
      </c>
    </row>
    <row r="770" spans="1:10" ht="25.5" x14ac:dyDescent="0.2">
      <c r="A770" s="80" t="s">
        <v>900</v>
      </c>
      <c r="B770" s="2">
        <v>200</v>
      </c>
      <c r="C770" s="81" t="s">
        <v>31</v>
      </c>
      <c r="D770" s="81" t="s">
        <v>796</v>
      </c>
      <c r="E770" s="81" t="s">
        <v>834</v>
      </c>
      <c r="F770" s="81" t="s">
        <v>1288</v>
      </c>
      <c r="G770" s="81" t="s">
        <v>901</v>
      </c>
      <c r="H770" s="84">
        <v>37400</v>
      </c>
      <c r="I770" s="84">
        <v>0</v>
      </c>
      <c r="J770" s="7">
        <f t="shared" si="11"/>
        <v>37400</v>
      </c>
    </row>
    <row r="771" spans="1:10" x14ac:dyDescent="0.2">
      <c r="A771" s="74" t="s">
        <v>1289</v>
      </c>
      <c r="B771" s="2">
        <v>200</v>
      </c>
      <c r="C771" s="75" t="s">
        <v>31</v>
      </c>
      <c r="D771" s="75" t="s">
        <v>796</v>
      </c>
      <c r="E771" s="75" t="s">
        <v>834</v>
      </c>
      <c r="F771" s="75" t="s">
        <v>1290</v>
      </c>
      <c r="G771" s="75"/>
      <c r="H771" s="87">
        <v>135758.85</v>
      </c>
      <c r="I771" s="87">
        <v>135758.85</v>
      </c>
      <c r="J771" s="7">
        <f t="shared" si="11"/>
        <v>0</v>
      </c>
    </row>
    <row r="772" spans="1:10" ht="51" x14ac:dyDescent="0.2">
      <c r="A772" s="78" t="s">
        <v>1291</v>
      </c>
      <c r="B772" s="2">
        <v>200</v>
      </c>
      <c r="C772" s="79" t="s">
        <v>31</v>
      </c>
      <c r="D772" s="79" t="s">
        <v>796</v>
      </c>
      <c r="E772" s="79" t="s">
        <v>834</v>
      </c>
      <c r="F772" s="79" t="s">
        <v>1292</v>
      </c>
      <c r="G772" s="79"/>
      <c r="H772" s="85">
        <v>135758.85</v>
      </c>
      <c r="I772" s="85">
        <v>135758.85</v>
      </c>
      <c r="J772" s="7">
        <f t="shared" si="11"/>
        <v>0</v>
      </c>
    </row>
    <row r="773" spans="1:10" x14ac:dyDescent="0.2">
      <c r="A773" s="80" t="s">
        <v>868</v>
      </c>
      <c r="B773" s="2">
        <v>200</v>
      </c>
      <c r="C773" s="81" t="s">
        <v>31</v>
      </c>
      <c r="D773" s="81" t="s">
        <v>796</v>
      </c>
      <c r="E773" s="81" t="s">
        <v>834</v>
      </c>
      <c r="F773" s="81" t="s">
        <v>1292</v>
      </c>
      <c r="G773" s="81" t="s">
        <v>869</v>
      </c>
      <c r="H773" s="84">
        <v>135758.85</v>
      </c>
      <c r="I773" s="84">
        <v>135758.85</v>
      </c>
      <c r="J773" s="7">
        <f t="shared" si="11"/>
        <v>0</v>
      </c>
    </row>
    <row r="774" spans="1:10" x14ac:dyDescent="0.2">
      <c r="A774" s="70" t="s">
        <v>1022</v>
      </c>
      <c r="B774" s="2">
        <v>200</v>
      </c>
      <c r="C774" s="71" t="s">
        <v>31</v>
      </c>
      <c r="D774" s="71" t="s">
        <v>20</v>
      </c>
      <c r="E774" s="71"/>
      <c r="F774" s="71"/>
      <c r="G774" s="71"/>
      <c r="H774" s="89">
        <v>125583500</v>
      </c>
      <c r="I774" s="89">
        <v>64536782.939999998</v>
      </c>
      <c r="J774" s="7">
        <f t="shared" si="11"/>
        <v>61046717.060000002</v>
      </c>
    </row>
    <row r="775" spans="1:10" x14ac:dyDescent="0.2">
      <c r="A775" s="72" t="s">
        <v>1027</v>
      </c>
      <c r="B775" s="2">
        <v>200</v>
      </c>
      <c r="C775" s="73" t="s">
        <v>31</v>
      </c>
      <c r="D775" s="73" t="s">
        <v>20</v>
      </c>
      <c r="E775" s="73" t="s">
        <v>798</v>
      </c>
      <c r="F775" s="73"/>
      <c r="G775" s="73"/>
      <c r="H775" s="88">
        <v>125583500</v>
      </c>
      <c r="I775" s="88">
        <v>64536782.939999998</v>
      </c>
      <c r="J775" s="7">
        <f t="shared" si="11"/>
        <v>61046717.060000002</v>
      </c>
    </row>
    <row r="776" spans="1:10" ht="25.5" x14ac:dyDescent="0.2">
      <c r="A776" s="74" t="s">
        <v>2271</v>
      </c>
      <c r="B776" s="2">
        <v>200</v>
      </c>
      <c r="C776" s="75" t="s">
        <v>31</v>
      </c>
      <c r="D776" s="75" t="s">
        <v>20</v>
      </c>
      <c r="E776" s="75" t="s">
        <v>798</v>
      </c>
      <c r="F776" s="75" t="s">
        <v>952</v>
      </c>
      <c r="G776" s="75"/>
      <c r="H776" s="87">
        <v>58534900</v>
      </c>
      <c r="I776" s="87">
        <v>27121782.940000001</v>
      </c>
      <c r="J776" s="7">
        <f t="shared" si="11"/>
        <v>31413117.059999999</v>
      </c>
    </row>
    <row r="777" spans="1:10" ht="38.25" x14ac:dyDescent="0.2">
      <c r="A777" s="76" t="s">
        <v>2278</v>
      </c>
      <c r="B777" s="2">
        <v>200</v>
      </c>
      <c r="C777" s="77" t="s">
        <v>31</v>
      </c>
      <c r="D777" s="77" t="s">
        <v>20</v>
      </c>
      <c r="E777" s="77" t="s">
        <v>798</v>
      </c>
      <c r="F777" s="77" t="s">
        <v>1028</v>
      </c>
      <c r="G777" s="77"/>
      <c r="H777" s="86">
        <v>58534900</v>
      </c>
      <c r="I777" s="86">
        <v>27121782.940000001</v>
      </c>
      <c r="J777" s="7">
        <f t="shared" ref="J777:J840" si="12">H777-I777</f>
        <v>31413117.059999999</v>
      </c>
    </row>
    <row r="778" spans="1:10" ht="63.75" x14ac:dyDescent="0.2">
      <c r="A778" s="78" t="s">
        <v>1029</v>
      </c>
      <c r="B778" s="2">
        <v>200</v>
      </c>
      <c r="C778" s="79" t="s">
        <v>31</v>
      </c>
      <c r="D778" s="79" t="s">
        <v>20</v>
      </c>
      <c r="E778" s="79" t="s">
        <v>798</v>
      </c>
      <c r="F778" s="79" t="s">
        <v>1030</v>
      </c>
      <c r="G778" s="79"/>
      <c r="H778" s="85">
        <v>1308800</v>
      </c>
      <c r="I778" s="85">
        <v>41299.269999999997</v>
      </c>
      <c r="J778" s="7">
        <f t="shared" si="12"/>
        <v>1267500.73</v>
      </c>
    </row>
    <row r="779" spans="1:10" ht="25.5" x14ac:dyDescent="0.2">
      <c r="A779" s="80" t="s">
        <v>900</v>
      </c>
      <c r="B779" s="2">
        <v>200</v>
      </c>
      <c r="C779" s="81" t="s">
        <v>31</v>
      </c>
      <c r="D779" s="81" t="s">
        <v>20</v>
      </c>
      <c r="E779" s="81" t="s">
        <v>798</v>
      </c>
      <c r="F779" s="81" t="s">
        <v>1030</v>
      </c>
      <c r="G779" s="81" t="s">
        <v>901</v>
      </c>
      <c r="H779" s="84">
        <v>1308800</v>
      </c>
      <c r="I779" s="84">
        <v>41299.269999999997</v>
      </c>
      <c r="J779" s="7">
        <f t="shared" si="12"/>
        <v>1267500.73</v>
      </c>
    </row>
    <row r="780" spans="1:10" ht="102" x14ac:dyDescent="0.2">
      <c r="A780" s="78" t="s">
        <v>1031</v>
      </c>
      <c r="B780" s="2">
        <v>200</v>
      </c>
      <c r="C780" s="79" t="s">
        <v>31</v>
      </c>
      <c r="D780" s="79" t="s">
        <v>20</v>
      </c>
      <c r="E780" s="79" t="s">
        <v>798</v>
      </c>
      <c r="F780" s="79" t="s">
        <v>1032</v>
      </c>
      <c r="G780" s="79"/>
      <c r="H780" s="85">
        <v>57226100</v>
      </c>
      <c r="I780" s="85">
        <v>27080483.670000002</v>
      </c>
      <c r="J780" s="7">
        <f t="shared" si="12"/>
        <v>30145616.329999998</v>
      </c>
    </row>
    <row r="781" spans="1:10" ht="25.5" x14ac:dyDescent="0.2">
      <c r="A781" s="80" t="s">
        <v>900</v>
      </c>
      <c r="B781" s="2">
        <v>200</v>
      </c>
      <c r="C781" s="81" t="s">
        <v>31</v>
      </c>
      <c r="D781" s="81" t="s">
        <v>20</v>
      </c>
      <c r="E781" s="81" t="s">
        <v>798</v>
      </c>
      <c r="F781" s="81" t="s">
        <v>1032</v>
      </c>
      <c r="G781" s="81" t="s">
        <v>901</v>
      </c>
      <c r="H781" s="84">
        <v>57226100</v>
      </c>
      <c r="I781" s="84">
        <v>27080483.670000002</v>
      </c>
      <c r="J781" s="7">
        <f t="shared" si="12"/>
        <v>30145616.329999998</v>
      </c>
    </row>
    <row r="782" spans="1:10" ht="25.5" x14ac:dyDescent="0.2">
      <c r="A782" s="74" t="s">
        <v>2250</v>
      </c>
      <c r="B782" s="2">
        <v>200</v>
      </c>
      <c r="C782" s="75" t="s">
        <v>31</v>
      </c>
      <c r="D782" s="75" t="s">
        <v>20</v>
      </c>
      <c r="E782" s="75" t="s">
        <v>798</v>
      </c>
      <c r="F782" s="75" t="s">
        <v>809</v>
      </c>
      <c r="G782" s="75"/>
      <c r="H782" s="87">
        <v>67048600</v>
      </c>
      <c r="I782" s="87">
        <v>37415000</v>
      </c>
      <c r="J782" s="7">
        <f t="shared" si="12"/>
        <v>29633600</v>
      </c>
    </row>
    <row r="783" spans="1:10" ht="38.25" x14ac:dyDescent="0.2">
      <c r="A783" s="76" t="s">
        <v>2252</v>
      </c>
      <c r="B783" s="2">
        <v>200</v>
      </c>
      <c r="C783" s="77" t="s">
        <v>31</v>
      </c>
      <c r="D783" s="77" t="s">
        <v>20</v>
      </c>
      <c r="E783" s="77" t="s">
        <v>798</v>
      </c>
      <c r="F783" s="77" t="s">
        <v>815</v>
      </c>
      <c r="G783" s="77"/>
      <c r="H783" s="86">
        <v>67048600</v>
      </c>
      <c r="I783" s="86">
        <v>37415000</v>
      </c>
      <c r="J783" s="7">
        <f t="shared" si="12"/>
        <v>29633600</v>
      </c>
    </row>
    <row r="784" spans="1:10" ht="89.25" x14ac:dyDescent="0.2">
      <c r="A784" s="78" t="s">
        <v>51</v>
      </c>
      <c r="B784" s="2">
        <v>200</v>
      </c>
      <c r="C784" s="79" t="s">
        <v>31</v>
      </c>
      <c r="D784" s="79" t="s">
        <v>20</v>
      </c>
      <c r="E784" s="79" t="s">
        <v>798</v>
      </c>
      <c r="F784" s="79" t="s">
        <v>1293</v>
      </c>
      <c r="G784" s="79"/>
      <c r="H784" s="85">
        <v>67048600</v>
      </c>
      <c r="I784" s="85">
        <v>37415000</v>
      </c>
      <c r="J784" s="7">
        <f t="shared" si="12"/>
        <v>29633600</v>
      </c>
    </row>
    <row r="785" spans="1:10" x14ac:dyDescent="0.2">
      <c r="A785" s="80" t="s">
        <v>1036</v>
      </c>
      <c r="B785" s="2">
        <v>200</v>
      </c>
      <c r="C785" s="81" t="s">
        <v>31</v>
      </c>
      <c r="D785" s="81" t="s">
        <v>20</v>
      </c>
      <c r="E785" s="81" t="s">
        <v>798</v>
      </c>
      <c r="F785" s="81" t="s">
        <v>1293</v>
      </c>
      <c r="G785" s="81" t="s">
        <v>1037</v>
      </c>
      <c r="H785" s="84">
        <v>67048600</v>
      </c>
      <c r="I785" s="84">
        <v>37415000</v>
      </c>
      <c r="J785" s="7">
        <f t="shared" si="12"/>
        <v>29633600</v>
      </c>
    </row>
    <row r="786" spans="1:10" x14ac:dyDescent="0.2">
      <c r="A786" s="70" t="s">
        <v>1294</v>
      </c>
      <c r="B786" s="2">
        <v>200</v>
      </c>
      <c r="C786" s="71" t="s">
        <v>31</v>
      </c>
      <c r="D786" s="71" t="s">
        <v>52</v>
      </c>
      <c r="E786" s="71"/>
      <c r="F786" s="71"/>
      <c r="G786" s="71"/>
      <c r="H786" s="89">
        <v>66022600</v>
      </c>
      <c r="I786" s="89">
        <v>36563246.020000003</v>
      </c>
      <c r="J786" s="7">
        <f t="shared" si="12"/>
        <v>29459353.979999997</v>
      </c>
    </row>
    <row r="787" spans="1:10" x14ac:dyDescent="0.2">
      <c r="A787" s="72" t="s">
        <v>1295</v>
      </c>
      <c r="B787" s="2">
        <v>200</v>
      </c>
      <c r="C787" s="73" t="s">
        <v>31</v>
      </c>
      <c r="D787" s="73" t="s">
        <v>52</v>
      </c>
      <c r="E787" s="73" t="s">
        <v>934</v>
      </c>
      <c r="F787" s="73"/>
      <c r="G787" s="73"/>
      <c r="H787" s="88">
        <v>66022600</v>
      </c>
      <c r="I787" s="88">
        <v>36563246.020000003</v>
      </c>
      <c r="J787" s="7">
        <f t="shared" si="12"/>
        <v>29459353.979999997</v>
      </c>
    </row>
    <row r="788" spans="1:10" ht="38.25" x14ac:dyDescent="0.2">
      <c r="A788" s="74" t="s">
        <v>2246</v>
      </c>
      <c r="B788" s="2">
        <v>200</v>
      </c>
      <c r="C788" s="75" t="s">
        <v>31</v>
      </c>
      <c r="D788" s="75" t="s">
        <v>52</v>
      </c>
      <c r="E788" s="75" t="s">
        <v>934</v>
      </c>
      <c r="F788" s="75" t="s">
        <v>799</v>
      </c>
      <c r="G788" s="75"/>
      <c r="H788" s="87">
        <v>683600</v>
      </c>
      <c r="I788" s="87">
        <v>342000</v>
      </c>
      <c r="J788" s="7">
        <f t="shared" si="12"/>
        <v>341600</v>
      </c>
    </row>
    <row r="789" spans="1:10" ht="25.5" x14ac:dyDescent="0.2">
      <c r="A789" s="76" t="s">
        <v>2247</v>
      </c>
      <c r="B789" s="2">
        <v>200</v>
      </c>
      <c r="C789" s="77" t="s">
        <v>31</v>
      </c>
      <c r="D789" s="77" t="s">
        <v>52</v>
      </c>
      <c r="E789" s="77" t="s">
        <v>934</v>
      </c>
      <c r="F789" s="77" t="s">
        <v>800</v>
      </c>
      <c r="G789" s="77"/>
      <c r="H789" s="86">
        <v>683600</v>
      </c>
      <c r="I789" s="86">
        <v>342000</v>
      </c>
      <c r="J789" s="7">
        <f t="shared" si="12"/>
        <v>341600</v>
      </c>
    </row>
    <row r="790" spans="1:10" ht="51" x14ac:dyDescent="0.2">
      <c r="A790" s="78" t="s">
        <v>801</v>
      </c>
      <c r="B790" s="2">
        <v>200</v>
      </c>
      <c r="C790" s="79" t="s">
        <v>31</v>
      </c>
      <c r="D790" s="79" t="s">
        <v>52</v>
      </c>
      <c r="E790" s="79" t="s">
        <v>934</v>
      </c>
      <c r="F790" s="79" t="s">
        <v>802</v>
      </c>
      <c r="G790" s="79"/>
      <c r="H790" s="85">
        <v>683600</v>
      </c>
      <c r="I790" s="85">
        <v>342000</v>
      </c>
      <c r="J790" s="7">
        <f t="shared" si="12"/>
        <v>341600</v>
      </c>
    </row>
    <row r="791" spans="1:10" ht="38.25" x14ac:dyDescent="0.2">
      <c r="A791" s="80" t="s">
        <v>803</v>
      </c>
      <c r="B791" s="2">
        <v>200</v>
      </c>
      <c r="C791" s="81" t="s">
        <v>31</v>
      </c>
      <c r="D791" s="81" t="s">
        <v>52</v>
      </c>
      <c r="E791" s="81" t="s">
        <v>934</v>
      </c>
      <c r="F791" s="81" t="s">
        <v>802</v>
      </c>
      <c r="G791" s="81" t="s">
        <v>804</v>
      </c>
      <c r="H791" s="84">
        <v>683600</v>
      </c>
      <c r="I791" s="84">
        <v>342000</v>
      </c>
      <c r="J791" s="7">
        <f t="shared" si="12"/>
        <v>341600</v>
      </c>
    </row>
    <row r="792" spans="1:10" ht="25.5" x14ac:dyDescent="0.2">
      <c r="A792" s="74" t="s">
        <v>2250</v>
      </c>
      <c r="B792" s="2">
        <v>200</v>
      </c>
      <c r="C792" s="75" t="s">
        <v>31</v>
      </c>
      <c r="D792" s="75" t="s">
        <v>52</v>
      </c>
      <c r="E792" s="75" t="s">
        <v>934</v>
      </c>
      <c r="F792" s="75" t="s">
        <v>809</v>
      </c>
      <c r="G792" s="75"/>
      <c r="H792" s="87">
        <v>65339000</v>
      </c>
      <c r="I792" s="87">
        <v>36221246.020000003</v>
      </c>
      <c r="J792" s="7">
        <f t="shared" si="12"/>
        <v>29117753.979999997</v>
      </c>
    </row>
    <row r="793" spans="1:10" ht="38.25" x14ac:dyDescent="0.2">
      <c r="A793" s="76" t="s">
        <v>2305</v>
      </c>
      <c r="B793" s="2">
        <v>200</v>
      </c>
      <c r="C793" s="77" t="s">
        <v>31</v>
      </c>
      <c r="D793" s="77" t="s">
        <v>52</v>
      </c>
      <c r="E793" s="77" t="s">
        <v>934</v>
      </c>
      <c r="F793" s="77" t="s">
        <v>1220</v>
      </c>
      <c r="G793" s="77"/>
      <c r="H793" s="86">
        <v>65339000</v>
      </c>
      <c r="I793" s="86">
        <v>36221246.020000003</v>
      </c>
      <c r="J793" s="7">
        <f t="shared" si="12"/>
        <v>29117753.979999997</v>
      </c>
    </row>
    <row r="794" spans="1:10" ht="38.25" x14ac:dyDescent="0.2">
      <c r="A794" s="78" t="s">
        <v>1223</v>
      </c>
      <c r="B794" s="2">
        <v>200</v>
      </c>
      <c r="C794" s="79" t="s">
        <v>31</v>
      </c>
      <c r="D794" s="79" t="s">
        <v>52</v>
      </c>
      <c r="E794" s="79" t="s">
        <v>934</v>
      </c>
      <c r="F794" s="79" t="s">
        <v>1224</v>
      </c>
      <c r="G794" s="79"/>
      <c r="H794" s="85">
        <v>65339000</v>
      </c>
      <c r="I794" s="85">
        <v>36221246.020000003</v>
      </c>
      <c r="J794" s="7">
        <f t="shared" si="12"/>
        <v>29117753.979999997</v>
      </c>
    </row>
    <row r="795" spans="1:10" ht="38.25" x14ac:dyDescent="0.2">
      <c r="A795" s="80" t="s">
        <v>803</v>
      </c>
      <c r="B795" s="2">
        <v>200</v>
      </c>
      <c r="C795" s="81" t="s">
        <v>31</v>
      </c>
      <c r="D795" s="81" t="s">
        <v>52</v>
      </c>
      <c r="E795" s="81" t="s">
        <v>934</v>
      </c>
      <c r="F795" s="81" t="s">
        <v>1224</v>
      </c>
      <c r="G795" s="81" t="s">
        <v>804</v>
      </c>
      <c r="H795" s="84">
        <v>65339000</v>
      </c>
      <c r="I795" s="84">
        <v>36221246.020000003</v>
      </c>
      <c r="J795" s="7">
        <f t="shared" si="12"/>
        <v>29117753.979999997</v>
      </c>
    </row>
    <row r="796" spans="1:10" ht="25.5" x14ac:dyDescent="0.2">
      <c r="A796" s="82" t="s">
        <v>53</v>
      </c>
      <c r="B796" s="2">
        <v>200</v>
      </c>
      <c r="C796" s="83" t="s">
        <v>54</v>
      </c>
      <c r="D796" s="83"/>
      <c r="E796" s="83"/>
      <c r="F796" s="83"/>
      <c r="G796" s="83"/>
      <c r="H796" s="90">
        <v>1701966170.72</v>
      </c>
      <c r="I796" s="90">
        <v>684040877.26999998</v>
      </c>
      <c r="J796" s="7">
        <f t="shared" si="12"/>
        <v>1017925293.45</v>
      </c>
    </row>
    <row r="797" spans="1:10" x14ac:dyDescent="0.2">
      <c r="A797" s="70" t="s">
        <v>1296</v>
      </c>
      <c r="B797" s="2">
        <v>200</v>
      </c>
      <c r="C797" s="71" t="s">
        <v>54</v>
      </c>
      <c r="D797" s="71" t="s">
        <v>798</v>
      </c>
      <c r="E797" s="71"/>
      <c r="F797" s="71"/>
      <c r="G797" s="71"/>
      <c r="H797" s="89">
        <v>1587606226.28</v>
      </c>
      <c r="I797" s="89">
        <v>614492144.46000004</v>
      </c>
      <c r="J797" s="7">
        <f t="shared" si="12"/>
        <v>973114081.81999993</v>
      </c>
    </row>
    <row r="798" spans="1:10" x14ac:dyDescent="0.2">
      <c r="A798" s="72" t="s">
        <v>1297</v>
      </c>
      <c r="B798" s="2">
        <v>200</v>
      </c>
      <c r="C798" s="73" t="s">
        <v>54</v>
      </c>
      <c r="D798" s="73" t="s">
        <v>798</v>
      </c>
      <c r="E798" s="73" t="s">
        <v>827</v>
      </c>
      <c r="F798" s="73"/>
      <c r="G798" s="73"/>
      <c r="H798" s="88">
        <v>1586106226.28</v>
      </c>
      <c r="I798" s="88">
        <v>614492144.46000004</v>
      </c>
      <c r="J798" s="7">
        <f t="shared" si="12"/>
        <v>971614081.81999993</v>
      </c>
    </row>
    <row r="799" spans="1:10" ht="63.75" x14ac:dyDescent="0.2">
      <c r="A799" s="74" t="s">
        <v>2269</v>
      </c>
      <c r="B799" s="2">
        <v>200</v>
      </c>
      <c r="C799" s="75" t="s">
        <v>54</v>
      </c>
      <c r="D799" s="75" t="s">
        <v>798</v>
      </c>
      <c r="E799" s="75" t="s">
        <v>827</v>
      </c>
      <c r="F799" s="75" t="s">
        <v>948</v>
      </c>
      <c r="G799" s="75"/>
      <c r="H799" s="87">
        <v>400000</v>
      </c>
      <c r="I799" s="87">
        <v>0</v>
      </c>
      <c r="J799" s="7">
        <f t="shared" si="12"/>
        <v>400000</v>
      </c>
    </row>
    <row r="800" spans="1:10" ht="63.75" x14ac:dyDescent="0.2">
      <c r="A800" s="76" t="s">
        <v>2270</v>
      </c>
      <c r="B800" s="2">
        <v>200</v>
      </c>
      <c r="C800" s="77" t="s">
        <v>54</v>
      </c>
      <c r="D800" s="77" t="s">
        <v>798</v>
      </c>
      <c r="E800" s="77" t="s">
        <v>827</v>
      </c>
      <c r="F800" s="77" t="s">
        <v>949</v>
      </c>
      <c r="G800" s="77"/>
      <c r="H800" s="86">
        <v>400000</v>
      </c>
      <c r="I800" s="86">
        <v>0</v>
      </c>
      <c r="J800" s="7">
        <f t="shared" si="12"/>
        <v>400000</v>
      </c>
    </row>
    <row r="801" spans="1:10" ht="38.25" x14ac:dyDescent="0.2">
      <c r="A801" s="78" t="s">
        <v>1298</v>
      </c>
      <c r="B801" s="2">
        <v>200</v>
      </c>
      <c r="C801" s="79" t="s">
        <v>54</v>
      </c>
      <c r="D801" s="79" t="s">
        <v>798</v>
      </c>
      <c r="E801" s="79" t="s">
        <v>827</v>
      </c>
      <c r="F801" s="79" t="s">
        <v>1299</v>
      </c>
      <c r="G801" s="79"/>
      <c r="H801" s="85">
        <v>400000</v>
      </c>
      <c r="I801" s="85">
        <v>0</v>
      </c>
      <c r="J801" s="7">
        <f t="shared" si="12"/>
        <v>400000</v>
      </c>
    </row>
    <row r="802" spans="1:10" ht="38.25" x14ac:dyDescent="0.2">
      <c r="A802" s="80" t="s">
        <v>817</v>
      </c>
      <c r="B802" s="2">
        <v>200</v>
      </c>
      <c r="C802" s="81" t="s">
        <v>54</v>
      </c>
      <c r="D802" s="81" t="s">
        <v>798</v>
      </c>
      <c r="E802" s="81" t="s">
        <v>827</v>
      </c>
      <c r="F802" s="81" t="s">
        <v>1299</v>
      </c>
      <c r="G802" s="81" t="s">
        <v>818</v>
      </c>
      <c r="H802" s="84">
        <v>400000</v>
      </c>
      <c r="I802" s="84">
        <v>0</v>
      </c>
      <c r="J802" s="7">
        <f t="shared" si="12"/>
        <v>400000</v>
      </c>
    </row>
    <row r="803" spans="1:10" ht="51" x14ac:dyDescent="0.2">
      <c r="A803" s="74" t="s">
        <v>2315</v>
      </c>
      <c r="B803" s="2">
        <v>200</v>
      </c>
      <c r="C803" s="75" t="s">
        <v>54</v>
      </c>
      <c r="D803" s="75" t="s">
        <v>798</v>
      </c>
      <c r="E803" s="75" t="s">
        <v>827</v>
      </c>
      <c r="F803" s="75" t="s">
        <v>1300</v>
      </c>
      <c r="G803" s="75"/>
      <c r="H803" s="87">
        <v>1159464652.0899999</v>
      </c>
      <c r="I803" s="87">
        <v>537584599.60000002</v>
      </c>
      <c r="J803" s="7">
        <f t="shared" si="12"/>
        <v>621880052.48999989</v>
      </c>
    </row>
    <row r="804" spans="1:10" ht="38.25" x14ac:dyDescent="0.2">
      <c r="A804" s="76" t="s">
        <v>2316</v>
      </c>
      <c r="B804" s="2">
        <v>200</v>
      </c>
      <c r="C804" s="77" t="s">
        <v>54</v>
      </c>
      <c r="D804" s="77" t="s">
        <v>798</v>
      </c>
      <c r="E804" s="77" t="s">
        <v>827</v>
      </c>
      <c r="F804" s="77" t="s">
        <v>1301</v>
      </c>
      <c r="G804" s="77"/>
      <c r="H804" s="86">
        <v>27082020.199999999</v>
      </c>
      <c r="I804" s="86">
        <v>0</v>
      </c>
      <c r="J804" s="7">
        <f t="shared" si="12"/>
        <v>27082020.199999999</v>
      </c>
    </row>
    <row r="805" spans="1:10" ht="63.75" x14ac:dyDescent="0.2">
      <c r="A805" s="78" t="s">
        <v>1302</v>
      </c>
      <c r="B805" s="2">
        <v>200</v>
      </c>
      <c r="C805" s="79" t="s">
        <v>54</v>
      </c>
      <c r="D805" s="79" t="s">
        <v>798</v>
      </c>
      <c r="E805" s="79" t="s">
        <v>827</v>
      </c>
      <c r="F805" s="79" t="s">
        <v>1303</v>
      </c>
      <c r="G805" s="79"/>
      <c r="H805" s="85">
        <v>27082020.199999999</v>
      </c>
      <c r="I805" s="85">
        <v>0</v>
      </c>
      <c r="J805" s="7">
        <f t="shared" si="12"/>
        <v>27082020.199999999</v>
      </c>
    </row>
    <row r="806" spans="1:10" x14ac:dyDescent="0.2">
      <c r="A806" s="80" t="s">
        <v>868</v>
      </c>
      <c r="B806" s="2">
        <v>200</v>
      </c>
      <c r="C806" s="81" t="s">
        <v>54</v>
      </c>
      <c r="D806" s="81" t="s">
        <v>798</v>
      </c>
      <c r="E806" s="81" t="s">
        <v>827</v>
      </c>
      <c r="F806" s="81" t="s">
        <v>1303</v>
      </c>
      <c r="G806" s="81" t="s">
        <v>869</v>
      </c>
      <c r="H806" s="84">
        <v>27082020.199999999</v>
      </c>
      <c r="I806" s="84">
        <v>0</v>
      </c>
      <c r="J806" s="7">
        <f t="shared" si="12"/>
        <v>27082020.199999999</v>
      </c>
    </row>
    <row r="807" spans="1:10" ht="25.5" x14ac:dyDescent="0.2">
      <c r="A807" s="76" t="s">
        <v>2317</v>
      </c>
      <c r="B807" s="2">
        <v>200</v>
      </c>
      <c r="C807" s="77" t="s">
        <v>54</v>
      </c>
      <c r="D807" s="77" t="s">
        <v>798</v>
      </c>
      <c r="E807" s="77" t="s">
        <v>827</v>
      </c>
      <c r="F807" s="77" t="s">
        <v>1304</v>
      </c>
      <c r="G807" s="77"/>
      <c r="H807" s="86">
        <v>18389393.940000001</v>
      </c>
      <c r="I807" s="86">
        <v>0</v>
      </c>
      <c r="J807" s="7">
        <f t="shared" si="12"/>
        <v>18389393.940000001</v>
      </c>
    </row>
    <row r="808" spans="1:10" ht="76.5" x14ac:dyDescent="0.2">
      <c r="A808" s="78" t="s">
        <v>1305</v>
      </c>
      <c r="B808" s="2">
        <v>200</v>
      </c>
      <c r="C808" s="79" t="s">
        <v>54</v>
      </c>
      <c r="D808" s="79" t="s">
        <v>798</v>
      </c>
      <c r="E808" s="79" t="s">
        <v>827</v>
      </c>
      <c r="F808" s="79" t="s">
        <v>1306</v>
      </c>
      <c r="G808" s="79"/>
      <c r="H808" s="85">
        <v>18240000</v>
      </c>
      <c r="I808" s="85">
        <v>0</v>
      </c>
      <c r="J808" s="7">
        <f t="shared" si="12"/>
        <v>18240000</v>
      </c>
    </row>
    <row r="809" spans="1:10" x14ac:dyDescent="0.2">
      <c r="A809" s="80" t="s">
        <v>868</v>
      </c>
      <c r="B809" s="2">
        <v>200</v>
      </c>
      <c r="C809" s="81" t="s">
        <v>54</v>
      </c>
      <c r="D809" s="81" t="s">
        <v>798</v>
      </c>
      <c r="E809" s="81" t="s">
        <v>827</v>
      </c>
      <c r="F809" s="81" t="s">
        <v>1306</v>
      </c>
      <c r="G809" s="81" t="s">
        <v>869</v>
      </c>
      <c r="H809" s="84">
        <v>18240000</v>
      </c>
      <c r="I809" s="84">
        <v>0</v>
      </c>
      <c r="J809" s="7">
        <f t="shared" si="12"/>
        <v>18240000</v>
      </c>
    </row>
    <row r="810" spans="1:10" ht="89.25" x14ac:dyDescent="0.2">
      <c r="A810" s="78" t="s">
        <v>1307</v>
      </c>
      <c r="B810" s="2">
        <v>200</v>
      </c>
      <c r="C810" s="79" t="s">
        <v>54</v>
      </c>
      <c r="D810" s="79" t="s">
        <v>798</v>
      </c>
      <c r="E810" s="79" t="s">
        <v>827</v>
      </c>
      <c r="F810" s="79" t="s">
        <v>1308</v>
      </c>
      <c r="G810" s="79"/>
      <c r="H810" s="85">
        <v>3939.39</v>
      </c>
      <c r="I810" s="85">
        <v>0</v>
      </c>
      <c r="J810" s="7">
        <f t="shared" si="12"/>
        <v>3939.39</v>
      </c>
    </row>
    <row r="811" spans="1:10" x14ac:dyDescent="0.2">
      <c r="A811" s="80" t="s">
        <v>868</v>
      </c>
      <c r="B811" s="2">
        <v>200</v>
      </c>
      <c r="C811" s="81" t="s">
        <v>54</v>
      </c>
      <c r="D811" s="81" t="s">
        <v>798</v>
      </c>
      <c r="E811" s="81" t="s">
        <v>827</v>
      </c>
      <c r="F811" s="81" t="s">
        <v>1308</v>
      </c>
      <c r="G811" s="81" t="s">
        <v>869</v>
      </c>
      <c r="H811" s="84">
        <v>3939.39</v>
      </c>
      <c r="I811" s="84">
        <v>0</v>
      </c>
      <c r="J811" s="7">
        <f t="shared" si="12"/>
        <v>3939.39</v>
      </c>
    </row>
    <row r="812" spans="1:10" ht="114.75" x14ac:dyDescent="0.2">
      <c r="A812" s="78" t="s">
        <v>1309</v>
      </c>
      <c r="B812" s="2">
        <v>200</v>
      </c>
      <c r="C812" s="79" t="s">
        <v>54</v>
      </c>
      <c r="D812" s="79" t="s">
        <v>798</v>
      </c>
      <c r="E812" s="79" t="s">
        <v>827</v>
      </c>
      <c r="F812" s="79" t="s">
        <v>1310</v>
      </c>
      <c r="G812" s="79"/>
      <c r="H812" s="85">
        <v>145454.54999999999</v>
      </c>
      <c r="I812" s="85">
        <v>0</v>
      </c>
      <c r="J812" s="7">
        <f t="shared" si="12"/>
        <v>145454.54999999999</v>
      </c>
    </row>
    <row r="813" spans="1:10" x14ac:dyDescent="0.2">
      <c r="A813" s="80" t="s">
        <v>868</v>
      </c>
      <c r="B813" s="2">
        <v>200</v>
      </c>
      <c r="C813" s="81" t="s">
        <v>54</v>
      </c>
      <c r="D813" s="81" t="s">
        <v>798</v>
      </c>
      <c r="E813" s="81" t="s">
        <v>827</v>
      </c>
      <c r="F813" s="81" t="s">
        <v>1310</v>
      </c>
      <c r="G813" s="81" t="s">
        <v>869</v>
      </c>
      <c r="H813" s="84">
        <v>145454.54999999999</v>
      </c>
      <c r="I813" s="84">
        <v>0</v>
      </c>
      <c r="J813" s="7">
        <f t="shared" si="12"/>
        <v>145454.54999999999</v>
      </c>
    </row>
    <row r="814" spans="1:10" ht="25.5" x14ac:dyDescent="0.2">
      <c r="A814" s="76" t="s">
        <v>2318</v>
      </c>
      <c r="B814" s="2">
        <v>200</v>
      </c>
      <c r="C814" s="77" t="s">
        <v>54</v>
      </c>
      <c r="D814" s="77" t="s">
        <v>798</v>
      </c>
      <c r="E814" s="77" t="s">
        <v>827</v>
      </c>
      <c r="F814" s="77" t="s">
        <v>1311</v>
      </c>
      <c r="G814" s="77"/>
      <c r="H814" s="86">
        <v>8284800</v>
      </c>
      <c r="I814" s="86">
        <v>8280000</v>
      </c>
      <c r="J814" s="7">
        <f t="shared" si="12"/>
        <v>4800</v>
      </c>
    </row>
    <row r="815" spans="1:10" ht="51" x14ac:dyDescent="0.2">
      <c r="A815" s="78" t="s">
        <v>1312</v>
      </c>
      <c r="B815" s="2">
        <v>200</v>
      </c>
      <c r="C815" s="79" t="s">
        <v>54</v>
      </c>
      <c r="D815" s="79" t="s">
        <v>798</v>
      </c>
      <c r="E815" s="79" t="s">
        <v>827</v>
      </c>
      <c r="F815" s="79" t="s">
        <v>1313</v>
      </c>
      <c r="G815" s="79"/>
      <c r="H815" s="85">
        <v>8284800</v>
      </c>
      <c r="I815" s="85">
        <v>8280000</v>
      </c>
      <c r="J815" s="7">
        <f t="shared" si="12"/>
        <v>4800</v>
      </c>
    </row>
    <row r="816" spans="1:10" x14ac:dyDescent="0.2">
      <c r="A816" s="80" t="s">
        <v>868</v>
      </c>
      <c r="B816" s="2">
        <v>200</v>
      </c>
      <c r="C816" s="81" t="s">
        <v>54</v>
      </c>
      <c r="D816" s="81" t="s">
        <v>798</v>
      </c>
      <c r="E816" s="81" t="s">
        <v>827</v>
      </c>
      <c r="F816" s="81" t="s">
        <v>1313</v>
      </c>
      <c r="G816" s="81" t="s">
        <v>869</v>
      </c>
      <c r="H816" s="84">
        <v>8284800</v>
      </c>
      <c r="I816" s="84">
        <v>8280000</v>
      </c>
      <c r="J816" s="7">
        <f t="shared" si="12"/>
        <v>4800</v>
      </c>
    </row>
    <row r="817" spans="1:10" ht="38.25" x14ac:dyDescent="0.2">
      <c r="A817" s="76" t="s">
        <v>2319</v>
      </c>
      <c r="B817" s="2">
        <v>200</v>
      </c>
      <c r="C817" s="77" t="s">
        <v>54</v>
      </c>
      <c r="D817" s="77" t="s">
        <v>798</v>
      </c>
      <c r="E817" s="77" t="s">
        <v>827</v>
      </c>
      <c r="F817" s="77" t="s">
        <v>1314</v>
      </c>
      <c r="G817" s="77"/>
      <c r="H817" s="86">
        <v>393430144.44999999</v>
      </c>
      <c r="I817" s="86">
        <v>236945609.46000001</v>
      </c>
      <c r="J817" s="7">
        <f t="shared" si="12"/>
        <v>156484534.98999998</v>
      </c>
    </row>
    <row r="818" spans="1:10" ht="63.75" x14ac:dyDescent="0.2">
      <c r="A818" s="78" t="s">
        <v>1315</v>
      </c>
      <c r="B818" s="2">
        <v>200</v>
      </c>
      <c r="C818" s="79" t="s">
        <v>54</v>
      </c>
      <c r="D818" s="79" t="s">
        <v>798</v>
      </c>
      <c r="E818" s="79" t="s">
        <v>827</v>
      </c>
      <c r="F818" s="79" t="s">
        <v>1316</v>
      </c>
      <c r="G818" s="79"/>
      <c r="H818" s="85">
        <v>4535700</v>
      </c>
      <c r="I818" s="85">
        <v>0</v>
      </c>
      <c r="J818" s="7">
        <f t="shared" si="12"/>
        <v>4535700</v>
      </c>
    </row>
    <row r="819" spans="1:10" x14ac:dyDescent="0.2">
      <c r="A819" s="80" t="s">
        <v>1036</v>
      </c>
      <c r="B819" s="2">
        <v>200</v>
      </c>
      <c r="C819" s="81" t="s">
        <v>54</v>
      </c>
      <c r="D819" s="81" t="s">
        <v>798</v>
      </c>
      <c r="E819" s="81" t="s">
        <v>827</v>
      </c>
      <c r="F819" s="81" t="s">
        <v>1316</v>
      </c>
      <c r="G819" s="81" t="s">
        <v>1037</v>
      </c>
      <c r="H819" s="84">
        <v>4535700</v>
      </c>
      <c r="I819" s="84">
        <v>0</v>
      </c>
      <c r="J819" s="7">
        <f t="shared" si="12"/>
        <v>4535700</v>
      </c>
    </row>
    <row r="820" spans="1:10" ht="38.25" x14ac:dyDescent="0.2">
      <c r="A820" s="78" t="s">
        <v>1317</v>
      </c>
      <c r="B820" s="2">
        <v>200</v>
      </c>
      <c r="C820" s="79" t="s">
        <v>54</v>
      </c>
      <c r="D820" s="79" t="s">
        <v>798</v>
      </c>
      <c r="E820" s="79" t="s">
        <v>827</v>
      </c>
      <c r="F820" s="79" t="s">
        <v>1318</v>
      </c>
      <c r="G820" s="79"/>
      <c r="H820" s="85">
        <v>1000000</v>
      </c>
      <c r="I820" s="85">
        <v>112500</v>
      </c>
      <c r="J820" s="7">
        <f t="shared" si="12"/>
        <v>887500</v>
      </c>
    </row>
    <row r="821" spans="1:10" x14ac:dyDescent="0.2">
      <c r="A821" s="80" t="s">
        <v>868</v>
      </c>
      <c r="B821" s="2">
        <v>200</v>
      </c>
      <c r="C821" s="81" t="s">
        <v>54</v>
      </c>
      <c r="D821" s="81" t="s">
        <v>798</v>
      </c>
      <c r="E821" s="81" t="s">
        <v>827</v>
      </c>
      <c r="F821" s="81" t="s">
        <v>1318</v>
      </c>
      <c r="G821" s="81" t="s">
        <v>869</v>
      </c>
      <c r="H821" s="84">
        <v>1000000</v>
      </c>
      <c r="I821" s="84">
        <v>112500</v>
      </c>
      <c r="J821" s="7">
        <f t="shared" si="12"/>
        <v>887500</v>
      </c>
    </row>
    <row r="822" spans="1:10" ht="38.25" x14ac:dyDescent="0.2">
      <c r="A822" s="78" t="s">
        <v>1319</v>
      </c>
      <c r="B822" s="2">
        <v>200</v>
      </c>
      <c r="C822" s="79" t="s">
        <v>54</v>
      </c>
      <c r="D822" s="79" t="s">
        <v>798</v>
      </c>
      <c r="E822" s="79" t="s">
        <v>827</v>
      </c>
      <c r="F822" s="79" t="s">
        <v>1320</v>
      </c>
      <c r="G822" s="79"/>
      <c r="H822" s="85">
        <v>54500000</v>
      </c>
      <c r="I822" s="85">
        <v>35193712.229999997</v>
      </c>
      <c r="J822" s="7">
        <f t="shared" si="12"/>
        <v>19306287.770000003</v>
      </c>
    </row>
    <row r="823" spans="1:10" x14ac:dyDescent="0.2">
      <c r="A823" s="80" t="s">
        <v>868</v>
      </c>
      <c r="B823" s="2">
        <v>200</v>
      </c>
      <c r="C823" s="81" t="s">
        <v>54</v>
      </c>
      <c r="D823" s="81" t="s">
        <v>798</v>
      </c>
      <c r="E823" s="81" t="s">
        <v>827</v>
      </c>
      <c r="F823" s="81" t="s">
        <v>1320</v>
      </c>
      <c r="G823" s="81" t="s">
        <v>869</v>
      </c>
      <c r="H823" s="84">
        <v>54500000</v>
      </c>
      <c r="I823" s="84">
        <v>35193712.229999997</v>
      </c>
      <c r="J823" s="7">
        <f t="shared" si="12"/>
        <v>19306287.770000003</v>
      </c>
    </row>
    <row r="824" spans="1:10" ht="38.25" x14ac:dyDescent="0.2">
      <c r="A824" s="78" t="s">
        <v>1321</v>
      </c>
      <c r="B824" s="2">
        <v>200</v>
      </c>
      <c r="C824" s="79" t="s">
        <v>54</v>
      </c>
      <c r="D824" s="79" t="s">
        <v>798</v>
      </c>
      <c r="E824" s="79" t="s">
        <v>827</v>
      </c>
      <c r="F824" s="79" t="s">
        <v>1322</v>
      </c>
      <c r="G824" s="79"/>
      <c r="H824" s="85">
        <v>96500000</v>
      </c>
      <c r="I824" s="85">
        <v>15230582.4</v>
      </c>
      <c r="J824" s="7">
        <f t="shared" si="12"/>
        <v>81269417.599999994</v>
      </c>
    </row>
    <row r="825" spans="1:10" x14ac:dyDescent="0.2">
      <c r="A825" s="80" t="s">
        <v>868</v>
      </c>
      <c r="B825" s="2">
        <v>200</v>
      </c>
      <c r="C825" s="81" t="s">
        <v>54</v>
      </c>
      <c r="D825" s="81" t="s">
        <v>798</v>
      </c>
      <c r="E825" s="81" t="s">
        <v>827</v>
      </c>
      <c r="F825" s="81" t="s">
        <v>1322</v>
      </c>
      <c r="G825" s="81" t="s">
        <v>869</v>
      </c>
      <c r="H825" s="84">
        <v>96500000</v>
      </c>
      <c r="I825" s="84">
        <v>15230582.4</v>
      </c>
      <c r="J825" s="7">
        <f t="shared" si="12"/>
        <v>81269417.599999994</v>
      </c>
    </row>
    <row r="826" spans="1:10" ht="38.25" x14ac:dyDescent="0.2">
      <c r="A826" s="78" t="s">
        <v>1323</v>
      </c>
      <c r="B826" s="2">
        <v>200</v>
      </c>
      <c r="C826" s="79" t="s">
        <v>54</v>
      </c>
      <c r="D826" s="79" t="s">
        <v>798</v>
      </c>
      <c r="E826" s="79" t="s">
        <v>827</v>
      </c>
      <c r="F826" s="79" t="s">
        <v>1324</v>
      </c>
      <c r="G826" s="79"/>
      <c r="H826" s="85">
        <v>3000000</v>
      </c>
      <c r="I826" s="85">
        <v>0</v>
      </c>
      <c r="J826" s="7">
        <f t="shared" si="12"/>
        <v>3000000</v>
      </c>
    </row>
    <row r="827" spans="1:10" x14ac:dyDescent="0.2">
      <c r="A827" s="80" t="s">
        <v>868</v>
      </c>
      <c r="B827" s="2">
        <v>200</v>
      </c>
      <c r="C827" s="81" t="s">
        <v>54</v>
      </c>
      <c r="D827" s="81" t="s">
        <v>798</v>
      </c>
      <c r="E827" s="81" t="s">
        <v>827</v>
      </c>
      <c r="F827" s="81" t="s">
        <v>1324</v>
      </c>
      <c r="G827" s="81" t="s">
        <v>869</v>
      </c>
      <c r="H827" s="84">
        <v>3000000</v>
      </c>
      <c r="I827" s="84">
        <v>0</v>
      </c>
      <c r="J827" s="7">
        <f t="shared" si="12"/>
        <v>3000000</v>
      </c>
    </row>
    <row r="828" spans="1:10" ht="25.5" x14ac:dyDescent="0.2">
      <c r="A828" s="78" t="s">
        <v>1325</v>
      </c>
      <c r="B828" s="2">
        <v>200</v>
      </c>
      <c r="C828" s="79" t="s">
        <v>54</v>
      </c>
      <c r="D828" s="79" t="s">
        <v>798</v>
      </c>
      <c r="E828" s="79" t="s">
        <v>827</v>
      </c>
      <c r="F828" s="79" t="s">
        <v>1326</v>
      </c>
      <c r="G828" s="79"/>
      <c r="H828" s="85">
        <v>15000000</v>
      </c>
      <c r="I828" s="85">
        <v>14771400</v>
      </c>
      <c r="J828" s="7">
        <f t="shared" si="12"/>
        <v>228600</v>
      </c>
    </row>
    <row r="829" spans="1:10" x14ac:dyDescent="0.2">
      <c r="A829" s="80" t="s">
        <v>868</v>
      </c>
      <c r="B829" s="2">
        <v>200</v>
      </c>
      <c r="C829" s="81" t="s">
        <v>54</v>
      </c>
      <c r="D829" s="81" t="s">
        <v>798</v>
      </c>
      <c r="E829" s="81" t="s">
        <v>827</v>
      </c>
      <c r="F829" s="81" t="s">
        <v>1326</v>
      </c>
      <c r="G829" s="81" t="s">
        <v>869</v>
      </c>
      <c r="H829" s="84">
        <v>15000000</v>
      </c>
      <c r="I829" s="84">
        <v>14771400</v>
      </c>
      <c r="J829" s="7">
        <f t="shared" si="12"/>
        <v>228600</v>
      </c>
    </row>
    <row r="830" spans="1:10" ht="140.25" x14ac:dyDescent="0.2">
      <c r="A830" s="78" t="s">
        <v>1327</v>
      </c>
      <c r="B830" s="2">
        <v>200</v>
      </c>
      <c r="C830" s="79" t="s">
        <v>54</v>
      </c>
      <c r="D830" s="79" t="s">
        <v>798</v>
      </c>
      <c r="E830" s="79" t="s">
        <v>827</v>
      </c>
      <c r="F830" s="79" t="s">
        <v>1328</v>
      </c>
      <c r="G830" s="79"/>
      <c r="H830" s="85">
        <v>5177979.8</v>
      </c>
      <c r="I830" s="85">
        <v>0</v>
      </c>
      <c r="J830" s="7">
        <f t="shared" si="12"/>
        <v>5177979.8</v>
      </c>
    </row>
    <row r="831" spans="1:10" x14ac:dyDescent="0.2">
      <c r="A831" s="80" t="s">
        <v>868</v>
      </c>
      <c r="B831" s="2">
        <v>200</v>
      </c>
      <c r="C831" s="81" t="s">
        <v>54</v>
      </c>
      <c r="D831" s="81" t="s">
        <v>798</v>
      </c>
      <c r="E831" s="81" t="s">
        <v>827</v>
      </c>
      <c r="F831" s="81" t="s">
        <v>1328</v>
      </c>
      <c r="G831" s="81" t="s">
        <v>869</v>
      </c>
      <c r="H831" s="84">
        <v>5177979.8</v>
      </c>
      <c r="I831" s="84">
        <v>0</v>
      </c>
      <c r="J831" s="7">
        <f t="shared" si="12"/>
        <v>5177979.8</v>
      </c>
    </row>
    <row r="832" spans="1:10" ht="51" x14ac:dyDescent="0.2">
      <c r="A832" s="78" t="s">
        <v>1329</v>
      </c>
      <c r="B832" s="2">
        <v>200</v>
      </c>
      <c r="C832" s="79" t="s">
        <v>54</v>
      </c>
      <c r="D832" s="79" t="s">
        <v>798</v>
      </c>
      <c r="E832" s="79" t="s">
        <v>827</v>
      </c>
      <c r="F832" s="79" t="s">
        <v>1330</v>
      </c>
      <c r="G832" s="79"/>
      <c r="H832" s="85">
        <v>1666767.68</v>
      </c>
      <c r="I832" s="85">
        <v>0</v>
      </c>
      <c r="J832" s="7">
        <f t="shared" si="12"/>
        <v>1666767.68</v>
      </c>
    </row>
    <row r="833" spans="1:10" x14ac:dyDescent="0.2">
      <c r="A833" s="80" t="s">
        <v>868</v>
      </c>
      <c r="B833" s="2">
        <v>200</v>
      </c>
      <c r="C833" s="81" t="s">
        <v>54</v>
      </c>
      <c r="D833" s="81" t="s">
        <v>798</v>
      </c>
      <c r="E833" s="81" t="s">
        <v>827</v>
      </c>
      <c r="F833" s="81" t="s">
        <v>1330</v>
      </c>
      <c r="G833" s="81" t="s">
        <v>869</v>
      </c>
      <c r="H833" s="84">
        <v>1666767.68</v>
      </c>
      <c r="I833" s="84">
        <v>0</v>
      </c>
      <c r="J833" s="7">
        <f t="shared" si="12"/>
        <v>1666767.68</v>
      </c>
    </row>
    <row r="834" spans="1:10" ht="51" x14ac:dyDescent="0.2">
      <c r="A834" s="78" t="s">
        <v>1331</v>
      </c>
      <c r="B834" s="2">
        <v>200</v>
      </c>
      <c r="C834" s="79" t="s">
        <v>54</v>
      </c>
      <c r="D834" s="79" t="s">
        <v>798</v>
      </c>
      <c r="E834" s="79" t="s">
        <v>827</v>
      </c>
      <c r="F834" s="79" t="s">
        <v>1332</v>
      </c>
      <c r="G834" s="79"/>
      <c r="H834" s="85">
        <v>90847777.780000001</v>
      </c>
      <c r="I834" s="85">
        <v>76086044.799999997</v>
      </c>
      <c r="J834" s="7">
        <f t="shared" si="12"/>
        <v>14761732.980000004</v>
      </c>
    </row>
    <row r="835" spans="1:10" x14ac:dyDescent="0.2">
      <c r="A835" s="80" t="s">
        <v>868</v>
      </c>
      <c r="B835" s="2">
        <v>200</v>
      </c>
      <c r="C835" s="81" t="s">
        <v>54</v>
      </c>
      <c r="D835" s="81" t="s">
        <v>798</v>
      </c>
      <c r="E835" s="81" t="s">
        <v>827</v>
      </c>
      <c r="F835" s="81" t="s">
        <v>1332</v>
      </c>
      <c r="G835" s="81" t="s">
        <v>869</v>
      </c>
      <c r="H835" s="84">
        <v>90847777.780000001</v>
      </c>
      <c r="I835" s="84">
        <v>76086044.799999997</v>
      </c>
      <c r="J835" s="7">
        <f t="shared" si="12"/>
        <v>14761732.980000004</v>
      </c>
    </row>
    <row r="836" spans="1:10" ht="51" x14ac:dyDescent="0.2">
      <c r="A836" s="78" t="s">
        <v>1333</v>
      </c>
      <c r="B836" s="2">
        <v>200</v>
      </c>
      <c r="C836" s="79" t="s">
        <v>54</v>
      </c>
      <c r="D836" s="79" t="s">
        <v>798</v>
      </c>
      <c r="E836" s="79" t="s">
        <v>827</v>
      </c>
      <c r="F836" s="79" t="s">
        <v>1334</v>
      </c>
      <c r="G836" s="79"/>
      <c r="H836" s="85">
        <v>10101010.1</v>
      </c>
      <c r="I836" s="85">
        <v>0</v>
      </c>
      <c r="J836" s="7">
        <f t="shared" si="12"/>
        <v>10101010.1</v>
      </c>
    </row>
    <row r="837" spans="1:10" x14ac:dyDescent="0.2">
      <c r="A837" s="80" t="s">
        <v>868</v>
      </c>
      <c r="B837" s="2">
        <v>200</v>
      </c>
      <c r="C837" s="81" t="s">
        <v>54</v>
      </c>
      <c r="D837" s="81" t="s">
        <v>798</v>
      </c>
      <c r="E837" s="81" t="s">
        <v>827</v>
      </c>
      <c r="F837" s="81" t="s">
        <v>1334</v>
      </c>
      <c r="G837" s="81" t="s">
        <v>869</v>
      </c>
      <c r="H837" s="84">
        <v>10101010.1</v>
      </c>
      <c r="I837" s="84">
        <v>0</v>
      </c>
      <c r="J837" s="7">
        <f t="shared" si="12"/>
        <v>10101010.1</v>
      </c>
    </row>
    <row r="838" spans="1:10" ht="51" x14ac:dyDescent="0.2">
      <c r="A838" s="78" t="s">
        <v>1335</v>
      </c>
      <c r="B838" s="2">
        <v>200</v>
      </c>
      <c r="C838" s="79" t="s">
        <v>54</v>
      </c>
      <c r="D838" s="79" t="s">
        <v>798</v>
      </c>
      <c r="E838" s="79" t="s">
        <v>827</v>
      </c>
      <c r="F838" s="79" t="s">
        <v>1336</v>
      </c>
      <c r="G838" s="79"/>
      <c r="H838" s="85">
        <v>20202020.199999999</v>
      </c>
      <c r="I838" s="85">
        <v>19134025</v>
      </c>
      <c r="J838" s="7">
        <f t="shared" si="12"/>
        <v>1067995.1999999993</v>
      </c>
    </row>
    <row r="839" spans="1:10" x14ac:dyDescent="0.2">
      <c r="A839" s="80" t="s">
        <v>868</v>
      </c>
      <c r="B839" s="2">
        <v>200</v>
      </c>
      <c r="C839" s="81" t="s">
        <v>54</v>
      </c>
      <c r="D839" s="81" t="s">
        <v>798</v>
      </c>
      <c r="E839" s="81" t="s">
        <v>827</v>
      </c>
      <c r="F839" s="81" t="s">
        <v>1336</v>
      </c>
      <c r="G839" s="81" t="s">
        <v>869</v>
      </c>
      <c r="H839" s="84">
        <v>20202020.199999999</v>
      </c>
      <c r="I839" s="84">
        <v>19134025</v>
      </c>
      <c r="J839" s="7">
        <f t="shared" si="12"/>
        <v>1067995.1999999993</v>
      </c>
    </row>
    <row r="840" spans="1:10" ht="63.75" x14ac:dyDescent="0.2">
      <c r="A840" s="78" t="s">
        <v>1337</v>
      </c>
      <c r="B840" s="2">
        <v>200</v>
      </c>
      <c r="C840" s="79" t="s">
        <v>54</v>
      </c>
      <c r="D840" s="79" t="s">
        <v>798</v>
      </c>
      <c r="E840" s="79" t="s">
        <v>827</v>
      </c>
      <c r="F840" s="79" t="s">
        <v>1338</v>
      </c>
      <c r="G840" s="79"/>
      <c r="H840" s="85">
        <v>10964545.449999999</v>
      </c>
      <c r="I840" s="85">
        <v>0</v>
      </c>
      <c r="J840" s="7">
        <f t="shared" si="12"/>
        <v>10964545.449999999</v>
      </c>
    </row>
    <row r="841" spans="1:10" x14ac:dyDescent="0.2">
      <c r="A841" s="80" t="s">
        <v>868</v>
      </c>
      <c r="B841" s="2">
        <v>200</v>
      </c>
      <c r="C841" s="81" t="s">
        <v>54</v>
      </c>
      <c r="D841" s="81" t="s">
        <v>798</v>
      </c>
      <c r="E841" s="81" t="s">
        <v>827</v>
      </c>
      <c r="F841" s="81" t="s">
        <v>1338</v>
      </c>
      <c r="G841" s="81" t="s">
        <v>869</v>
      </c>
      <c r="H841" s="84">
        <v>10964545.449999999</v>
      </c>
      <c r="I841" s="84">
        <v>0</v>
      </c>
      <c r="J841" s="7">
        <f t="shared" ref="J841:J904" si="13">H841-I841</f>
        <v>10964545.449999999</v>
      </c>
    </row>
    <row r="842" spans="1:10" ht="51" x14ac:dyDescent="0.2">
      <c r="A842" s="78" t="s">
        <v>1339</v>
      </c>
      <c r="B842" s="2">
        <v>200</v>
      </c>
      <c r="C842" s="79" t="s">
        <v>54</v>
      </c>
      <c r="D842" s="79" t="s">
        <v>798</v>
      </c>
      <c r="E842" s="79" t="s">
        <v>827</v>
      </c>
      <c r="F842" s="79" t="s">
        <v>1340</v>
      </c>
      <c r="G842" s="79"/>
      <c r="H842" s="85">
        <v>168787.88</v>
      </c>
      <c r="I842" s="85">
        <v>0</v>
      </c>
      <c r="J842" s="7">
        <f t="shared" si="13"/>
        <v>168787.88</v>
      </c>
    </row>
    <row r="843" spans="1:10" x14ac:dyDescent="0.2">
      <c r="A843" s="80" t="s">
        <v>868</v>
      </c>
      <c r="B843" s="2">
        <v>200</v>
      </c>
      <c r="C843" s="81" t="s">
        <v>54</v>
      </c>
      <c r="D843" s="81" t="s">
        <v>798</v>
      </c>
      <c r="E843" s="81" t="s">
        <v>827</v>
      </c>
      <c r="F843" s="81" t="s">
        <v>1340</v>
      </c>
      <c r="G843" s="81" t="s">
        <v>869</v>
      </c>
      <c r="H843" s="84">
        <v>168787.88</v>
      </c>
      <c r="I843" s="84">
        <v>0</v>
      </c>
      <c r="J843" s="7">
        <f t="shared" si="13"/>
        <v>168787.88</v>
      </c>
    </row>
    <row r="844" spans="1:10" ht="51" x14ac:dyDescent="0.2">
      <c r="A844" s="78" t="s">
        <v>1341</v>
      </c>
      <c r="B844" s="2">
        <v>200</v>
      </c>
      <c r="C844" s="79" t="s">
        <v>54</v>
      </c>
      <c r="D844" s="79" t="s">
        <v>798</v>
      </c>
      <c r="E844" s="79" t="s">
        <v>827</v>
      </c>
      <c r="F844" s="79" t="s">
        <v>1342</v>
      </c>
      <c r="G844" s="79"/>
      <c r="H844" s="85">
        <v>45840303.030000001</v>
      </c>
      <c r="I844" s="85">
        <v>45840303.030000001</v>
      </c>
      <c r="J844" s="7">
        <f t="shared" si="13"/>
        <v>0</v>
      </c>
    </row>
    <row r="845" spans="1:10" x14ac:dyDescent="0.2">
      <c r="A845" s="80" t="s">
        <v>868</v>
      </c>
      <c r="B845" s="2">
        <v>200</v>
      </c>
      <c r="C845" s="81" t="s">
        <v>54</v>
      </c>
      <c r="D845" s="81" t="s">
        <v>798</v>
      </c>
      <c r="E845" s="81" t="s">
        <v>827</v>
      </c>
      <c r="F845" s="81" t="s">
        <v>1342</v>
      </c>
      <c r="G845" s="81" t="s">
        <v>869</v>
      </c>
      <c r="H845" s="84">
        <v>45840303.030000001</v>
      </c>
      <c r="I845" s="84">
        <v>45840303.030000001</v>
      </c>
      <c r="J845" s="7">
        <f t="shared" si="13"/>
        <v>0</v>
      </c>
    </row>
    <row r="846" spans="1:10" ht="76.5" x14ac:dyDescent="0.2">
      <c r="A846" s="78" t="s">
        <v>1343</v>
      </c>
      <c r="B846" s="2">
        <v>200</v>
      </c>
      <c r="C846" s="79" t="s">
        <v>54</v>
      </c>
      <c r="D846" s="79" t="s">
        <v>798</v>
      </c>
      <c r="E846" s="79" t="s">
        <v>827</v>
      </c>
      <c r="F846" s="79" t="s">
        <v>1344</v>
      </c>
      <c r="G846" s="79"/>
      <c r="H846" s="85">
        <v>33925252.530000001</v>
      </c>
      <c r="I846" s="85">
        <v>30577042</v>
      </c>
      <c r="J846" s="7">
        <f t="shared" si="13"/>
        <v>3348210.5300000012</v>
      </c>
    </row>
    <row r="847" spans="1:10" x14ac:dyDescent="0.2">
      <c r="A847" s="80" t="s">
        <v>868</v>
      </c>
      <c r="B847" s="2">
        <v>200</v>
      </c>
      <c r="C847" s="81" t="s">
        <v>54</v>
      </c>
      <c r="D847" s="81" t="s">
        <v>798</v>
      </c>
      <c r="E847" s="81" t="s">
        <v>827</v>
      </c>
      <c r="F847" s="81" t="s">
        <v>1344</v>
      </c>
      <c r="G847" s="81" t="s">
        <v>869</v>
      </c>
      <c r="H847" s="84">
        <v>33925252.530000001</v>
      </c>
      <c r="I847" s="84">
        <v>30577042</v>
      </c>
      <c r="J847" s="7">
        <f t="shared" si="13"/>
        <v>3348210.5300000012</v>
      </c>
    </row>
    <row r="848" spans="1:10" ht="51" x14ac:dyDescent="0.2">
      <c r="A848" s="76" t="s">
        <v>2320</v>
      </c>
      <c r="B848" s="2">
        <v>200</v>
      </c>
      <c r="C848" s="77" t="s">
        <v>54</v>
      </c>
      <c r="D848" s="77" t="s">
        <v>798</v>
      </c>
      <c r="E848" s="77" t="s">
        <v>827</v>
      </c>
      <c r="F848" s="77" t="s">
        <v>1345</v>
      </c>
      <c r="G848" s="77"/>
      <c r="H848" s="86">
        <v>9340808.0899999999</v>
      </c>
      <c r="I848" s="86">
        <v>5490853.9400000004</v>
      </c>
      <c r="J848" s="7">
        <f t="shared" si="13"/>
        <v>3849954.1499999994</v>
      </c>
    </row>
    <row r="849" spans="1:10" x14ac:dyDescent="0.2">
      <c r="A849" s="78" t="s">
        <v>1346</v>
      </c>
      <c r="B849" s="2">
        <v>200</v>
      </c>
      <c r="C849" s="79" t="s">
        <v>54</v>
      </c>
      <c r="D849" s="79" t="s">
        <v>798</v>
      </c>
      <c r="E849" s="79" t="s">
        <v>827</v>
      </c>
      <c r="F849" s="79" t="s">
        <v>1347</v>
      </c>
      <c r="G849" s="79"/>
      <c r="H849" s="85">
        <v>5949595.96</v>
      </c>
      <c r="I849" s="85">
        <v>3767550</v>
      </c>
      <c r="J849" s="7">
        <f t="shared" si="13"/>
        <v>2182045.96</v>
      </c>
    </row>
    <row r="850" spans="1:10" x14ac:dyDescent="0.2">
      <c r="A850" s="80" t="s">
        <v>868</v>
      </c>
      <c r="B850" s="2">
        <v>200</v>
      </c>
      <c r="C850" s="81" t="s">
        <v>54</v>
      </c>
      <c r="D850" s="81" t="s">
        <v>798</v>
      </c>
      <c r="E850" s="81" t="s">
        <v>827</v>
      </c>
      <c r="F850" s="81" t="s">
        <v>1347</v>
      </c>
      <c r="G850" s="81" t="s">
        <v>869</v>
      </c>
      <c r="H850" s="84">
        <v>5949595.96</v>
      </c>
      <c r="I850" s="84">
        <v>3767550</v>
      </c>
      <c r="J850" s="7">
        <f t="shared" si="13"/>
        <v>2182045.96</v>
      </c>
    </row>
    <row r="851" spans="1:10" ht="51" x14ac:dyDescent="0.2">
      <c r="A851" s="78" t="s">
        <v>1348</v>
      </c>
      <c r="B851" s="2">
        <v>200</v>
      </c>
      <c r="C851" s="79" t="s">
        <v>54</v>
      </c>
      <c r="D851" s="79" t="s">
        <v>798</v>
      </c>
      <c r="E851" s="79" t="s">
        <v>827</v>
      </c>
      <c r="F851" s="79" t="s">
        <v>1349</v>
      </c>
      <c r="G851" s="79"/>
      <c r="H851" s="85">
        <v>3326262.63</v>
      </c>
      <c r="I851" s="85">
        <v>1723303.94</v>
      </c>
      <c r="J851" s="7">
        <f t="shared" si="13"/>
        <v>1602958.69</v>
      </c>
    </row>
    <row r="852" spans="1:10" x14ac:dyDescent="0.2">
      <c r="A852" s="80" t="s">
        <v>1036</v>
      </c>
      <c r="B852" s="2">
        <v>200</v>
      </c>
      <c r="C852" s="81" t="s">
        <v>54</v>
      </c>
      <c r="D852" s="81" t="s">
        <v>798</v>
      </c>
      <c r="E852" s="81" t="s">
        <v>827</v>
      </c>
      <c r="F852" s="81" t="s">
        <v>1349</v>
      </c>
      <c r="G852" s="81" t="s">
        <v>1037</v>
      </c>
      <c r="H852" s="84">
        <v>3326262.63</v>
      </c>
      <c r="I852" s="84">
        <v>1723303.94</v>
      </c>
      <c r="J852" s="7">
        <f t="shared" si="13"/>
        <v>1602958.69</v>
      </c>
    </row>
    <row r="853" spans="1:10" ht="89.25" x14ac:dyDescent="0.2">
      <c r="A853" s="78" t="s">
        <v>1350</v>
      </c>
      <c r="B853" s="2">
        <v>200</v>
      </c>
      <c r="C853" s="79" t="s">
        <v>54</v>
      </c>
      <c r="D853" s="79" t="s">
        <v>798</v>
      </c>
      <c r="E853" s="79" t="s">
        <v>827</v>
      </c>
      <c r="F853" s="79" t="s">
        <v>1351</v>
      </c>
      <c r="G853" s="79"/>
      <c r="H853" s="85">
        <v>64949.5</v>
      </c>
      <c r="I853" s="85">
        <v>0</v>
      </c>
      <c r="J853" s="7">
        <f t="shared" si="13"/>
        <v>64949.5</v>
      </c>
    </row>
    <row r="854" spans="1:10" x14ac:dyDescent="0.2">
      <c r="A854" s="80" t="s">
        <v>1036</v>
      </c>
      <c r="B854" s="2">
        <v>200</v>
      </c>
      <c r="C854" s="81" t="s">
        <v>54</v>
      </c>
      <c r="D854" s="81" t="s">
        <v>798</v>
      </c>
      <c r="E854" s="81" t="s">
        <v>827</v>
      </c>
      <c r="F854" s="81" t="s">
        <v>1351</v>
      </c>
      <c r="G854" s="81" t="s">
        <v>1037</v>
      </c>
      <c r="H854" s="84">
        <v>64949.5</v>
      </c>
      <c r="I854" s="84">
        <v>0</v>
      </c>
      <c r="J854" s="7">
        <f t="shared" si="13"/>
        <v>64949.5</v>
      </c>
    </row>
    <row r="855" spans="1:10" ht="38.25" x14ac:dyDescent="0.2">
      <c r="A855" s="76" t="s">
        <v>2321</v>
      </c>
      <c r="B855" s="2">
        <v>200</v>
      </c>
      <c r="C855" s="77" t="s">
        <v>54</v>
      </c>
      <c r="D855" s="77" t="s">
        <v>798</v>
      </c>
      <c r="E855" s="77" t="s">
        <v>827</v>
      </c>
      <c r="F855" s="77" t="s">
        <v>1352</v>
      </c>
      <c r="G855" s="77"/>
      <c r="H855" s="86">
        <v>171717171.72</v>
      </c>
      <c r="I855" s="86">
        <v>1122607</v>
      </c>
      <c r="J855" s="7">
        <f t="shared" si="13"/>
        <v>170594564.72</v>
      </c>
    </row>
    <row r="856" spans="1:10" ht="89.25" x14ac:dyDescent="0.2">
      <c r="A856" s="78" t="s">
        <v>2322</v>
      </c>
      <c r="B856" s="2">
        <v>200</v>
      </c>
      <c r="C856" s="79" t="s">
        <v>54</v>
      </c>
      <c r="D856" s="79" t="s">
        <v>798</v>
      </c>
      <c r="E856" s="79" t="s">
        <v>827</v>
      </c>
      <c r="F856" s="79" t="s">
        <v>1353</v>
      </c>
      <c r="G856" s="79"/>
      <c r="H856" s="85">
        <v>120202020.2</v>
      </c>
      <c r="I856" s="85">
        <v>0</v>
      </c>
      <c r="J856" s="7">
        <f t="shared" si="13"/>
        <v>120202020.2</v>
      </c>
    </row>
    <row r="857" spans="1:10" x14ac:dyDescent="0.2">
      <c r="A857" s="80" t="s">
        <v>868</v>
      </c>
      <c r="B857" s="2">
        <v>200</v>
      </c>
      <c r="C857" s="81" t="s">
        <v>54</v>
      </c>
      <c r="D857" s="81" t="s">
        <v>798</v>
      </c>
      <c r="E857" s="81" t="s">
        <v>827</v>
      </c>
      <c r="F857" s="81" t="s">
        <v>1353</v>
      </c>
      <c r="G857" s="81" t="s">
        <v>869</v>
      </c>
      <c r="H857" s="84">
        <v>120202020.2</v>
      </c>
      <c r="I857" s="84">
        <v>0</v>
      </c>
      <c r="J857" s="7">
        <f t="shared" si="13"/>
        <v>120202020.2</v>
      </c>
    </row>
    <row r="858" spans="1:10" ht="63.75" x14ac:dyDescent="0.2">
      <c r="A858" s="78" t="s">
        <v>1354</v>
      </c>
      <c r="B858" s="2">
        <v>200</v>
      </c>
      <c r="C858" s="79" t="s">
        <v>54</v>
      </c>
      <c r="D858" s="79" t="s">
        <v>798</v>
      </c>
      <c r="E858" s="79" t="s">
        <v>827</v>
      </c>
      <c r="F858" s="79" t="s">
        <v>1355</v>
      </c>
      <c r="G858" s="79"/>
      <c r="H858" s="85">
        <v>2561616.16</v>
      </c>
      <c r="I858" s="85">
        <v>0</v>
      </c>
      <c r="J858" s="7">
        <f t="shared" si="13"/>
        <v>2561616.16</v>
      </c>
    </row>
    <row r="859" spans="1:10" ht="38.25" x14ac:dyDescent="0.2">
      <c r="A859" s="80" t="s">
        <v>803</v>
      </c>
      <c r="B859" s="2">
        <v>200</v>
      </c>
      <c r="C859" s="81" t="s">
        <v>54</v>
      </c>
      <c r="D859" s="81" t="s">
        <v>798</v>
      </c>
      <c r="E859" s="81" t="s">
        <v>827</v>
      </c>
      <c r="F859" s="81" t="s">
        <v>1355</v>
      </c>
      <c r="G859" s="81" t="s">
        <v>804</v>
      </c>
      <c r="H859" s="84">
        <v>2561616.16</v>
      </c>
      <c r="I859" s="84">
        <v>0</v>
      </c>
      <c r="J859" s="7">
        <f t="shared" si="13"/>
        <v>2561616.16</v>
      </c>
    </row>
    <row r="860" spans="1:10" ht="76.5" x14ac:dyDescent="0.2">
      <c r="A860" s="78" t="s">
        <v>1356</v>
      </c>
      <c r="B860" s="2">
        <v>200</v>
      </c>
      <c r="C860" s="79" t="s">
        <v>54</v>
      </c>
      <c r="D860" s="79" t="s">
        <v>798</v>
      </c>
      <c r="E860" s="79" t="s">
        <v>827</v>
      </c>
      <c r="F860" s="79" t="s">
        <v>1357</v>
      </c>
      <c r="G860" s="79"/>
      <c r="H860" s="85">
        <v>48953535.359999999</v>
      </c>
      <c r="I860" s="85">
        <v>1122607</v>
      </c>
      <c r="J860" s="7">
        <f t="shared" si="13"/>
        <v>47830928.359999999</v>
      </c>
    </row>
    <row r="861" spans="1:10" x14ac:dyDescent="0.2">
      <c r="A861" s="80" t="s">
        <v>868</v>
      </c>
      <c r="B861" s="2">
        <v>200</v>
      </c>
      <c r="C861" s="81" t="s">
        <v>54</v>
      </c>
      <c r="D861" s="81" t="s">
        <v>798</v>
      </c>
      <c r="E861" s="81" t="s">
        <v>827</v>
      </c>
      <c r="F861" s="81" t="s">
        <v>1357</v>
      </c>
      <c r="G861" s="81" t="s">
        <v>869</v>
      </c>
      <c r="H861" s="84">
        <v>48953535.359999999</v>
      </c>
      <c r="I861" s="84">
        <v>1122607</v>
      </c>
      <c r="J861" s="7">
        <f t="shared" si="13"/>
        <v>47830928.359999999</v>
      </c>
    </row>
    <row r="862" spans="1:10" ht="76.5" x14ac:dyDescent="0.2">
      <c r="A862" s="76" t="s">
        <v>2323</v>
      </c>
      <c r="B862" s="2">
        <v>200</v>
      </c>
      <c r="C862" s="77" t="s">
        <v>54</v>
      </c>
      <c r="D862" s="77" t="s">
        <v>798</v>
      </c>
      <c r="E862" s="77" t="s">
        <v>827</v>
      </c>
      <c r="F862" s="77" t="s">
        <v>1358</v>
      </c>
      <c r="G862" s="77"/>
      <c r="H862" s="86">
        <v>29958559.600000001</v>
      </c>
      <c r="I862" s="86">
        <v>6918615</v>
      </c>
      <c r="J862" s="7">
        <f t="shared" si="13"/>
        <v>23039944.600000001</v>
      </c>
    </row>
    <row r="863" spans="1:10" ht="25.5" x14ac:dyDescent="0.2">
      <c r="A863" s="78" t="s">
        <v>1359</v>
      </c>
      <c r="B863" s="2">
        <v>200</v>
      </c>
      <c r="C863" s="79" t="s">
        <v>54</v>
      </c>
      <c r="D863" s="79" t="s">
        <v>798</v>
      </c>
      <c r="E863" s="79" t="s">
        <v>827</v>
      </c>
      <c r="F863" s="79" t="s">
        <v>1360</v>
      </c>
      <c r="G863" s="79"/>
      <c r="H863" s="85">
        <v>29958559.600000001</v>
      </c>
      <c r="I863" s="85">
        <v>6918615</v>
      </c>
      <c r="J863" s="7">
        <f t="shared" si="13"/>
        <v>23039944.600000001</v>
      </c>
    </row>
    <row r="864" spans="1:10" x14ac:dyDescent="0.2">
      <c r="A864" s="80" t="s">
        <v>868</v>
      </c>
      <c r="B864" s="2">
        <v>200</v>
      </c>
      <c r="C864" s="81" t="s">
        <v>54</v>
      </c>
      <c r="D864" s="81" t="s">
        <v>798</v>
      </c>
      <c r="E864" s="81" t="s">
        <v>827</v>
      </c>
      <c r="F864" s="81" t="s">
        <v>1360</v>
      </c>
      <c r="G864" s="81" t="s">
        <v>869</v>
      </c>
      <c r="H864" s="84">
        <v>29958559.600000001</v>
      </c>
      <c r="I864" s="84">
        <v>6918615</v>
      </c>
      <c r="J864" s="7">
        <f t="shared" si="13"/>
        <v>23039944.600000001</v>
      </c>
    </row>
    <row r="865" spans="1:10" ht="76.5" x14ac:dyDescent="0.2">
      <c r="A865" s="76" t="s">
        <v>2324</v>
      </c>
      <c r="B865" s="2">
        <v>200</v>
      </c>
      <c r="C865" s="77" t="s">
        <v>54</v>
      </c>
      <c r="D865" s="77" t="s">
        <v>798</v>
      </c>
      <c r="E865" s="77" t="s">
        <v>827</v>
      </c>
      <c r="F865" s="77" t="s">
        <v>1361</v>
      </c>
      <c r="G865" s="77"/>
      <c r="H865" s="86">
        <v>105179504</v>
      </c>
      <c r="I865" s="86">
        <v>48292477.399999999</v>
      </c>
      <c r="J865" s="7">
        <f t="shared" si="13"/>
        <v>56887026.600000001</v>
      </c>
    </row>
    <row r="866" spans="1:10" ht="38.25" x14ac:dyDescent="0.2">
      <c r="A866" s="78" t="s">
        <v>1006</v>
      </c>
      <c r="B866" s="2">
        <v>200</v>
      </c>
      <c r="C866" s="79" t="s">
        <v>54</v>
      </c>
      <c r="D866" s="79" t="s">
        <v>798</v>
      </c>
      <c r="E866" s="79" t="s">
        <v>827</v>
      </c>
      <c r="F866" s="79" t="s">
        <v>1362</v>
      </c>
      <c r="G866" s="79"/>
      <c r="H866" s="85">
        <v>104829504</v>
      </c>
      <c r="I866" s="85">
        <v>48292477.399999999</v>
      </c>
      <c r="J866" s="7">
        <f t="shared" si="13"/>
        <v>56537026.600000001</v>
      </c>
    </row>
    <row r="867" spans="1:10" ht="76.5" x14ac:dyDescent="0.2">
      <c r="A867" s="80" t="s">
        <v>866</v>
      </c>
      <c r="B867" s="2">
        <v>200</v>
      </c>
      <c r="C867" s="81" t="s">
        <v>54</v>
      </c>
      <c r="D867" s="81" t="s">
        <v>798</v>
      </c>
      <c r="E867" s="81" t="s">
        <v>827</v>
      </c>
      <c r="F867" s="81" t="s">
        <v>1362</v>
      </c>
      <c r="G867" s="81" t="s">
        <v>867</v>
      </c>
      <c r="H867" s="84">
        <v>97910316.609999999</v>
      </c>
      <c r="I867" s="84">
        <v>45915476.07</v>
      </c>
      <c r="J867" s="7">
        <f t="shared" si="13"/>
        <v>51994840.539999999</v>
      </c>
    </row>
    <row r="868" spans="1:10" ht="38.25" x14ac:dyDescent="0.2">
      <c r="A868" s="80" t="s">
        <v>817</v>
      </c>
      <c r="B868" s="2">
        <v>200</v>
      </c>
      <c r="C868" s="81" t="s">
        <v>54</v>
      </c>
      <c r="D868" s="81" t="s">
        <v>798</v>
      </c>
      <c r="E868" s="81" t="s">
        <v>827</v>
      </c>
      <c r="F868" s="81" t="s">
        <v>1362</v>
      </c>
      <c r="G868" s="81" t="s">
        <v>818</v>
      </c>
      <c r="H868" s="84">
        <v>6910187.3899999997</v>
      </c>
      <c r="I868" s="84">
        <v>2368001.33</v>
      </c>
      <c r="J868" s="7">
        <f t="shared" si="13"/>
        <v>4542186.0599999996</v>
      </c>
    </row>
    <row r="869" spans="1:10" ht="25.5" x14ac:dyDescent="0.2">
      <c r="A869" s="80" t="s">
        <v>900</v>
      </c>
      <c r="B869" s="2">
        <v>200</v>
      </c>
      <c r="C869" s="81" t="s">
        <v>54</v>
      </c>
      <c r="D869" s="81" t="s">
        <v>798</v>
      </c>
      <c r="E869" s="81" t="s">
        <v>827</v>
      </c>
      <c r="F869" s="81" t="s">
        <v>1362</v>
      </c>
      <c r="G869" s="81" t="s">
        <v>901</v>
      </c>
      <c r="H869" s="84">
        <v>9000</v>
      </c>
      <c r="I869" s="84">
        <v>9000</v>
      </c>
      <c r="J869" s="7">
        <f t="shared" si="13"/>
        <v>0</v>
      </c>
    </row>
    <row r="870" spans="1:10" ht="38.25" x14ac:dyDescent="0.2">
      <c r="A870" s="78" t="s">
        <v>1018</v>
      </c>
      <c r="B870" s="2">
        <v>200</v>
      </c>
      <c r="C870" s="79" t="s">
        <v>54</v>
      </c>
      <c r="D870" s="79" t="s">
        <v>798</v>
      </c>
      <c r="E870" s="79" t="s">
        <v>827</v>
      </c>
      <c r="F870" s="79" t="s">
        <v>1363</v>
      </c>
      <c r="G870" s="79"/>
      <c r="H870" s="85">
        <v>350000</v>
      </c>
      <c r="I870" s="85">
        <v>0</v>
      </c>
      <c r="J870" s="7">
        <f t="shared" si="13"/>
        <v>350000</v>
      </c>
    </row>
    <row r="871" spans="1:10" ht="38.25" x14ac:dyDescent="0.2">
      <c r="A871" s="80" t="s">
        <v>817</v>
      </c>
      <c r="B871" s="2">
        <v>200</v>
      </c>
      <c r="C871" s="81" t="s">
        <v>54</v>
      </c>
      <c r="D871" s="81" t="s">
        <v>798</v>
      </c>
      <c r="E871" s="81" t="s">
        <v>827</v>
      </c>
      <c r="F871" s="81" t="s">
        <v>1363</v>
      </c>
      <c r="G871" s="81" t="s">
        <v>818</v>
      </c>
      <c r="H871" s="84">
        <v>350000</v>
      </c>
      <c r="I871" s="84">
        <v>0</v>
      </c>
      <c r="J871" s="7">
        <f t="shared" si="13"/>
        <v>350000</v>
      </c>
    </row>
    <row r="872" spans="1:10" ht="38.25" x14ac:dyDescent="0.2">
      <c r="A872" s="76" t="s">
        <v>2325</v>
      </c>
      <c r="B872" s="2">
        <v>200</v>
      </c>
      <c r="C872" s="77" t="s">
        <v>54</v>
      </c>
      <c r="D872" s="77" t="s">
        <v>798</v>
      </c>
      <c r="E872" s="77" t="s">
        <v>827</v>
      </c>
      <c r="F872" s="77" t="s">
        <v>1364</v>
      </c>
      <c r="G872" s="77"/>
      <c r="H872" s="86">
        <v>342664340</v>
      </c>
      <c r="I872" s="86">
        <v>205929931.97999999</v>
      </c>
      <c r="J872" s="7">
        <f t="shared" si="13"/>
        <v>136734408.02000001</v>
      </c>
    </row>
    <row r="873" spans="1:10" ht="102" x14ac:dyDescent="0.2">
      <c r="A873" s="78" t="s">
        <v>55</v>
      </c>
      <c r="B873" s="2">
        <v>200</v>
      </c>
      <c r="C873" s="79" t="s">
        <v>54</v>
      </c>
      <c r="D873" s="79" t="s">
        <v>798</v>
      </c>
      <c r="E873" s="79" t="s">
        <v>827</v>
      </c>
      <c r="F873" s="79" t="s">
        <v>1365</v>
      </c>
      <c r="G873" s="79"/>
      <c r="H873" s="85">
        <v>7216600</v>
      </c>
      <c r="I873" s="85">
        <v>6721642</v>
      </c>
      <c r="J873" s="7">
        <f t="shared" si="13"/>
        <v>494958</v>
      </c>
    </row>
    <row r="874" spans="1:10" x14ac:dyDescent="0.2">
      <c r="A874" s="80" t="s">
        <v>1036</v>
      </c>
      <c r="B874" s="2">
        <v>200</v>
      </c>
      <c r="C874" s="81" t="s">
        <v>54</v>
      </c>
      <c r="D874" s="81" t="s">
        <v>798</v>
      </c>
      <c r="E874" s="81" t="s">
        <v>827</v>
      </c>
      <c r="F874" s="81" t="s">
        <v>1365</v>
      </c>
      <c r="G874" s="81" t="s">
        <v>1037</v>
      </c>
      <c r="H874" s="84">
        <v>7216600</v>
      </c>
      <c r="I874" s="84">
        <v>6721642</v>
      </c>
      <c r="J874" s="7">
        <f t="shared" si="13"/>
        <v>494958</v>
      </c>
    </row>
    <row r="875" spans="1:10" ht="38.25" x14ac:dyDescent="0.2">
      <c r="A875" s="78" t="s">
        <v>1366</v>
      </c>
      <c r="B875" s="2">
        <v>200</v>
      </c>
      <c r="C875" s="79" t="s">
        <v>54</v>
      </c>
      <c r="D875" s="79" t="s">
        <v>798</v>
      </c>
      <c r="E875" s="79" t="s">
        <v>827</v>
      </c>
      <c r="F875" s="79" t="s">
        <v>1367</v>
      </c>
      <c r="G875" s="79"/>
      <c r="H875" s="85">
        <v>335447740</v>
      </c>
      <c r="I875" s="85">
        <v>199208289.97999999</v>
      </c>
      <c r="J875" s="7">
        <f t="shared" si="13"/>
        <v>136239450.02000001</v>
      </c>
    </row>
    <row r="876" spans="1:10" ht="38.25" x14ac:dyDescent="0.2">
      <c r="A876" s="80" t="s">
        <v>803</v>
      </c>
      <c r="B876" s="2">
        <v>200</v>
      </c>
      <c r="C876" s="81" t="s">
        <v>54</v>
      </c>
      <c r="D876" s="81" t="s">
        <v>798</v>
      </c>
      <c r="E876" s="81" t="s">
        <v>827</v>
      </c>
      <c r="F876" s="81" t="s">
        <v>1367</v>
      </c>
      <c r="G876" s="81" t="s">
        <v>804</v>
      </c>
      <c r="H876" s="84">
        <v>335447740</v>
      </c>
      <c r="I876" s="84">
        <v>199208289.97999999</v>
      </c>
      <c r="J876" s="7">
        <f t="shared" si="13"/>
        <v>136239450.02000001</v>
      </c>
    </row>
    <row r="877" spans="1:10" ht="38.25" x14ac:dyDescent="0.2">
      <c r="A877" s="76" t="s">
        <v>2326</v>
      </c>
      <c r="B877" s="2">
        <v>200</v>
      </c>
      <c r="C877" s="77" t="s">
        <v>54</v>
      </c>
      <c r="D877" s="77" t="s">
        <v>798</v>
      </c>
      <c r="E877" s="77" t="s">
        <v>827</v>
      </c>
      <c r="F877" s="77" t="s">
        <v>1368</v>
      </c>
      <c r="G877" s="77"/>
      <c r="H877" s="86">
        <v>7876500</v>
      </c>
      <c r="I877" s="86">
        <v>3303820</v>
      </c>
      <c r="J877" s="7">
        <f t="shared" si="13"/>
        <v>4572680</v>
      </c>
    </row>
    <row r="878" spans="1:10" ht="51" x14ac:dyDescent="0.2">
      <c r="A878" s="78" t="s">
        <v>56</v>
      </c>
      <c r="B878" s="2">
        <v>200</v>
      </c>
      <c r="C878" s="79" t="s">
        <v>54</v>
      </c>
      <c r="D878" s="79" t="s">
        <v>798</v>
      </c>
      <c r="E878" s="79" t="s">
        <v>827</v>
      </c>
      <c r="F878" s="79" t="s">
        <v>1369</v>
      </c>
      <c r="G878" s="79"/>
      <c r="H878" s="85">
        <v>7876500</v>
      </c>
      <c r="I878" s="85">
        <v>3303820</v>
      </c>
      <c r="J878" s="7">
        <f t="shared" si="13"/>
        <v>4572680</v>
      </c>
    </row>
    <row r="879" spans="1:10" x14ac:dyDescent="0.2">
      <c r="A879" s="80" t="s">
        <v>1036</v>
      </c>
      <c r="B879" s="2">
        <v>200</v>
      </c>
      <c r="C879" s="81" t="s">
        <v>54</v>
      </c>
      <c r="D879" s="81" t="s">
        <v>798</v>
      </c>
      <c r="E879" s="81" t="s">
        <v>827</v>
      </c>
      <c r="F879" s="81" t="s">
        <v>1369</v>
      </c>
      <c r="G879" s="81" t="s">
        <v>1037</v>
      </c>
      <c r="H879" s="84">
        <v>7876500</v>
      </c>
      <c r="I879" s="84">
        <v>3303820</v>
      </c>
      <c r="J879" s="7">
        <f t="shared" si="13"/>
        <v>4572680</v>
      </c>
    </row>
    <row r="880" spans="1:10" ht="25.5" x14ac:dyDescent="0.2">
      <c r="A880" s="76" t="s">
        <v>2327</v>
      </c>
      <c r="B880" s="2">
        <v>200</v>
      </c>
      <c r="C880" s="77" t="s">
        <v>54</v>
      </c>
      <c r="D880" s="77" t="s">
        <v>798</v>
      </c>
      <c r="E880" s="77" t="s">
        <v>827</v>
      </c>
      <c r="F880" s="77" t="s">
        <v>1370</v>
      </c>
      <c r="G880" s="77"/>
      <c r="H880" s="86">
        <v>41569400</v>
      </c>
      <c r="I880" s="86">
        <v>20784700.02</v>
      </c>
      <c r="J880" s="7">
        <f t="shared" si="13"/>
        <v>20784699.98</v>
      </c>
    </row>
    <row r="881" spans="1:10" ht="38.25" x14ac:dyDescent="0.2">
      <c r="A881" s="78" t="s">
        <v>1371</v>
      </c>
      <c r="B881" s="2">
        <v>200</v>
      </c>
      <c r="C881" s="79" t="s">
        <v>54</v>
      </c>
      <c r="D881" s="79" t="s">
        <v>798</v>
      </c>
      <c r="E881" s="79" t="s">
        <v>827</v>
      </c>
      <c r="F881" s="79" t="s">
        <v>1372</v>
      </c>
      <c r="G881" s="79"/>
      <c r="H881" s="85">
        <v>41569400</v>
      </c>
      <c r="I881" s="85">
        <v>20784700.02</v>
      </c>
      <c r="J881" s="7">
        <f t="shared" si="13"/>
        <v>20784699.98</v>
      </c>
    </row>
    <row r="882" spans="1:10" ht="38.25" x14ac:dyDescent="0.2">
      <c r="A882" s="80" t="s">
        <v>803</v>
      </c>
      <c r="B882" s="2">
        <v>200</v>
      </c>
      <c r="C882" s="81" t="s">
        <v>54</v>
      </c>
      <c r="D882" s="81" t="s">
        <v>798</v>
      </c>
      <c r="E882" s="81" t="s">
        <v>827</v>
      </c>
      <c r="F882" s="81" t="s">
        <v>1372</v>
      </c>
      <c r="G882" s="81" t="s">
        <v>804</v>
      </c>
      <c r="H882" s="84">
        <v>41569400</v>
      </c>
      <c r="I882" s="84">
        <v>20784700.02</v>
      </c>
      <c r="J882" s="7">
        <f t="shared" si="13"/>
        <v>20784699.98</v>
      </c>
    </row>
    <row r="883" spans="1:10" ht="38.25" x14ac:dyDescent="0.2">
      <c r="A883" s="76" t="s">
        <v>2328</v>
      </c>
      <c r="B883" s="2">
        <v>200</v>
      </c>
      <c r="C883" s="77" t="s">
        <v>54</v>
      </c>
      <c r="D883" s="77" t="s">
        <v>798</v>
      </c>
      <c r="E883" s="77" t="s">
        <v>827</v>
      </c>
      <c r="F883" s="77" t="s">
        <v>1373</v>
      </c>
      <c r="G883" s="77"/>
      <c r="H883" s="86">
        <v>3972010.09</v>
      </c>
      <c r="I883" s="86">
        <v>515984.8</v>
      </c>
      <c r="J883" s="7">
        <f t="shared" si="13"/>
        <v>3456025.29</v>
      </c>
    </row>
    <row r="884" spans="1:10" ht="25.5" x14ac:dyDescent="0.2">
      <c r="A884" s="78" t="s">
        <v>1374</v>
      </c>
      <c r="B884" s="2">
        <v>200</v>
      </c>
      <c r="C884" s="79" t="s">
        <v>54</v>
      </c>
      <c r="D884" s="79" t="s">
        <v>798</v>
      </c>
      <c r="E884" s="79" t="s">
        <v>827</v>
      </c>
      <c r="F884" s="79" t="s">
        <v>1375</v>
      </c>
      <c r="G884" s="79"/>
      <c r="H884" s="85">
        <v>800000</v>
      </c>
      <c r="I884" s="85">
        <v>0</v>
      </c>
      <c r="J884" s="7">
        <f t="shared" si="13"/>
        <v>800000</v>
      </c>
    </row>
    <row r="885" spans="1:10" ht="38.25" x14ac:dyDescent="0.2">
      <c r="A885" s="80" t="s">
        <v>817</v>
      </c>
      <c r="B885" s="2">
        <v>200</v>
      </c>
      <c r="C885" s="81" t="s">
        <v>54</v>
      </c>
      <c r="D885" s="81" t="s">
        <v>798</v>
      </c>
      <c r="E885" s="81" t="s">
        <v>827</v>
      </c>
      <c r="F885" s="81" t="s">
        <v>1375</v>
      </c>
      <c r="G885" s="81" t="s">
        <v>818</v>
      </c>
      <c r="H885" s="84">
        <v>800000</v>
      </c>
      <c r="I885" s="84">
        <v>0</v>
      </c>
      <c r="J885" s="7">
        <f t="shared" si="13"/>
        <v>800000</v>
      </c>
    </row>
    <row r="886" spans="1:10" ht="38.25" x14ac:dyDescent="0.2">
      <c r="A886" s="78" t="s">
        <v>1376</v>
      </c>
      <c r="B886" s="2">
        <v>200</v>
      </c>
      <c r="C886" s="79" t="s">
        <v>54</v>
      </c>
      <c r="D886" s="79" t="s">
        <v>798</v>
      </c>
      <c r="E886" s="79" t="s">
        <v>827</v>
      </c>
      <c r="F886" s="79" t="s">
        <v>1377</v>
      </c>
      <c r="G886" s="79"/>
      <c r="H886" s="85">
        <v>1172010.0900000001</v>
      </c>
      <c r="I886" s="85">
        <v>515984.8</v>
      </c>
      <c r="J886" s="7">
        <f t="shared" si="13"/>
        <v>656025.29</v>
      </c>
    </row>
    <row r="887" spans="1:10" ht="38.25" x14ac:dyDescent="0.2">
      <c r="A887" s="80" t="s">
        <v>817</v>
      </c>
      <c r="B887" s="2">
        <v>200</v>
      </c>
      <c r="C887" s="81" t="s">
        <v>54</v>
      </c>
      <c r="D887" s="81" t="s">
        <v>798</v>
      </c>
      <c r="E887" s="81" t="s">
        <v>827</v>
      </c>
      <c r="F887" s="81" t="s">
        <v>1377</v>
      </c>
      <c r="G887" s="81" t="s">
        <v>818</v>
      </c>
      <c r="H887" s="84">
        <v>1172010.0900000001</v>
      </c>
      <c r="I887" s="84">
        <v>515984.8</v>
      </c>
      <c r="J887" s="7">
        <f t="shared" si="13"/>
        <v>656025.29</v>
      </c>
    </row>
    <row r="888" spans="1:10" ht="51" x14ac:dyDescent="0.2">
      <c r="A888" s="78" t="s">
        <v>1378</v>
      </c>
      <c r="B888" s="2">
        <v>200</v>
      </c>
      <c r="C888" s="79" t="s">
        <v>54</v>
      </c>
      <c r="D888" s="79" t="s">
        <v>798</v>
      </c>
      <c r="E888" s="79" t="s">
        <v>827</v>
      </c>
      <c r="F888" s="79" t="s">
        <v>1379</v>
      </c>
      <c r="G888" s="79"/>
      <c r="H888" s="85">
        <v>2000000</v>
      </c>
      <c r="I888" s="85">
        <v>0</v>
      </c>
      <c r="J888" s="7">
        <f t="shared" si="13"/>
        <v>2000000</v>
      </c>
    </row>
    <row r="889" spans="1:10" ht="25.5" x14ac:dyDescent="0.2">
      <c r="A889" s="80" t="s">
        <v>900</v>
      </c>
      <c r="B889" s="2">
        <v>200</v>
      </c>
      <c r="C889" s="81" t="s">
        <v>54</v>
      </c>
      <c r="D889" s="81" t="s">
        <v>798</v>
      </c>
      <c r="E889" s="81" t="s">
        <v>827</v>
      </c>
      <c r="F889" s="81" t="s">
        <v>1379</v>
      </c>
      <c r="G889" s="81" t="s">
        <v>901</v>
      </c>
      <c r="H889" s="84">
        <v>2000000</v>
      </c>
      <c r="I889" s="84">
        <v>0</v>
      </c>
      <c r="J889" s="7">
        <f t="shared" si="13"/>
        <v>2000000</v>
      </c>
    </row>
    <row r="890" spans="1:10" ht="38.25" x14ac:dyDescent="0.2">
      <c r="A890" s="74" t="s">
        <v>2296</v>
      </c>
      <c r="B890" s="2">
        <v>200</v>
      </c>
      <c r="C890" s="75" t="s">
        <v>54</v>
      </c>
      <c r="D890" s="75" t="s">
        <v>798</v>
      </c>
      <c r="E890" s="75" t="s">
        <v>827</v>
      </c>
      <c r="F890" s="75" t="s">
        <v>1150</v>
      </c>
      <c r="G890" s="75"/>
      <c r="H890" s="87">
        <v>333333333.32999998</v>
      </c>
      <c r="I890" s="87">
        <v>0</v>
      </c>
      <c r="J890" s="7">
        <f t="shared" si="13"/>
        <v>333333333.32999998</v>
      </c>
    </row>
    <row r="891" spans="1:10" ht="89.25" x14ac:dyDescent="0.2">
      <c r="A891" s="76" t="s">
        <v>2329</v>
      </c>
      <c r="B891" s="2">
        <v>200</v>
      </c>
      <c r="C891" s="77" t="s">
        <v>54</v>
      </c>
      <c r="D891" s="77" t="s">
        <v>798</v>
      </c>
      <c r="E891" s="77" t="s">
        <v>827</v>
      </c>
      <c r="F891" s="77" t="s">
        <v>1380</v>
      </c>
      <c r="G891" s="77"/>
      <c r="H891" s="86">
        <v>233333333.33000001</v>
      </c>
      <c r="I891" s="86">
        <v>0</v>
      </c>
      <c r="J891" s="7">
        <f t="shared" si="13"/>
        <v>233333333.33000001</v>
      </c>
    </row>
    <row r="892" spans="1:10" ht="38.25" x14ac:dyDescent="0.2">
      <c r="A892" s="78" t="s">
        <v>1152</v>
      </c>
      <c r="B892" s="2">
        <v>200</v>
      </c>
      <c r="C892" s="79" t="s">
        <v>54</v>
      </c>
      <c r="D892" s="79" t="s">
        <v>798</v>
      </c>
      <c r="E892" s="79" t="s">
        <v>827</v>
      </c>
      <c r="F892" s="79" t="s">
        <v>1381</v>
      </c>
      <c r="G892" s="79"/>
      <c r="H892" s="85">
        <v>233333333.33000001</v>
      </c>
      <c r="I892" s="85">
        <v>0</v>
      </c>
      <c r="J892" s="7">
        <f t="shared" si="13"/>
        <v>233333333.33000001</v>
      </c>
    </row>
    <row r="893" spans="1:10" x14ac:dyDescent="0.2">
      <c r="A893" s="80" t="s">
        <v>868</v>
      </c>
      <c r="B893" s="2">
        <v>200</v>
      </c>
      <c r="C893" s="81" t="s">
        <v>54</v>
      </c>
      <c r="D893" s="81" t="s">
        <v>798</v>
      </c>
      <c r="E893" s="81" t="s">
        <v>827</v>
      </c>
      <c r="F893" s="81" t="s">
        <v>1381</v>
      </c>
      <c r="G893" s="81" t="s">
        <v>869</v>
      </c>
      <c r="H893" s="84">
        <v>233333333.33000001</v>
      </c>
      <c r="I893" s="84">
        <v>0</v>
      </c>
      <c r="J893" s="7">
        <f t="shared" si="13"/>
        <v>233333333.33000001</v>
      </c>
    </row>
    <row r="894" spans="1:10" ht="89.25" x14ac:dyDescent="0.2">
      <c r="A894" s="76" t="s">
        <v>2330</v>
      </c>
      <c r="B894" s="2">
        <v>200</v>
      </c>
      <c r="C894" s="77" t="s">
        <v>54</v>
      </c>
      <c r="D894" s="77" t="s">
        <v>798</v>
      </c>
      <c r="E894" s="77" t="s">
        <v>827</v>
      </c>
      <c r="F894" s="77" t="s">
        <v>1382</v>
      </c>
      <c r="G894" s="77"/>
      <c r="H894" s="86">
        <v>50000000</v>
      </c>
      <c r="I894" s="86">
        <v>0</v>
      </c>
      <c r="J894" s="7">
        <f t="shared" si="13"/>
        <v>50000000</v>
      </c>
    </row>
    <row r="895" spans="1:10" ht="38.25" x14ac:dyDescent="0.2">
      <c r="A895" s="78" t="s">
        <v>1152</v>
      </c>
      <c r="B895" s="2">
        <v>200</v>
      </c>
      <c r="C895" s="79" t="s">
        <v>54</v>
      </c>
      <c r="D895" s="79" t="s">
        <v>798</v>
      </c>
      <c r="E895" s="79" t="s">
        <v>827</v>
      </c>
      <c r="F895" s="79" t="s">
        <v>1383</v>
      </c>
      <c r="G895" s="79"/>
      <c r="H895" s="85">
        <v>50000000</v>
      </c>
      <c r="I895" s="85">
        <v>0</v>
      </c>
      <c r="J895" s="7">
        <f t="shared" si="13"/>
        <v>50000000</v>
      </c>
    </row>
    <row r="896" spans="1:10" x14ac:dyDescent="0.2">
      <c r="A896" s="80" t="s">
        <v>868</v>
      </c>
      <c r="B896" s="2">
        <v>200</v>
      </c>
      <c r="C896" s="81" t="s">
        <v>54</v>
      </c>
      <c r="D896" s="81" t="s">
        <v>798</v>
      </c>
      <c r="E896" s="81" t="s">
        <v>827</v>
      </c>
      <c r="F896" s="81" t="s">
        <v>1383</v>
      </c>
      <c r="G896" s="81" t="s">
        <v>869</v>
      </c>
      <c r="H896" s="84">
        <v>50000000</v>
      </c>
      <c r="I896" s="84">
        <v>0</v>
      </c>
      <c r="J896" s="7">
        <f t="shared" si="13"/>
        <v>50000000</v>
      </c>
    </row>
    <row r="897" spans="1:10" ht="114.75" x14ac:dyDescent="0.2">
      <c r="A897" s="76" t="s">
        <v>2331</v>
      </c>
      <c r="B897" s="2">
        <v>200</v>
      </c>
      <c r="C897" s="77" t="s">
        <v>54</v>
      </c>
      <c r="D897" s="77" t="s">
        <v>798</v>
      </c>
      <c r="E897" s="77" t="s">
        <v>827</v>
      </c>
      <c r="F897" s="77" t="s">
        <v>1384</v>
      </c>
      <c r="G897" s="77"/>
      <c r="H897" s="86">
        <v>50000000</v>
      </c>
      <c r="I897" s="86">
        <v>0</v>
      </c>
      <c r="J897" s="7">
        <f t="shared" si="13"/>
        <v>50000000</v>
      </c>
    </row>
    <row r="898" spans="1:10" ht="38.25" x14ac:dyDescent="0.2">
      <c r="A898" s="78" t="s">
        <v>1152</v>
      </c>
      <c r="B898" s="2">
        <v>200</v>
      </c>
      <c r="C898" s="79" t="s">
        <v>54</v>
      </c>
      <c r="D898" s="79" t="s">
        <v>798</v>
      </c>
      <c r="E898" s="79" t="s">
        <v>827</v>
      </c>
      <c r="F898" s="79" t="s">
        <v>1385</v>
      </c>
      <c r="G898" s="79"/>
      <c r="H898" s="85">
        <v>50000000</v>
      </c>
      <c r="I898" s="85">
        <v>0</v>
      </c>
      <c r="J898" s="7">
        <f t="shared" si="13"/>
        <v>50000000</v>
      </c>
    </row>
    <row r="899" spans="1:10" x14ac:dyDescent="0.2">
      <c r="A899" s="80" t="s">
        <v>868</v>
      </c>
      <c r="B899" s="2">
        <v>200</v>
      </c>
      <c r="C899" s="81" t="s">
        <v>54</v>
      </c>
      <c r="D899" s="81" t="s">
        <v>798</v>
      </c>
      <c r="E899" s="81" t="s">
        <v>827</v>
      </c>
      <c r="F899" s="81" t="s">
        <v>1385</v>
      </c>
      <c r="G899" s="81" t="s">
        <v>869</v>
      </c>
      <c r="H899" s="84">
        <v>50000000</v>
      </c>
      <c r="I899" s="84">
        <v>0</v>
      </c>
      <c r="J899" s="7">
        <f t="shared" si="13"/>
        <v>50000000</v>
      </c>
    </row>
    <row r="900" spans="1:10" x14ac:dyDescent="0.2">
      <c r="A900" s="74" t="s">
        <v>1289</v>
      </c>
      <c r="B900" s="2">
        <v>200</v>
      </c>
      <c r="C900" s="75" t="s">
        <v>54</v>
      </c>
      <c r="D900" s="75" t="s">
        <v>798</v>
      </c>
      <c r="E900" s="75" t="s">
        <v>827</v>
      </c>
      <c r="F900" s="75" t="s">
        <v>1290</v>
      </c>
      <c r="G900" s="75"/>
      <c r="H900" s="87">
        <v>92908240.859999999</v>
      </c>
      <c r="I900" s="87">
        <v>76907544.859999999</v>
      </c>
      <c r="J900" s="7">
        <f t="shared" si="13"/>
        <v>16000696</v>
      </c>
    </row>
    <row r="901" spans="1:10" ht="51" x14ac:dyDescent="0.2">
      <c r="A901" s="78" t="s">
        <v>1291</v>
      </c>
      <c r="B901" s="2">
        <v>200</v>
      </c>
      <c r="C901" s="79" t="s">
        <v>54</v>
      </c>
      <c r="D901" s="79" t="s">
        <v>798</v>
      </c>
      <c r="E901" s="79" t="s">
        <v>827</v>
      </c>
      <c r="F901" s="79" t="s">
        <v>1292</v>
      </c>
      <c r="G901" s="79"/>
      <c r="H901" s="85">
        <v>16000696</v>
      </c>
      <c r="I901" s="85">
        <v>0</v>
      </c>
      <c r="J901" s="7">
        <f t="shared" si="13"/>
        <v>16000696</v>
      </c>
    </row>
    <row r="902" spans="1:10" x14ac:dyDescent="0.2">
      <c r="A902" s="80" t="s">
        <v>868</v>
      </c>
      <c r="B902" s="2">
        <v>200</v>
      </c>
      <c r="C902" s="81" t="s">
        <v>54</v>
      </c>
      <c r="D902" s="81" t="s">
        <v>798</v>
      </c>
      <c r="E902" s="81" t="s">
        <v>827</v>
      </c>
      <c r="F902" s="81" t="s">
        <v>1292</v>
      </c>
      <c r="G902" s="81" t="s">
        <v>869</v>
      </c>
      <c r="H902" s="84">
        <v>16000696</v>
      </c>
      <c r="I902" s="84">
        <v>0</v>
      </c>
      <c r="J902" s="7">
        <f t="shared" si="13"/>
        <v>16000696</v>
      </c>
    </row>
    <row r="903" spans="1:10" ht="51" x14ac:dyDescent="0.2">
      <c r="A903" s="78" t="s">
        <v>1386</v>
      </c>
      <c r="B903" s="2">
        <v>200</v>
      </c>
      <c r="C903" s="79" t="s">
        <v>54</v>
      </c>
      <c r="D903" s="79" t="s">
        <v>798</v>
      </c>
      <c r="E903" s="79" t="s">
        <v>827</v>
      </c>
      <c r="F903" s="79" t="s">
        <v>1387</v>
      </c>
      <c r="G903" s="79"/>
      <c r="H903" s="85">
        <v>61784154.159999996</v>
      </c>
      <c r="I903" s="85">
        <v>61784154.159999996</v>
      </c>
      <c r="J903" s="7">
        <f t="shared" si="13"/>
        <v>0</v>
      </c>
    </row>
    <row r="904" spans="1:10" x14ac:dyDescent="0.2">
      <c r="A904" s="80" t="s">
        <v>868</v>
      </c>
      <c r="B904" s="2">
        <v>200</v>
      </c>
      <c r="C904" s="81" t="s">
        <v>54</v>
      </c>
      <c r="D904" s="81" t="s">
        <v>798</v>
      </c>
      <c r="E904" s="81" t="s">
        <v>827</v>
      </c>
      <c r="F904" s="81" t="s">
        <v>1387</v>
      </c>
      <c r="G904" s="81" t="s">
        <v>869</v>
      </c>
      <c r="H904" s="84">
        <v>61784154.159999996</v>
      </c>
      <c r="I904" s="84">
        <v>61784154.159999996</v>
      </c>
      <c r="J904" s="7">
        <f t="shared" si="13"/>
        <v>0</v>
      </c>
    </row>
    <row r="905" spans="1:10" ht="25.5" x14ac:dyDescent="0.2">
      <c r="A905" s="78" t="s">
        <v>1388</v>
      </c>
      <c r="B905" s="2">
        <v>200</v>
      </c>
      <c r="C905" s="79" t="s">
        <v>54</v>
      </c>
      <c r="D905" s="79" t="s">
        <v>798</v>
      </c>
      <c r="E905" s="79" t="s">
        <v>827</v>
      </c>
      <c r="F905" s="79" t="s">
        <v>1389</v>
      </c>
      <c r="G905" s="79"/>
      <c r="H905" s="85">
        <v>15123390.699999999</v>
      </c>
      <c r="I905" s="85">
        <v>15123390.699999999</v>
      </c>
      <c r="J905" s="7">
        <f t="shared" ref="J905:J968" si="14">H905-I905</f>
        <v>0</v>
      </c>
    </row>
    <row r="906" spans="1:10" x14ac:dyDescent="0.2">
      <c r="A906" s="80" t="s">
        <v>868</v>
      </c>
      <c r="B906" s="2">
        <v>200</v>
      </c>
      <c r="C906" s="81" t="s">
        <v>54</v>
      </c>
      <c r="D906" s="81" t="s">
        <v>798</v>
      </c>
      <c r="E906" s="81" t="s">
        <v>827</v>
      </c>
      <c r="F906" s="81" t="s">
        <v>1389</v>
      </c>
      <c r="G906" s="81" t="s">
        <v>869</v>
      </c>
      <c r="H906" s="84">
        <v>15123390.699999999</v>
      </c>
      <c r="I906" s="84">
        <v>15123390.699999999</v>
      </c>
      <c r="J906" s="7">
        <f t="shared" si="14"/>
        <v>0</v>
      </c>
    </row>
    <row r="907" spans="1:10" ht="25.5" x14ac:dyDescent="0.2">
      <c r="A907" s="72" t="s">
        <v>1390</v>
      </c>
      <c r="B907" s="2">
        <v>200</v>
      </c>
      <c r="C907" s="73" t="s">
        <v>54</v>
      </c>
      <c r="D907" s="73" t="s">
        <v>798</v>
      </c>
      <c r="E907" s="73" t="s">
        <v>52</v>
      </c>
      <c r="F907" s="73"/>
      <c r="G907" s="73"/>
      <c r="H907" s="88">
        <v>1500000</v>
      </c>
      <c r="I907" s="88">
        <v>0</v>
      </c>
      <c r="J907" s="7">
        <f t="shared" si="14"/>
        <v>1500000</v>
      </c>
    </row>
    <row r="908" spans="1:10" ht="51" x14ac:dyDescent="0.2">
      <c r="A908" s="74" t="s">
        <v>2315</v>
      </c>
      <c r="B908" s="2">
        <v>200</v>
      </c>
      <c r="C908" s="75" t="s">
        <v>54</v>
      </c>
      <c r="D908" s="75" t="s">
        <v>798</v>
      </c>
      <c r="E908" s="75" t="s">
        <v>52</v>
      </c>
      <c r="F908" s="75" t="s">
        <v>1300</v>
      </c>
      <c r="G908" s="75"/>
      <c r="H908" s="87">
        <v>1500000</v>
      </c>
      <c r="I908" s="87">
        <v>0</v>
      </c>
      <c r="J908" s="7">
        <f t="shared" si="14"/>
        <v>1500000</v>
      </c>
    </row>
    <row r="909" spans="1:10" ht="76.5" x14ac:dyDescent="0.2">
      <c r="A909" s="76" t="s">
        <v>2323</v>
      </c>
      <c r="B909" s="2">
        <v>200</v>
      </c>
      <c r="C909" s="77" t="s">
        <v>54</v>
      </c>
      <c r="D909" s="77" t="s">
        <v>798</v>
      </c>
      <c r="E909" s="77" t="s">
        <v>52</v>
      </c>
      <c r="F909" s="77" t="s">
        <v>1358</v>
      </c>
      <c r="G909" s="77"/>
      <c r="H909" s="86">
        <v>1500000</v>
      </c>
      <c r="I909" s="86">
        <v>0</v>
      </c>
      <c r="J909" s="7">
        <f t="shared" si="14"/>
        <v>1500000</v>
      </c>
    </row>
    <row r="910" spans="1:10" ht="38.25" x14ac:dyDescent="0.2">
      <c r="A910" s="78" t="s">
        <v>1391</v>
      </c>
      <c r="B910" s="2">
        <v>200</v>
      </c>
      <c r="C910" s="79" t="s">
        <v>54</v>
      </c>
      <c r="D910" s="79" t="s">
        <v>798</v>
      </c>
      <c r="E910" s="79" t="s">
        <v>52</v>
      </c>
      <c r="F910" s="79" t="s">
        <v>1392</v>
      </c>
      <c r="G910" s="79"/>
      <c r="H910" s="85">
        <v>1500000</v>
      </c>
      <c r="I910" s="85">
        <v>0</v>
      </c>
      <c r="J910" s="7">
        <f t="shared" si="14"/>
        <v>1500000</v>
      </c>
    </row>
    <row r="911" spans="1:10" ht="38.25" x14ac:dyDescent="0.2">
      <c r="A911" s="80" t="s">
        <v>817</v>
      </c>
      <c r="B911" s="2">
        <v>200</v>
      </c>
      <c r="C911" s="81" t="s">
        <v>54</v>
      </c>
      <c r="D911" s="81" t="s">
        <v>798</v>
      </c>
      <c r="E911" s="81" t="s">
        <v>52</v>
      </c>
      <c r="F911" s="81" t="s">
        <v>1392</v>
      </c>
      <c r="G911" s="81" t="s">
        <v>818</v>
      </c>
      <c r="H911" s="84">
        <v>1500000</v>
      </c>
      <c r="I911" s="84">
        <v>0</v>
      </c>
      <c r="J911" s="7">
        <f t="shared" si="14"/>
        <v>1500000</v>
      </c>
    </row>
    <row r="912" spans="1:10" x14ac:dyDescent="0.2">
      <c r="A912" s="70" t="s">
        <v>1393</v>
      </c>
      <c r="B912" s="2">
        <v>200</v>
      </c>
      <c r="C912" s="71" t="s">
        <v>54</v>
      </c>
      <c r="D912" s="71" t="s">
        <v>827</v>
      </c>
      <c r="E912" s="71"/>
      <c r="F912" s="71"/>
      <c r="G912" s="71"/>
      <c r="H912" s="89">
        <v>74394843.430000007</v>
      </c>
      <c r="I912" s="89">
        <v>29801295.800000001</v>
      </c>
      <c r="J912" s="7">
        <f t="shared" si="14"/>
        <v>44593547.63000001</v>
      </c>
    </row>
    <row r="913" spans="1:10" x14ac:dyDescent="0.2">
      <c r="A913" s="72" t="s">
        <v>1394</v>
      </c>
      <c r="B913" s="2">
        <v>200</v>
      </c>
      <c r="C913" s="73" t="s">
        <v>54</v>
      </c>
      <c r="D913" s="73" t="s">
        <v>827</v>
      </c>
      <c r="E913" s="73" t="s">
        <v>881</v>
      </c>
      <c r="F913" s="73"/>
      <c r="G913" s="73"/>
      <c r="H913" s="88">
        <v>74394843.430000007</v>
      </c>
      <c r="I913" s="88">
        <v>29801295.800000001</v>
      </c>
      <c r="J913" s="7">
        <f t="shared" si="14"/>
        <v>44593547.63000001</v>
      </c>
    </row>
    <row r="914" spans="1:10" ht="25.5" x14ac:dyDescent="0.2">
      <c r="A914" s="74" t="s">
        <v>2332</v>
      </c>
      <c r="B914" s="2">
        <v>200</v>
      </c>
      <c r="C914" s="75" t="s">
        <v>54</v>
      </c>
      <c r="D914" s="75" t="s">
        <v>827</v>
      </c>
      <c r="E914" s="75" t="s">
        <v>881</v>
      </c>
      <c r="F914" s="75" t="s">
        <v>1395</v>
      </c>
      <c r="G914" s="75"/>
      <c r="H914" s="87">
        <v>74394843.430000007</v>
      </c>
      <c r="I914" s="87">
        <v>29801295.800000001</v>
      </c>
      <c r="J914" s="7">
        <f t="shared" si="14"/>
        <v>44593547.63000001</v>
      </c>
    </row>
    <row r="915" spans="1:10" ht="25.5" x14ac:dyDescent="0.2">
      <c r="A915" s="76" t="s">
        <v>2333</v>
      </c>
      <c r="B915" s="2">
        <v>200</v>
      </c>
      <c r="C915" s="77" t="s">
        <v>54</v>
      </c>
      <c r="D915" s="77" t="s">
        <v>827</v>
      </c>
      <c r="E915" s="77" t="s">
        <v>881</v>
      </c>
      <c r="F915" s="77" t="s">
        <v>1396</v>
      </c>
      <c r="G915" s="77"/>
      <c r="H915" s="86">
        <v>74394843.430000007</v>
      </c>
      <c r="I915" s="86">
        <v>29801295.800000001</v>
      </c>
      <c r="J915" s="7">
        <f t="shared" si="14"/>
        <v>44593547.63000001</v>
      </c>
    </row>
    <row r="916" spans="1:10" ht="38.25" x14ac:dyDescent="0.2">
      <c r="A916" s="78" t="s">
        <v>57</v>
      </c>
      <c r="B916" s="2">
        <v>200</v>
      </c>
      <c r="C916" s="79" t="s">
        <v>54</v>
      </c>
      <c r="D916" s="79" t="s">
        <v>827</v>
      </c>
      <c r="E916" s="79" t="s">
        <v>881</v>
      </c>
      <c r="F916" s="79" t="s">
        <v>1397</v>
      </c>
      <c r="G916" s="79"/>
      <c r="H916" s="85">
        <v>72604343.430000007</v>
      </c>
      <c r="I916" s="85">
        <v>29801295.800000001</v>
      </c>
      <c r="J916" s="7">
        <f t="shared" si="14"/>
        <v>42803047.63000001</v>
      </c>
    </row>
    <row r="917" spans="1:10" x14ac:dyDescent="0.2">
      <c r="A917" s="80" t="s">
        <v>1036</v>
      </c>
      <c r="B917" s="2">
        <v>200</v>
      </c>
      <c r="C917" s="81" t="s">
        <v>54</v>
      </c>
      <c r="D917" s="81" t="s">
        <v>827</v>
      </c>
      <c r="E917" s="81" t="s">
        <v>881</v>
      </c>
      <c r="F917" s="81" t="s">
        <v>1397</v>
      </c>
      <c r="G917" s="81" t="s">
        <v>1037</v>
      </c>
      <c r="H917" s="84">
        <v>72604343.430000007</v>
      </c>
      <c r="I917" s="84">
        <v>29801295.800000001</v>
      </c>
      <c r="J917" s="7">
        <f t="shared" si="14"/>
        <v>42803047.63000001</v>
      </c>
    </row>
    <row r="918" spans="1:10" ht="89.25" x14ac:dyDescent="0.2">
      <c r="A918" s="78" t="s">
        <v>1398</v>
      </c>
      <c r="B918" s="2">
        <v>200</v>
      </c>
      <c r="C918" s="79" t="s">
        <v>54</v>
      </c>
      <c r="D918" s="79" t="s">
        <v>827</v>
      </c>
      <c r="E918" s="79" t="s">
        <v>881</v>
      </c>
      <c r="F918" s="79" t="s">
        <v>1399</v>
      </c>
      <c r="G918" s="79"/>
      <c r="H918" s="85">
        <v>1790500</v>
      </c>
      <c r="I918" s="85">
        <v>0</v>
      </c>
      <c r="J918" s="7">
        <f t="shared" si="14"/>
        <v>1790500</v>
      </c>
    </row>
    <row r="919" spans="1:10" x14ac:dyDescent="0.2">
      <c r="A919" s="80" t="s">
        <v>1036</v>
      </c>
      <c r="B919" s="2">
        <v>200</v>
      </c>
      <c r="C919" s="81" t="s">
        <v>54</v>
      </c>
      <c r="D919" s="81" t="s">
        <v>827</v>
      </c>
      <c r="E919" s="81" t="s">
        <v>881</v>
      </c>
      <c r="F919" s="81" t="s">
        <v>1399</v>
      </c>
      <c r="G919" s="81" t="s">
        <v>1037</v>
      </c>
      <c r="H919" s="84">
        <v>1790500</v>
      </c>
      <c r="I919" s="84">
        <v>0</v>
      </c>
      <c r="J919" s="7">
        <f t="shared" si="14"/>
        <v>1790500</v>
      </c>
    </row>
    <row r="920" spans="1:10" x14ac:dyDescent="0.2">
      <c r="A920" s="70" t="s">
        <v>795</v>
      </c>
      <c r="B920" s="2">
        <v>200</v>
      </c>
      <c r="C920" s="71" t="s">
        <v>54</v>
      </c>
      <c r="D920" s="71" t="s">
        <v>796</v>
      </c>
      <c r="E920" s="71"/>
      <c r="F920" s="71"/>
      <c r="G920" s="71"/>
      <c r="H920" s="89">
        <v>265000</v>
      </c>
      <c r="I920" s="89">
        <v>47336</v>
      </c>
      <c r="J920" s="7">
        <f t="shared" si="14"/>
        <v>217664</v>
      </c>
    </row>
    <row r="921" spans="1:10" ht="25.5" x14ac:dyDescent="0.2">
      <c r="A921" s="72" t="s">
        <v>826</v>
      </c>
      <c r="B921" s="2">
        <v>200</v>
      </c>
      <c r="C921" s="73" t="s">
        <v>54</v>
      </c>
      <c r="D921" s="73" t="s">
        <v>796</v>
      </c>
      <c r="E921" s="73" t="s">
        <v>827</v>
      </c>
      <c r="F921" s="73"/>
      <c r="G921" s="73"/>
      <c r="H921" s="88">
        <v>265000</v>
      </c>
      <c r="I921" s="88">
        <v>47336</v>
      </c>
      <c r="J921" s="7">
        <f t="shared" si="14"/>
        <v>217664</v>
      </c>
    </row>
    <row r="922" spans="1:10" ht="63.75" x14ac:dyDescent="0.2">
      <c r="A922" s="74" t="s">
        <v>2269</v>
      </c>
      <c r="B922" s="2">
        <v>200</v>
      </c>
      <c r="C922" s="75" t="s">
        <v>54</v>
      </c>
      <c r="D922" s="75" t="s">
        <v>796</v>
      </c>
      <c r="E922" s="75" t="s">
        <v>827</v>
      </c>
      <c r="F922" s="75" t="s">
        <v>948</v>
      </c>
      <c r="G922" s="75"/>
      <c r="H922" s="87">
        <v>90000</v>
      </c>
      <c r="I922" s="87">
        <v>0</v>
      </c>
      <c r="J922" s="7">
        <f t="shared" si="14"/>
        <v>90000</v>
      </c>
    </row>
    <row r="923" spans="1:10" ht="51" x14ac:dyDescent="0.2">
      <c r="A923" s="76" t="s">
        <v>2334</v>
      </c>
      <c r="B923" s="2">
        <v>200</v>
      </c>
      <c r="C923" s="77" t="s">
        <v>54</v>
      </c>
      <c r="D923" s="77" t="s">
        <v>796</v>
      </c>
      <c r="E923" s="77" t="s">
        <v>827</v>
      </c>
      <c r="F923" s="77" t="s">
        <v>1400</v>
      </c>
      <c r="G923" s="77"/>
      <c r="H923" s="86">
        <v>90000</v>
      </c>
      <c r="I923" s="86">
        <v>0</v>
      </c>
      <c r="J923" s="7">
        <f t="shared" si="14"/>
        <v>90000</v>
      </c>
    </row>
    <row r="924" spans="1:10" ht="38.25" x14ac:dyDescent="0.2">
      <c r="A924" s="78" t="s">
        <v>1401</v>
      </c>
      <c r="B924" s="2">
        <v>200</v>
      </c>
      <c r="C924" s="79" t="s">
        <v>54</v>
      </c>
      <c r="D924" s="79" t="s">
        <v>796</v>
      </c>
      <c r="E924" s="79" t="s">
        <v>827</v>
      </c>
      <c r="F924" s="79" t="s">
        <v>1402</v>
      </c>
      <c r="G924" s="79"/>
      <c r="H924" s="85">
        <v>90000</v>
      </c>
      <c r="I924" s="85">
        <v>0</v>
      </c>
      <c r="J924" s="7">
        <f t="shared" si="14"/>
        <v>90000</v>
      </c>
    </row>
    <row r="925" spans="1:10" ht="38.25" x14ac:dyDescent="0.2">
      <c r="A925" s="80" t="s">
        <v>817</v>
      </c>
      <c r="B925" s="2">
        <v>200</v>
      </c>
      <c r="C925" s="81" t="s">
        <v>54</v>
      </c>
      <c r="D925" s="81" t="s">
        <v>796</v>
      </c>
      <c r="E925" s="81" t="s">
        <v>827</v>
      </c>
      <c r="F925" s="81" t="s">
        <v>1402</v>
      </c>
      <c r="G925" s="81" t="s">
        <v>818</v>
      </c>
      <c r="H925" s="84">
        <v>90000</v>
      </c>
      <c r="I925" s="84">
        <v>0</v>
      </c>
      <c r="J925" s="7">
        <f t="shared" si="14"/>
        <v>90000</v>
      </c>
    </row>
    <row r="926" spans="1:10" ht="51" x14ac:dyDescent="0.2">
      <c r="A926" s="74" t="s">
        <v>2315</v>
      </c>
      <c r="B926" s="2">
        <v>200</v>
      </c>
      <c r="C926" s="75" t="s">
        <v>54</v>
      </c>
      <c r="D926" s="75" t="s">
        <v>796</v>
      </c>
      <c r="E926" s="75" t="s">
        <v>827</v>
      </c>
      <c r="F926" s="75" t="s">
        <v>1300</v>
      </c>
      <c r="G926" s="75"/>
      <c r="H926" s="87">
        <v>175000</v>
      </c>
      <c r="I926" s="87">
        <v>47336</v>
      </c>
      <c r="J926" s="7">
        <f t="shared" si="14"/>
        <v>127664</v>
      </c>
    </row>
    <row r="927" spans="1:10" ht="76.5" x14ac:dyDescent="0.2">
      <c r="A927" s="76" t="s">
        <v>2324</v>
      </c>
      <c r="B927" s="2">
        <v>200</v>
      </c>
      <c r="C927" s="77" t="s">
        <v>54</v>
      </c>
      <c r="D927" s="77" t="s">
        <v>796</v>
      </c>
      <c r="E927" s="77" t="s">
        <v>827</v>
      </c>
      <c r="F927" s="77" t="s">
        <v>1361</v>
      </c>
      <c r="G927" s="77"/>
      <c r="H927" s="86">
        <v>175000</v>
      </c>
      <c r="I927" s="86">
        <v>47336</v>
      </c>
      <c r="J927" s="7">
        <f t="shared" si="14"/>
        <v>127664</v>
      </c>
    </row>
    <row r="928" spans="1:10" ht="25.5" x14ac:dyDescent="0.2">
      <c r="A928" s="78" t="s">
        <v>829</v>
      </c>
      <c r="B928" s="2">
        <v>200</v>
      </c>
      <c r="C928" s="79" t="s">
        <v>54</v>
      </c>
      <c r="D928" s="79" t="s">
        <v>796</v>
      </c>
      <c r="E928" s="79" t="s">
        <v>827</v>
      </c>
      <c r="F928" s="79" t="s">
        <v>1403</v>
      </c>
      <c r="G928" s="79"/>
      <c r="H928" s="85">
        <v>175000</v>
      </c>
      <c r="I928" s="85">
        <v>47336</v>
      </c>
      <c r="J928" s="7">
        <f t="shared" si="14"/>
        <v>127664</v>
      </c>
    </row>
    <row r="929" spans="1:10" ht="38.25" x14ac:dyDescent="0.2">
      <c r="A929" s="80" t="s">
        <v>817</v>
      </c>
      <c r="B929" s="2">
        <v>200</v>
      </c>
      <c r="C929" s="81" t="s">
        <v>54</v>
      </c>
      <c r="D929" s="81" t="s">
        <v>796</v>
      </c>
      <c r="E929" s="81" t="s">
        <v>827</v>
      </c>
      <c r="F929" s="81" t="s">
        <v>1403</v>
      </c>
      <c r="G929" s="81" t="s">
        <v>818</v>
      </c>
      <c r="H929" s="84">
        <v>175000</v>
      </c>
      <c r="I929" s="84">
        <v>47336</v>
      </c>
      <c r="J929" s="7">
        <f t="shared" si="14"/>
        <v>127664</v>
      </c>
    </row>
    <row r="930" spans="1:10" x14ac:dyDescent="0.2">
      <c r="A930" s="70" t="s">
        <v>1054</v>
      </c>
      <c r="B930" s="2">
        <v>200</v>
      </c>
      <c r="C930" s="71" t="s">
        <v>54</v>
      </c>
      <c r="D930" s="71" t="s">
        <v>1055</v>
      </c>
      <c r="E930" s="71"/>
      <c r="F930" s="71"/>
      <c r="G930" s="71"/>
      <c r="H930" s="89">
        <v>33482020.199999999</v>
      </c>
      <c r="I930" s="89">
        <v>33482020.199999999</v>
      </c>
      <c r="J930" s="7">
        <f t="shared" si="14"/>
        <v>0</v>
      </c>
    </row>
    <row r="931" spans="1:10" x14ac:dyDescent="0.2">
      <c r="A931" s="72" t="s">
        <v>1056</v>
      </c>
      <c r="B931" s="2">
        <v>200</v>
      </c>
      <c r="C931" s="73" t="s">
        <v>54</v>
      </c>
      <c r="D931" s="73" t="s">
        <v>1055</v>
      </c>
      <c r="E931" s="73" t="s">
        <v>836</v>
      </c>
      <c r="F931" s="73"/>
      <c r="G931" s="73"/>
      <c r="H931" s="88">
        <v>33482020.199999999</v>
      </c>
      <c r="I931" s="88">
        <v>33482020.199999999</v>
      </c>
      <c r="J931" s="7">
        <f t="shared" si="14"/>
        <v>0</v>
      </c>
    </row>
    <row r="932" spans="1:10" ht="25.5" x14ac:dyDescent="0.2">
      <c r="A932" s="74" t="s">
        <v>2332</v>
      </c>
      <c r="B932" s="2">
        <v>200</v>
      </c>
      <c r="C932" s="75" t="s">
        <v>54</v>
      </c>
      <c r="D932" s="75" t="s">
        <v>1055</v>
      </c>
      <c r="E932" s="75" t="s">
        <v>836</v>
      </c>
      <c r="F932" s="75" t="s">
        <v>1395</v>
      </c>
      <c r="G932" s="75"/>
      <c r="H932" s="87">
        <v>33482020.199999999</v>
      </c>
      <c r="I932" s="87">
        <v>33482020.199999999</v>
      </c>
      <c r="J932" s="7">
        <f t="shared" si="14"/>
        <v>0</v>
      </c>
    </row>
    <row r="933" spans="1:10" ht="25.5" x14ac:dyDescent="0.2">
      <c r="A933" s="76" t="s">
        <v>2333</v>
      </c>
      <c r="B933" s="2">
        <v>200</v>
      </c>
      <c r="C933" s="77" t="s">
        <v>54</v>
      </c>
      <c r="D933" s="77" t="s">
        <v>1055</v>
      </c>
      <c r="E933" s="77" t="s">
        <v>836</v>
      </c>
      <c r="F933" s="77" t="s">
        <v>1396</v>
      </c>
      <c r="G933" s="77"/>
      <c r="H933" s="86">
        <v>33482020.199999999</v>
      </c>
      <c r="I933" s="86">
        <v>33482020.199999999</v>
      </c>
      <c r="J933" s="7">
        <f t="shared" si="14"/>
        <v>0</v>
      </c>
    </row>
    <row r="934" spans="1:10" ht="38.25" x14ac:dyDescent="0.2">
      <c r="A934" s="78" t="s">
        <v>57</v>
      </c>
      <c r="B934" s="2">
        <v>200</v>
      </c>
      <c r="C934" s="79" t="s">
        <v>54</v>
      </c>
      <c r="D934" s="79" t="s">
        <v>1055</v>
      </c>
      <c r="E934" s="79" t="s">
        <v>836</v>
      </c>
      <c r="F934" s="79" t="s">
        <v>1397</v>
      </c>
      <c r="G934" s="79"/>
      <c r="H934" s="85">
        <v>33482020.199999999</v>
      </c>
      <c r="I934" s="85">
        <v>33482020.199999999</v>
      </c>
      <c r="J934" s="7">
        <f t="shared" si="14"/>
        <v>0</v>
      </c>
    </row>
    <row r="935" spans="1:10" x14ac:dyDescent="0.2">
      <c r="A935" s="80" t="s">
        <v>1036</v>
      </c>
      <c r="B935" s="2">
        <v>200</v>
      </c>
      <c r="C935" s="81" t="s">
        <v>54</v>
      </c>
      <c r="D935" s="81" t="s">
        <v>1055</v>
      </c>
      <c r="E935" s="81" t="s">
        <v>836</v>
      </c>
      <c r="F935" s="81" t="s">
        <v>1397</v>
      </c>
      <c r="G935" s="81" t="s">
        <v>1037</v>
      </c>
      <c r="H935" s="84">
        <v>33482020.199999999</v>
      </c>
      <c r="I935" s="84">
        <v>33482020.199999999</v>
      </c>
      <c r="J935" s="7">
        <f t="shared" si="14"/>
        <v>0</v>
      </c>
    </row>
    <row r="936" spans="1:10" x14ac:dyDescent="0.2">
      <c r="A936" s="70" t="s">
        <v>1022</v>
      </c>
      <c r="B936" s="2">
        <v>200</v>
      </c>
      <c r="C936" s="71" t="s">
        <v>54</v>
      </c>
      <c r="D936" s="71" t="s">
        <v>20</v>
      </c>
      <c r="E936" s="71"/>
      <c r="F936" s="71"/>
      <c r="G936" s="71"/>
      <c r="H936" s="89">
        <v>6218080.8099999996</v>
      </c>
      <c r="I936" s="89">
        <v>6218080.8099999996</v>
      </c>
      <c r="J936" s="7">
        <f t="shared" si="14"/>
        <v>0</v>
      </c>
    </row>
    <row r="937" spans="1:10" x14ac:dyDescent="0.2">
      <c r="A937" s="72" t="s">
        <v>1023</v>
      </c>
      <c r="B937" s="2">
        <v>200</v>
      </c>
      <c r="C937" s="73" t="s">
        <v>54</v>
      </c>
      <c r="D937" s="73" t="s">
        <v>20</v>
      </c>
      <c r="E937" s="73" t="s">
        <v>934</v>
      </c>
      <c r="F937" s="73"/>
      <c r="G937" s="73"/>
      <c r="H937" s="88">
        <v>6218080.8099999996</v>
      </c>
      <c r="I937" s="88">
        <v>6218080.8099999996</v>
      </c>
      <c r="J937" s="7">
        <f t="shared" si="14"/>
        <v>0</v>
      </c>
    </row>
    <row r="938" spans="1:10" ht="25.5" x14ac:dyDescent="0.2">
      <c r="A938" s="74" t="s">
        <v>2332</v>
      </c>
      <c r="B938" s="2">
        <v>200</v>
      </c>
      <c r="C938" s="75" t="s">
        <v>54</v>
      </c>
      <c r="D938" s="75" t="s">
        <v>20</v>
      </c>
      <c r="E938" s="75" t="s">
        <v>934</v>
      </c>
      <c r="F938" s="75" t="s">
        <v>1395</v>
      </c>
      <c r="G938" s="75"/>
      <c r="H938" s="87">
        <v>6218080.8099999996</v>
      </c>
      <c r="I938" s="87">
        <v>6218080.8099999996</v>
      </c>
      <c r="J938" s="7">
        <f t="shared" si="14"/>
        <v>0</v>
      </c>
    </row>
    <row r="939" spans="1:10" ht="51" x14ac:dyDescent="0.2">
      <c r="A939" s="76" t="s">
        <v>2335</v>
      </c>
      <c r="B939" s="2">
        <v>200</v>
      </c>
      <c r="C939" s="77" t="s">
        <v>54</v>
      </c>
      <c r="D939" s="77" t="s">
        <v>20</v>
      </c>
      <c r="E939" s="77" t="s">
        <v>934</v>
      </c>
      <c r="F939" s="77" t="s">
        <v>1404</v>
      </c>
      <c r="G939" s="77"/>
      <c r="H939" s="86">
        <v>6218080.8099999996</v>
      </c>
      <c r="I939" s="86">
        <v>6218080.8099999996</v>
      </c>
      <c r="J939" s="7">
        <f t="shared" si="14"/>
        <v>0</v>
      </c>
    </row>
    <row r="940" spans="1:10" ht="51" x14ac:dyDescent="0.2">
      <c r="A940" s="78" t="s">
        <v>58</v>
      </c>
      <c r="B940" s="2">
        <v>200</v>
      </c>
      <c r="C940" s="79" t="s">
        <v>54</v>
      </c>
      <c r="D940" s="79" t="s">
        <v>20</v>
      </c>
      <c r="E940" s="79" t="s">
        <v>934</v>
      </c>
      <c r="F940" s="79" t="s">
        <v>1405</v>
      </c>
      <c r="G940" s="79"/>
      <c r="H940" s="85">
        <v>6218080.8099999996</v>
      </c>
      <c r="I940" s="85">
        <v>6218080.8099999996</v>
      </c>
      <c r="J940" s="7">
        <f t="shared" si="14"/>
        <v>0</v>
      </c>
    </row>
    <row r="941" spans="1:10" x14ac:dyDescent="0.2">
      <c r="A941" s="80" t="s">
        <v>1036</v>
      </c>
      <c r="B941" s="2">
        <v>200</v>
      </c>
      <c r="C941" s="81" t="s">
        <v>54</v>
      </c>
      <c r="D941" s="81" t="s">
        <v>20</v>
      </c>
      <c r="E941" s="81" t="s">
        <v>934</v>
      </c>
      <c r="F941" s="81" t="s">
        <v>1405</v>
      </c>
      <c r="G941" s="81" t="s">
        <v>1037</v>
      </c>
      <c r="H941" s="84">
        <v>6218080.8099999996</v>
      </c>
      <c r="I941" s="84">
        <v>6218080.8099999996</v>
      </c>
      <c r="J941" s="7">
        <f t="shared" si="14"/>
        <v>0</v>
      </c>
    </row>
    <row r="942" spans="1:10" x14ac:dyDescent="0.2">
      <c r="A942" s="82" t="s">
        <v>59</v>
      </c>
      <c r="B942" s="2">
        <v>200</v>
      </c>
      <c r="C942" s="83" t="s">
        <v>60</v>
      </c>
      <c r="D942" s="83"/>
      <c r="E942" s="83"/>
      <c r="F942" s="83"/>
      <c r="G942" s="83"/>
      <c r="H942" s="90">
        <v>5391798030.1099997</v>
      </c>
      <c r="I942" s="90">
        <v>2521863948.8000002</v>
      </c>
      <c r="J942" s="7">
        <f t="shared" si="14"/>
        <v>2869934081.3099995</v>
      </c>
    </row>
    <row r="943" spans="1:10" x14ac:dyDescent="0.2">
      <c r="A943" s="70" t="s">
        <v>1125</v>
      </c>
      <c r="B943" s="2">
        <v>200</v>
      </c>
      <c r="C943" s="71" t="s">
        <v>60</v>
      </c>
      <c r="D943" s="71" t="s">
        <v>836</v>
      </c>
      <c r="E943" s="71"/>
      <c r="F943" s="71"/>
      <c r="G943" s="71"/>
      <c r="H943" s="89">
        <v>503814622.19</v>
      </c>
      <c r="I943" s="89">
        <v>122022689.39</v>
      </c>
      <c r="J943" s="7">
        <f t="shared" si="14"/>
        <v>381791932.80000001</v>
      </c>
    </row>
    <row r="944" spans="1:10" x14ac:dyDescent="0.2">
      <c r="A944" s="72" t="s">
        <v>1406</v>
      </c>
      <c r="B944" s="2">
        <v>200</v>
      </c>
      <c r="C944" s="73" t="s">
        <v>60</v>
      </c>
      <c r="D944" s="73" t="s">
        <v>836</v>
      </c>
      <c r="E944" s="73" t="s">
        <v>827</v>
      </c>
      <c r="F944" s="73"/>
      <c r="G944" s="73"/>
      <c r="H944" s="88">
        <v>1290300</v>
      </c>
      <c r="I944" s="88">
        <v>1248330</v>
      </c>
      <c r="J944" s="7">
        <f t="shared" si="14"/>
        <v>41970</v>
      </c>
    </row>
    <row r="945" spans="1:10" ht="25.5" x14ac:dyDescent="0.2">
      <c r="A945" s="74" t="s">
        <v>2306</v>
      </c>
      <c r="B945" s="2">
        <v>200</v>
      </c>
      <c r="C945" s="75" t="s">
        <v>60</v>
      </c>
      <c r="D945" s="75" t="s">
        <v>836</v>
      </c>
      <c r="E945" s="75" t="s">
        <v>827</v>
      </c>
      <c r="F945" s="75" t="s">
        <v>1229</v>
      </c>
      <c r="G945" s="75"/>
      <c r="H945" s="87">
        <v>1290300</v>
      </c>
      <c r="I945" s="87">
        <v>1248330</v>
      </c>
      <c r="J945" s="7">
        <f t="shared" si="14"/>
        <v>41970</v>
      </c>
    </row>
    <row r="946" spans="1:10" ht="38.25" x14ac:dyDescent="0.2">
      <c r="A946" s="76" t="s">
        <v>2336</v>
      </c>
      <c r="B946" s="2">
        <v>200</v>
      </c>
      <c r="C946" s="77" t="s">
        <v>60</v>
      </c>
      <c r="D946" s="77" t="s">
        <v>836</v>
      </c>
      <c r="E946" s="77" t="s">
        <v>827</v>
      </c>
      <c r="F946" s="77" t="s">
        <v>1407</v>
      </c>
      <c r="G946" s="77"/>
      <c r="H946" s="86">
        <v>1290300</v>
      </c>
      <c r="I946" s="86">
        <v>1248330</v>
      </c>
      <c r="J946" s="7">
        <f t="shared" si="14"/>
        <v>41970</v>
      </c>
    </row>
    <row r="947" spans="1:10" ht="51" x14ac:dyDescent="0.2">
      <c r="A947" s="78" t="s">
        <v>61</v>
      </c>
      <c r="B947" s="2">
        <v>200</v>
      </c>
      <c r="C947" s="79" t="s">
        <v>60</v>
      </c>
      <c r="D947" s="79" t="s">
        <v>836</v>
      </c>
      <c r="E947" s="79" t="s">
        <v>827</v>
      </c>
      <c r="F947" s="79" t="s">
        <v>1408</v>
      </c>
      <c r="G947" s="79"/>
      <c r="H947" s="85">
        <v>1290300</v>
      </c>
      <c r="I947" s="85">
        <v>1248330</v>
      </c>
      <c r="J947" s="7">
        <f t="shared" si="14"/>
        <v>41970</v>
      </c>
    </row>
    <row r="948" spans="1:10" x14ac:dyDescent="0.2">
      <c r="A948" s="80" t="s">
        <v>1036</v>
      </c>
      <c r="B948" s="2">
        <v>200</v>
      </c>
      <c r="C948" s="81" t="s">
        <v>60</v>
      </c>
      <c r="D948" s="81" t="s">
        <v>836</v>
      </c>
      <c r="E948" s="81" t="s">
        <v>827</v>
      </c>
      <c r="F948" s="81" t="s">
        <v>1408</v>
      </c>
      <c r="G948" s="81" t="s">
        <v>1037</v>
      </c>
      <c r="H948" s="84">
        <v>1290300</v>
      </c>
      <c r="I948" s="84">
        <v>1248330</v>
      </c>
      <c r="J948" s="7">
        <f t="shared" si="14"/>
        <v>41970</v>
      </c>
    </row>
    <row r="949" spans="1:10" ht="38.25" x14ac:dyDescent="0.2">
      <c r="A949" s="72" t="s">
        <v>1409</v>
      </c>
      <c r="B949" s="2">
        <v>200</v>
      </c>
      <c r="C949" s="73" t="s">
        <v>60</v>
      </c>
      <c r="D949" s="73" t="s">
        <v>836</v>
      </c>
      <c r="E949" s="73" t="s">
        <v>940</v>
      </c>
      <c r="F949" s="73"/>
      <c r="G949" s="73"/>
      <c r="H949" s="88">
        <v>211883000</v>
      </c>
      <c r="I949" s="88">
        <v>90496664.109999999</v>
      </c>
      <c r="J949" s="7">
        <f t="shared" si="14"/>
        <v>121386335.89</v>
      </c>
    </row>
    <row r="950" spans="1:10" ht="25.5" x14ac:dyDescent="0.2">
      <c r="A950" s="74" t="s">
        <v>2306</v>
      </c>
      <c r="B950" s="2">
        <v>200</v>
      </c>
      <c r="C950" s="75" t="s">
        <v>60</v>
      </c>
      <c r="D950" s="75" t="s">
        <v>836</v>
      </c>
      <c r="E950" s="75" t="s">
        <v>940</v>
      </c>
      <c r="F950" s="75" t="s">
        <v>1229</v>
      </c>
      <c r="G950" s="75"/>
      <c r="H950" s="87">
        <v>211883000</v>
      </c>
      <c r="I950" s="87">
        <v>90496664.109999999</v>
      </c>
      <c r="J950" s="7">
        <f t="shared" si="14"/>
        <v>121386335.89</v>
      </c>
    </row>
    <row r="951" spans="1:10" ht="51" x14ac:dyDescent="0.2">
      <c r="A951" s="76" t="s">
        <v>2337</v>
      </c>
      <c r="B951" s="2">
        <v>200</v>
      </c>
      <c r="C951" s="77" t="s">
        <v>60</v>
      </c>
      <c r="D951" s="77" t="s">
        <v>836</v>
      </c>
      <c r="E951" s="77" t="s">
        <v>940</v>
      </c>
      <c r="F951" s="77" t="s">
        <v>1410</v>
      </c>
      <c r="G951" s="77"/>
      <c r="H951" s="86">
        <v>211883000</v>
      </c>
      <c r="I951" s="86">
        <v>90496664.109999999</v>
      </c>
      <c r="J951" s="7">
        <f t="shared" si="14"/>
        <v>121386335.89</v>
      </c>
    </row>
    <row r="952" spans="1:10" ht="38.25" x14ac:dyDescent="0.2">
      <c r="A952" s="78" t="s">
        <v>1006</v>
      </c>
      <c r="B952" s="2">
        <v>200</v>
      </c>
      <c r="C952" s="79" t="s">
        <v>60</v>
      </c>
      <c r="D952" s="79" t="s">
        <v>836</v>
      </c>
      <c r="E952" s="79" t="s">
        <v>940</v>
      </c>
      <c r="F952" s="79" t="s">
        <v>1411</v>
      </c>
      <c r="G952" s="79"/>
      <c r="H952" s="85">
        <v>171296400</v>
      </c>
      <c r="I952" s="85">
        <v>76721363.590000004</v>
      </c>
      <c r="J952" s="7">
        <f t="shared" si="14"/>
        <v>94575036.409999996</v>
      </c>
    </row>
    <row r="953" spans="1:10" ht="76.5" x14ac:dyDescent="0.2">
      <c r="A953" s="80" t="s">
        <v>866</v>
      </c>
      <c r="B953" s="2">
        <v>200</v>
      </c>
      <c r="C953" s="81" t="s">
        <v>60</v>
      </c>
      <c r="D953" s="81" t="s">
        <v>836</v>
      </c>
      <c r="E953" s="81" t="s">
        <v>940</v>
      </c>
      <c r="F953" s="81" t="s">
        <v>1411</v>
      </c>
      <c r="G953" s="81" t="s">
        <v>867</v>
      </c>
      <c r="H953" s="84">
        <v>163936600</v>
      </c>
      <c r="I953" s="84">
        <v>74133689.430000007</v>
      </c>
      <c r="J953" s="7">
        <f t="shared" si="14"/>
        <v>89802910.569999993</v>
      </c>
    </row>
    <row r="954" spans="1:10" ht="38.25" x14ac:dyDescent="0.2">
      <c r="A954" s="80" t="s">
        <v>817</v>
      </c>
      <c r="B954" s="2">
        <v>200</v>
      </c>
      <c r="C954" s="81" t="s">
        <v>60</v>
      </c>
      <c r="D954" s="81" t="s">
        <v>836</v>
      </c>
      <c r="E954" s="81" t="s">
        <v>940</v>
      </c>
      <c r="F954" s="81" t="s">
        <v>1411</v>
      </c>
      <c r="G954" s="81" t="s">
        <v>818</v>
      </c>
      <c r="H954" s="84">
        <v>7054800</v>
      </c>
      <c r="I954" s="84">
        <v>2452174.16</v>
      </c>
      <c r="J954" s="7">
        <f t="shared" si="14"/>
        <v>4602625.84</v>
      </c>
    </row>
    <row r="955" spans="1:10" ht="25.5" x14ac:dyDescent="0.2">
      <c r="A955" s="80" t="s">
        <v>900</v>
      </c>
      <c r="B955" s="2">
        <v>200</v>
      </c>
      <c r="C955" s="81" t="s">
        <v>60</v>
      </c>
      <c r="D955" s="81" t="s">
        <v>836</v>
      </c>
      <c r="E955" s="81" t="s">
        <v>940</v>
      </c>
      <c r="F955" s="81" t="s">
        <v>1411</v>
      </c>
      <c r="G955" s="81" t="s">
        <v>901</v>
      </c>
      <c r="H955" s="84">
        <v>200000</v>
      </c>
      <c r="I955" s="84">
        <v>40500</v>
      </c>
      <c r="J955" s="7">
        <f t="shared" si="14"/>
        <v>159500</v>
      </c>
    </row>
    <row r="956" spans="1:10" x14ac:dyDescent="0.2">
      <c r="A956" s="80" t="s">
        <v>868</v>
      </c>
      <c r="B956" s="2">
        <v>200</v>
      </c>
      <c r="C956" s="81" t="s">
        <v>60</v>
      </c>
      <c r="D956" s="81" t="s">
        <v>836</v>
      </c>
      <c r="E956" s="81" t="s">
        <v>940</v>
      </c>
      <c r="F956" s="81" t="s">
        <v>1411</v>
      </c>
      <c r="G956" s="81" t="s">
        <v>869</v>
      </c>
      <c r="H956" s="84">
        <v>105000</v>
      </c>
      <c r="I956" s="84">
        <v>95000</v>
      </c>
      <c r="J956" s="7">
        <f t="shared" si="14"/>
        <v>10000</v>
      </c>
    </row>
    <row r="957" spans="1:10" ht="25.5" x14ac:dyDescent="0.2">
      <c r="A957" s="78" t="s">
        <v>829</v>
      </c>
      <c r="B957" s="2">
        <v>200</v>
      </c>
      <c r="C957" s="79" t="s">
        <v>60</v>
      </c>
      <c r="D957" s="79" t="s">
        <v>836</v>
      </c>
      <c r="E957" s="79" t="s">
        <v>940</v>
      </c>
      <c r="F957" s="79" t="s">
        <v>1412</v>
      </c>
      <c r="G957" s="79"/>
      <c r="H957" s="85">
        <v>402000</v>
      </c>
      <c r="I957" s="85">
        <v>161393</v>
      </c>
      <c r="J957" s="7">
        <f t="shared" si="14"/>
        <v>240607</v>
      </c>
    </row>
    <row r="958" spans="1:10" ht="76.5" x14ac:dyDescent="0.2">
      <c r="A958" s="80" t="s">
        <v>866</v>
      </c>
      <c r="B958" s="2">
        <v>200</v>
      </c>
      <c r="C958" s="81" t="s">
        <v>60</v>
      </c>
      <c r="D958" s="81" t="s">
        <v>836</v>
      </c>
      <c r="E958" s="81" t="s">
        <v>940</v>
      </c>
      <c r="F958" s="81" t="s">
        <v>1412</v>
      </c>
      <c r="G958" s="81" t="s">
        <v>867</v>
      </c>
      <c r="H958" s="84">
        <v>402000</v>
      </c>
      <c r="I958" s="84">
        <v>161393</v>
      </c>
      <c r="J958" s="7">
        <f t="shared" si="14"/>
        <v>240607</v>
      </c>
    </row>
    <row r="959" spans="1:10" ht="51" x14ac:dyDescent="0.2">
      <c r="A959" s="78" t="s">
        <v>1008</v>
      </c>
      <c r="B959" s="2">
        <v>200</v>
      </c>
      <c r="C959" s="79" t="s">
        <v>60</v>
      </c>
      <c r="D959" s="79" t="s">
        <v>836</v>
      </c>
      <c r="E959" s="79" t="s">
        <v>940</v>
      </c>
      <c r="F959" s="79" t="s">
        <v>1413</v>
      </c>
      <c r="G959" s="79"/>
      <c r="H959" s="85">
        <v>37079500</v>
      </c>
      <c r="I959" s="85">
        <v>13591357.52</v>
      </c>
      <c r="J959" s="7">
        <f t="shared" si="14"/>
        <v>23488142.48</v>
      </c>
    </row>
    <row r="960" spans="1:10" ht="76.5" x14ac:dyDescent="0.2">
      <c r="A960" s="80" t="s">
        <v>866</v>
      </c>
      <c r="B960" s="2">
        <v>200</v>
      </c>
      <c r="C960" s="81" t="s">
        <v>60</v>
      </c>
      <c r="D960" s="81" t="s">
        <v>836</v>
      </c>
      <c r="E960" s="81" t="s">
        <v>940</v>
      </c>
      <c r="F960" s="81" t="s">
        <v>1413</v>
      </c>
      <c r="G960" s="81" t="s">
        <v>867</v>
      </c>
      <c r="H960" s="84">
        <v>27513100</v>
      </c>
      <c r="I960" s="84">
        <v>10492010.560000001</v>
      </c>
      <c r="J960" s="7">
        <f t="shared" si="14"/>
        <v>17021089.439999998</v>
      </c>
    </row>
    <row r="961" spans="1:10" ht="38.25" x14ac:dyDescent="0.2">
      <c r="A961" s="80" t="s">
        <v>817</v>
      </c>
      <c r="B961" s="2">
        <v>200</v>
      </c>
      <c r="C961" s="81" t="s">
        <v>60</v>
      </c>
      <c r="D961" s="81" t="s">
        <v>836</v>
      </c>
      <c r="E961" s="81" t="s">
        <v>940</v>
      </c>
      <c r="F961" s="81" t="s">
        <v>1413</v>
      </c>
      <c r="G961" s="81" t="s">
        <v>818</v>
      </c>
      <c r="H961" s="84">
        <v>9524600</v>
      </c>
      <c r="I961" s="84">
        <v>3091386.96</v>
      </c>
      <c r="J961" s="7">
        <f t="shared" si="14"/>
        <v>6433213.04</v>
      </c>
    </row>
    <row r="962" spans="1:10" x14ac:dyDescent="0.2">
      <c r="A962" s="80" t="s">
        <v>868</v>
      </c>
      <c r="B962" s="2">
        <v>200</v>
      </c>
      <c r="C962" s="81" t="s">
        <v>60</v>
      </c>
      <c r="D962" s="81" t="s">
        <v>836</v>
      </c>
      <c r="E962" s="81" t="s">
        <v>940</v>
      </c>
      <c r="F962" s="81" t="s">
        <v>1413</v>
      </c>
      <c r="G962" s="81" t="s">
        <v>869</v>
      </c>
      <c r="H962" s="84">
        <v>41800</v>
      </c>
      <c r="I962" s="84">
        <v>7960</v>
      </c>
      <c r="J962" s="7">
        <f t="shared" si="14"/>
        <v>33840</v>
      </c>
    </row>
    <row r="963" spans="1:10" ht="63.75" x14ac:dyDescent="0.2">
      <c r="A963" s="78" t="s">
        <v>1414</v>
      </c>
      <c r="B963" s="2">
        <v>200</v>
      </c>
      <c r="C963" s="79" t="s">
        <v>60</v>
      </c>
      <c r="D963" s="79" t="s">
        <v>836</v>
      </c>
      <c r="E963" s="79" t="s">
        <v>940</v>
      </c>
      <c r="F963" s="79" t="s">
        <v>1415</v>
      </c>
      <c r="G963" s="79"/>
      <c r="H963" s="85">
        <v>2775100</v>
      </c>
      <c r="I963" s="85">
        <v>0</v>
      </c>
      <c r="J963" s="7">
        <f t="shared" si="14"/>
        <v>2775100</v>
      </c>
    </row>
    <row r="964" spans="1:10" ht="76.5" x14ac:dyDescent="0.2">
      <c r="A964" s="80" t="s">
        <v>866</v>
      </c>
      <c r="B964" s="2">
        <v>200</v>
      </c>
      <c r="C964" s="81" t="s">
        <v>60</v>
      </c>
      <c r="D964" s="81" t="s">
        <v>836</v>
      </c>
      <c r="E964" s="81" t="s">
        <v>940</v>
      </c>
      <c r="F964" s="81" t="s">
        <v>1415</v>
      </c>
      <c r="G964" s="81" t="s">
        <v>867</v>
      </c>
      <c r="H964" s="84">
        <v>2646100</v>
      </c>
      <c r="I964" s="84">
        <v>0</v>
      </c>
      <c r="J964" s="7">
        <f t="shared" si="14"/>
        <v>2646100</v>
      </c>
    </row>
    <row r="965" spans="1:10" ht="38.25" x14ac:dyDescent="0.2">
      <c r="A965" s="80" t="s">
        <v>817</v>
      </c>
      <c r="B965" s="2">
        <v>200</v>
      </c>
      <c r="C965" s="81" t="s">
        <v>60</v>
      </c>
      <c r="D965" s="81" t="s">
        <v>836</v>
      </c>
      <c r="E965" s="81" t="s">
        <v>940</v>
      </c>
      <c r="F965" s="81" t="s">
        <v>1415</v>
      </c>
      <c r="G965" s="81" t="s">
        <v>818</v>
      </c>
      <c r="H965" s="84">
        <v>129000</v>
      </c>
      <c r="I965" s="84">
        <v>0</v>
      </c>
      <c r="J965" s="7">
        <f t="shared" si="14"/>
        <v>129000</v>
      </c>
    </row>
    <row r="966" spans="1:10" ht="51" x14ac:dyDescent="0.2">
      <c r="A966" s="78" t="s">
        <v>831</v>
      </c>
      <c r="B966" s="2">
        <v>200</v>
      </c>
      <c r="C966" s="79" t="s">
        <v>60</v>
      </c>
      <c r="D966" s="79" t="s">
        <v>836</v>
      </c>
      <c r="E966" s="79" t="s">
        <v>940</v>
      </c>
      <c r="F966" s="79" t="s">
        <v>1416</v>
      </c>
      <c r="G966" s="79"/>
      <c r="H966" s="85">
        <v>30000</v>
      </c>
      <c r="I966" s="85">
        <v>0</v>
      </c>
      <c r="J966" s="7">
        <f t="shared" si="14"/>
        <v>30000</v>
      </c>
    </row>
    <row r="967" spans="1:10" ht="76.5" x14ac:dyDescent="0.2">
      <c r="A967" s="80" t="s">
        <v>866</v>
      </c>
      <c r="B967" s="2">
        <v>200</v>
      </c>
      <c r="C967" s="81" t="s">
        <v>60</v>
      </c>
      <c r="D967" s="81" t="s">
        <v>836</v>
      </c>
      <c r="E967" s="81" t="s">
        <v>940</v>
      </c>
      <c r="F967" s="81" t="s">
        <v>1416</v>
      </c>
      <c r="G967" s="81" t="s">
        <v>867</v>
      </c>
      <c r="H967" s="84">
        <v>30000</v>
      </c>
      <c r="I967" s="84">
        <v>0</v>
      </c>
      <c r="J967" s="7">
        <f t="shared" si="14"/>
        <v>30000</v>
      </c>
    </row>
    <row r="968" spans="1:10" ht="38.25" x14ac:dyDescent="0.2">
      <c r="A968" s="78" t="s">
        <v>1018</v>
      </c>
      <c r="B968" s="2">
        <v>200</v>
      </c>
      <c r="C968" s="79" t="s">
        <v>60</v>
      </c>
      <c r="D968" s="79" t="s">
        <v>836</v>
      </c>
      <c r="E968" s="79" t="s">
        <v>940</v>
      </c>
      <c r="F968" s="79" t="s">
        <v>1417</v>
      </c>
      <c r="G968" s="79"/>
      <c r="H968" s="85">
        <v>300000</v>
      </c>
      <c r="I968" s="85">
        <v>22550</v>
      </c>
      <c r="J968" s="7">
        <f t="shared" si="14"/>
        <v>277450</v>
      </c>
    </row>
    <row r="969" spans="1:10" ht="38.25" x14ac:dyDescent="0.2">
      <c r="A969" s="80" t="s">
        <v>817</v>
      </c>
      <c r="B969" s="2">
        <v>200</v>
      </c>
      <c r="C969" s="81" t="s">
        <v>60</v>
      </c>
      <c r="D969" s="81" t="s">
        <v>836</v>
      </c>
      <c r="E969" s="81" t="s">
        <v>940</v>
      </c>
      <c r="F969" s="81" t="s">
        <v>1417</v>
      </c>
      <c r="G969" s="81" t="s">
        <v>818</v>
      </c>
      <c r="H969" s="84">
        <v>300000</v>
      </c>
      <c r="I969" s="84">
        <v>22550</v>
      </c>
      <c r="J969" s="7">
        <f t="shared" ref="J969:J1032" si="15">H969-I969</f>
        <v>277450</v>
      </c>
    </row>
    <row r="970" spans="1:10" x14ac:dyDescent="0.2">
      <c r="A970" s="72" t="s">
        <v>1418</v>
      </c>
      <c r="B970" s="2">
        <v>200</v>
      </c>
      <c r="C970" s="73" t="s">
        <v>60</v>
      </c>
      <c r="D970" s="73" t="s">
        <v>836</v>
      </c>
      <c r="E970" s="73" t="s">
        <v>52</v>
      </c>
      <c r="F970" s="73"/>
      <c r="G970" s="73"/>
      <c r="H970" s="88">
        <v>45734732.700000003</v>
      </c>
      <c r="I970" s="88">
        <v>0</v>
      </c>
      <c r="J970" s="7">
        <f t="shared" si="15"/>
        <v>45734732.700000003</v>
      </c>
    </row>
    <row r="971" spans="1:10" x14ac:dyDescent="0.2">
      <c r="A971" s="74" t="s">
        <v>1289</v>
      </c>
      <c r="B971" s="2">
        <v>200</v>
      </c>
      <c r="C971" s="75" t="s">
        <v>60</v>
      </c>
      <c r="D971" s="75" t="s">
        <v>836</v>
      </c>
      <c r="E971" s="75" t="s">
        <v>52</v>
      </c>
      <c r="F971" s="75" t="s">
        <v>1290</v>
      </c>
      <c r="G971" s="75"/>
      <c r="H971" s="87">
        <v>45734732.700000003</v>
      </c>
      <c r="I971" s="87">
        <v>0</v>
      </c>
      <c r="J971" s="7">
        <f t="shared" si="15"/>
        <v>45734732.700000003</v>
      </c>
    </row>
    <row r="972" spans="1:10" ht="51" x14ac:dyDescent="0.2">
      <c r="A972" s="78" t="s">
        <v>1419</v>
      </c>
      <c r="B972" s="2">
        <v>200</v>
      </c>
      <c r="C972" s="79" t="s">
        <v>60</v>
      </c>
      <c r="D972" s="79" t="s">
        <v>836</v>
      </c>
      <c r="E972" s="79" t="s">
        <v>52</v>
      </c>
      <c r="F972" s="79" t="s">
        <v>1420</v>
      </c>
      <c r="G972" s="79"/>
      <c r="H972" s="85">
        <v>22471730.649999999</v>
      </c>
      <c r="I972" s="85">
        <v>0</v>
      </c>
      <c r="J972" s="7">
        <f t="shared" si="15"/>
        <v>22471730.649999999</v>
      </c>
    </row>
    <row r="973" spans="1:10" x14ac:dyDescent="0.2">
      <c r="A973" s="80" t="s">
        <v>868</v>
      </c>
      <c r="B973" s="2">
        <v>200</v>
      </c>
      <c r="C973" s="81" t="s">
        <v>60</v>
      </c>
      <c r="D973" s="81" t="s">
        <v>836</v>
      </c>
      <c r="E973" s="81" t="s">
        <v>52</v>
      </c>
      <c r="F973" s="81" t="s">
        <v>1420</v>
      </c>
      <c r="G973" s="81" t="s">
        <v>869</v>
      </c>
      <c r="H973" s="84">
        <v>22471730.649999999</v>
      </c>
      <c r="I973" s="84">
        <v>0</v>
      </c>
      <c r="J973" s="7">
        <f t="shared" si="15"/>
        <v>22471730.649999999</v>
      </c>
    </row>
    <row r="974" spans="1:10" ht="25.5" x14ac:dyDescent="0.2">
      <c r="A974" s="78" t="s">
        <v>1388</v>
      </c>
      <c r="B974" s="2">
        <v>200</v>
      </c>
      <c r="C974" s="79" t="s">
        <v>60</v>
      </c>
      <c r="D974" s="79" t="s">
        <v>836</v>
      </c>
      <c r="E974" s="79" t="s">
        <v>52</v>
      </c>
      <c r="F974" s="79" t="s">
        <v>1389</v>
      </c>
      <c r="G974" s="79"/>
      <c r="H974" s="85">
        <v>23263002.050000001</v>
      </c>
      <c r="I974" s="85">
        <v>0</v>
      </c>
      <c r="J974" s="7">
        <f t="shared" si="15"/>
        <v>23263002.050000001</v>
      </c>
    </row>
    <row r="975" spans="1:10" x14ac:dyDescent="0.2">
      <c r="A975" s="80" t="s">
        <v>868</v>
      </c>
      <c r="B975" s="2">
        <v>200</v>
      </c>
      <c r="C975" s="81" t="s">
        <v>60</v>
      </c>
      <c r="D975" s="81" t="s">
        <v>836</v>
      </c>
      <c r="E975" s="81" t="s">
        <v>52</v>
      </c>
      <c r="F975" s="81" t="s">
        <v>1389</v>
      </c>
      <c r="G975" s="81" t="s">
        <v>869</v>
      </c>
      <c r="H975" s="84">
        <v>23263002.050000001</v>
      </c>
      <c r="I975" s="84">
        <v>0</v>
      </c>
      <c r="J975" s="7">
        <f t="shared" si="15"/>
        <v>23263002.050000001</v>
      </c>
    </row>
    <row r="976" spans="1:10" x14ac:dyDescent="0.2">
      <c r="A976" s="72" t="s">
        <v>1138</v>
      </c>
      <c r="B976" s="2">
        <v>200</v>
      </c>
      <c r="C976" s="73" t="s">
        <v>60</v>
      </c>
      <c r="D976" s="73" t="s">
        <v>836</v>
      </c>
      <c r="E976" s="73" t="s">
        <v>1139</v>
      </c>
      <c r="F976" s="73"/>
      <c r="G976" s="73"/>
      <c r="H976" s="88">
        <v>244906589.49000001</v>
      </c>
      <c r="I976" s="88">
        <v>30277695.280000001</v>
      </c>
      <c r="J976" s="7">
        <f t="shared" si="15"/>
        <v>214628894.21000001</v>
      </c>
    </row>
    <row r="977" spans="1:10" ht="25.5" x14ac:dyDescent="0.2">
      <c r="A977" s="74" t="s">
        <v>2306</v>
      </c>
      <c r="B977" s="2">
        <v>200</v>
      </c>
      <c r="C977" s="75" t="s">
        <v>60</v>
      </c>
      <c r="D977" s="75" t="s">
        <v>836</v>
      </c>
      <c r="E977" s="75" t="s">
        <v>1139</v>
      </c>
      <c r="F977" s="75" t="s">
        <v>1229</v>
      </c>
      <c r="G977" s="75"/>
      <c r="H977" s="87">
        <v>134081200</v>
      </c>
      <c r="I977" s="87">
        <v>29741152.280000001</v>
      </c>
      <c r="J977" s="7">
        <f t="shared" si="15"/>
        <v>104340047.72</v>
      </c>
    </row>
    <row r="978" spans="1:10" ht="38.25" x14ac:dyDescent="0.2">
      <c r="A978" s="76" t="s">
        <v>2338</v>
      </c>
      <c r="B978" s="2">
        <v>200</v>
      </c>
      <c r="C978" s="77" t="s">
        <v>60</v>
      </c>
      <c r="D978" s="77" t="s">
        <v>836</v>
      </c>
      <c r="E978" s="77" t="s">
        <v>1139</v>
      </c>
      <c r="F978" s="77" t="s">
        <v>1421</v>
      </c>
      <c r="G978" s="77"/>
      <c r="H978" s="86">
        <v>815000</v>
      </c>
      <c r="I978" s="86">
        <v>117216.66</v>
      </c>
      <c r="J978" s="7">
        <f t="shared" si="15"/>
        <v>697783.34</v>
      </c>
    </row>
    <row r="979" spans="1:10" ht="25.5" x14ac:dyDescent="0.2">
      <c r="A979" s="78" t="s">
        <v>1422</v>
      </c>
      <c r="B979" s="2">
        <v>200</v>
      </c>
      <c r="C979" s="79" t="s">
        <v>60</v>
      </c>
      <c r="D979" s="79" t="s">
        <v>836</v>
      </c>
      <c r="E979" s="79" t="s">
        <v>1139</v>
      </c>
      <c r="F979" s="79" t="s">
        <v>1423</v>
      </c>
      <c r="G979" s="79"/>
      <c r="H979" s="85">
        <v>815000</v>
      </c>
      <c r="I979" s="85">
        <v>117216.66</v>
      </c>
      <c r="J979" s="7">
        <f t="shared" si="15"/>
        <v>697783.34</v>
      </c>
    </row>
    <row r="980" spans="1:10" ht="38.25" x14ac:dyDescent="0.2">
      <c r="A980" s="80" t="s">
        <v>817</v>
      </c>
      <c r="B980" s="2">
        <v>200</v>
      </c>
      <c r="C980" s="81" t="s">
        <v>60</v>
      </c>
      <c r="D980" s="81" t="s">
        <v>836</v>
      </c>
      <c r="E980" s="81" t="s">
        <v>1139</v>
      </c>
      <c r="F980" s="81" t="s">
        <v>1423</v>
      </c>
      <c r="G980" s="81" t="s">
        <v>818</v>
      </c>
      <c r="H980" s="84">
        <v>815000</v>
      </c>
      <c r="I980" s="84">
        <v>117216.66</v>
      </c>
      <c r="J980" s="7">
        <f t="shared" si="15"/>
        <v>697783.34</v>
      </c>
    </row>
    <row r="981" spans="1:10" ht="51" x14ac:dyDescent="0.2">
      <c r="A981" s="76" t="s">
        <v>2337</v>
      </c>
      <c r="B981" s="2">
        <v>200</v>
      </c>
      <c r="C981" s="77" t="s">
        <v>60</v>
      </c>
      <c r="D981" s="77" t="s">
        <v>836</v>
      </c>
      <c r="E981" s="77" t="s">
        <v>1139</v>
      </c>
      <c r="F981" s="77" t="s">
        <v>1410</v>
      </c>
      <c r="G981" s="77"/>
      <c r="H981" s="86">
        <v>133266200</v>
      </c>
      <c r="I981" s="86">
        <v>29623935.620000001</v>
      </c>
      <c r="J981" s="7">
        <f t="shared" si="15"/>
        <v>103642264.38</v>
      </c>
    </row>
    <row r="982" spans="1:10" ht="51" x14ac:dyDescent="0.2">
      <c r="A982" s="78" t="s">
        <v>1424</v>
      </c>
      <c r="B982" s="2">
        <v>200</v>
      </c>
      <c r="C982" s="79" t="s">
        <v>60</v>
      </c>
      <c r="D982" s="79" t="s">
        <v>836</v>
      </c>
      <c r="E982" s="79" t="s">
        <v>1139</v>
      </c>
      <c r="F982" s="79" t="s">
        <v>1425</v>
      </c>
      <c r="G982" s="79"/>
      <c r="H982" s="85">
        <v>45959400</v>
      </c>
      <c r="I982" s="85">
        <v>17766794.870000001</v>
      </c>
      <c r="J982" s="7">
        <f t="shared" si="15"/>
        <v>28192605.129999999</v>
      </c>
    </row>
    <row r="983" spans="1:10" ht="76.5" x14ac:dyDescent="0.2">
      <c r="A983" s="80" t="s">
        <v>866</v>
      </c>
      <c r="B983" s="2">
        <v>200</v>
      </c>
      <c r="C983" s="81" t="s">
        <v>60</v>
      </c>
      <c r="D983" s="81" t="s">
        <v>836</v>
      </c>
      <c r="E983" s="81" t="s">
        <v>1139</v>
      </c>
      <c r="F983" s="81" t="s">
        <v>1425</v>
      </c>
      <c r="G983" s="81" t="s">
        <v>867</v>
      </c>
      <c r="H983" s="84">
        <v>37959900</v>
      </c>
      <c r="I983" s="84">
        <v>14706629.49</v>
      </c>
      <c r="J983" s="7">
        <f t="shared" si="15"/>
        <v>23253270.509999998</v>
      </c>
    </row>
    <row r="984" spans="1:10" ht="38.25" x14ac:dyDescent="0.2">
      <c r="A984" s="80" t="s">
        <v>817</v>
      </c>
      <c r="B984" s="2">
        <v>200</v>
      </c>
      <c r="C984" s="81" t="s">
        <v>60</v>
      </c>
      <c r="D984" s="81" t="s">
        <v>836</v>
      </c>
      <c r="E984" s="81" t="s">
        <v>1139</v>
      </c>
      <c r="F984" s="81" t="s">
        <v>1425</v>
      </c>
      <c r="G984" s="81" t="s">
        <v>818</v>
      </c>
      <c r="H984" s="84">
        <v>7999500</v>
      </c>
      <c r="I984" s="84">
        <v>3060165.38</v>
      </c>
      <c r="J984" s="7">
        <f t="shared" si="15"/>
        <v>4939334.62</v>
      </c>
    </row>
    <row r="985" spans="1:10" ht="51" x14ac:dyDescent="0.2">
      <c r="A985" s="78" t="s">
        <v>1426</v>
      </c>
      <c r="B985" s="2">
        <v>200</v>
      </c>
      <c r="C985" s="79" t="s">
        <v>60</v>
      </c>
      <c r="D985" s="79" t="s">
        <v>836</v>
      </c>
      <c r="E985" s="79" t="s">
        <v>1139</v>
      </c>
      <c r="F985" s="79" t="s">
        <v>1427</v>
      </c>
      <c r="G985" s="79"/>
      <c r="H985" s="85">
        <v>292800</v>
      </c>
      <c r="I985" s="85">
        <v>168702.75</v>
      </c>
      <c r="J985" s="7">
        <f t="shared" si="15"/>
        <v>124097.25</v>
      </c>
    </row>
    <row r="986" spans="1:10" ht="38.25" x14ac:dyDescent="0.2">
      <c r="A986" s="80" t="s">
        <v>817</v>
      </c>
      <c r="B986" s="2">
        <v>200</v>
      </c>
      <c r="C986" s="81" t="s">
        <v>60</v>
      </c>
      <c r="D986" s="81" t="s">
        <v>836</v>
      </c>
      <c r="E986" s="81" t="s">
        <v>1139</v>
      </c>
      <c r="F986" s="81" t="s">
        <v>1427</v>
      </c>
      <c r="G986" s="81" t="s">
        <v>818</v>
      </c>
      <c r="H986" s="84">
        <v>292800</v>
      </c>
      <c r="I986" s="84">
        <v>168702.75</v>
      </c>
      <c r="J986" s="7">
        <f t="shared" si="15"/>
        <v>124097.25</v>
      </c>
    </row>
    <row r="987" spans="1:10" ht="38.25" x14ac:dyDescent="0.2">
      <c r="A987" s="78" t="s">
        <v>1428</v>
      </c>
      <c r="B987" s="2">
        <v>200</v>
      </c>
      <c r="C987" s="79" t="s">
        <v>60</v>
      </c>
      <c r="D987" s="79" t="s">
        <v>836</v>
      </c>
      <c r="E987" s="79" t="s">
        <v>1139</v>
      </c>
      <c r="F987" s="79" t="s">
        <v>1429</v>
      </c>
      <c r="G987" s="79"/>
      <c r="H987" s="85">
        <v>87014000</v>
      </c>
      <c r="I987" s="85">
        <v>11688438</v>
      </c>
      <c r="J987" s="7">
        <f t="shared" si="15"/>
        <v>75325562</v>
      </c>
    </row>
    <row r="988" spans="1:10" ht="38.25" x14ac:dyDescent="0.2">
      <c r="A988" s="80" t="s">
        <v>817</v>
      </c>
      <c r="B988" s="2">
        <v>200</v>
      </c>
      <c r="C988" s="81" t="s">
        <v>60</v>
      </c>
      <c r="D988" s="81" t="s">
        <v>836</v>
      </c>
      <c r="E988" s="81" t="s">
        <v>1139</v>
      </c>
      <c r="F988" s="81" t="s">
        <v>1429</v>
      </c>
      <c r="G988" s="81" t="s">
        <v>818</v>
      </c>
      <c r="H988" s="84">
        <v>87014000</v>
      </c>
      <c r="I988" s="84">
        <v>11688438</v>
      </c>
      <c r="J988" s="7">
        <f t="shared" si="15"/>
        <v>75325562</v>
      </c>
    </row>
    <row r="989" spans="1:10" x14ac:dyDescent="0.2">
      <c r="A989" s="74" t="s">
        <v>1289</v>
      </c>
      <c r="B989" s="2">
        <v>200</v>
      </c>
      <c r="C989" s="75" t="s">
        <v>60</v>
      </c>
      <c r="D989" s="75" t="s">
        <v>836</v>
      </c>
      <c r="E989" s="75" t="s">
        <v>1139</v>
      </c>
      <c r="F989" s="75" t="s">
        <v>1290</v>
      </c>
      <c r="G989" s="75"/>
      <c r="H989" s="87">
        <v>110825389.48999999</v>
      </c>
      <c r="I989" s="87">
        <v>536543</v>
      </c>
      <c r="J989" s="7">
        <f t="shared" si="15"/>
        <v>110288846.48999999</v>
      </c>
    </row>
    <row r="990" spans="1:10" ht="25.5" x14ac:dyDescent="0.2">
      <c r="A990" s="78" t="s">
        <v>1430</v>
      </c>
      <c r="B990" s="2">
        <v>200</v>
      </c>
      <c r="C990" s="79" t="s">
        <v>60</v>
      </c>
      <c r="D990" s="79" t="s">
        <v>836</v>
      </c>
      <c r="E990" s="79" t="s">
        <v>1139</v>
      </c>
      <c r="F990" s="79" t="s">
        <v>1431</v>
      </c>
      <c r="G990" s="79"/>
      <c r="H990" s="85">
        <v>110825389.48999999</v>
      </c>
      <c r="I990" s="85">
        <v>536543</v>
      </c>
      <c r="J990" s="7">
        <f t="shared" si="15"/>
        <v>110288846.48999999</v>
      </c>
    </row>
    <row r="991" spans="1:10" x14ac:dyDescent="0.2">
      <c r="A991" s="80" t="s">
        <v>868</v>
      </c>
      <c r="B991" s="2">
        <v>200</v>
      </c>
      <c r="C991" s="81" t="s">
        <v>60</v>
      </c>
      <c r="D991" s="81" t="s">
        <v>836</v>
      </c>
      <c r="E991" s="81" t="s">
        <v>1139</v>
      </c>
      <c r="F991" s="81" t="s">
        <v>1431</v>
      </c>
      <c r="G991" s="81" t="s">
        <v>869</v>
      </c>
      <c r="H991" s="84">
        <v>110825389.48999999</v>
      </c>
      <c r="I991" s="84">
        <v>536543</v>
      </c>
      <c r="J991" s="7">
        <f t="shared" si="15"/>
        <v>110288846.48999999</v>
      </c>
    </row>
    <row r="992" spans="1:10" x14ac:dyDescent="0.2">
      <c r="A992" s="70" t="s">
        <v>1432</v>
      </c>
      <c r="B992" s="2">
        <v>200</v>
      </c>
      <c r="C992" s="71" t="s">
        <v>60</v>
      </c>
      <c r="D992" s="71" t="s">
        <v>881</v>
      </c>
      <c r="E992" s="71"/>
      <c r="F992" s="71"/>
      <c r="G992" s="71"/>
      <c r="H992" s="89">
        <v>33025800</v>
      </c>
      <c r="I992" s="89">
        <v>15075191.49</v>
      </c>
      <c r="J992" s="7">
        <f t="shared" si="15"/>
        <v>17950608.509999998</v>
      </c>
    </row>
    <row r="993" spans="1:10" x14ac:dyDescent="0.2">
      <c r="A993" s="72" t="s">
        <v>1433</v>
      </c>
      <c r="B993" s="2">
        <v>200</v>
      </c>
      <c r="C993" s="73" t="s">
        <v>60</v>
      </c>
      <c r="D993" s="73" t="s">
        <v>881</v>
      </c>
      <c r="E993" s="73" t="s">
        <v>934</v>
      </c>
      <c r="F993" s="73"/>
      <c r="G993" s="73"/>
      <c r="H993" s="88">
        <v>33025800</v>
      </c>
      <c r="I993" s="88">
        <v>15075191.49</v>
      </c>
      <c r="J993" s="7">
        <f t="shared" si="15"/>
        <v>17950608.509999998</v>
      </c>
    </row>
    <row r="994" spans="1:10" ht="25.5" x14ac:dyDescent="0.2">
      <c r="A994" s="74" t="s">
        <v>2306</v>
      </c>
      <c r="B994" s="2">
        <v>200</v>
      </c>
      <c r="C994" s="75" t="s">
        <v>60</v>
      </c>
      <c r="D994" s="75" t="s">
        <v>881</v>
      </c>
      <c r="E994" s="75" t="s">
        <v>934</v>
      </c>
      <c r="F994" s="75" t="s">
        <v>1229</v>
      </c>
      <c r="G994" s="75"/>
      <c r="H994" s="87">
        <v>33025800</v>
      </c>
      <c r="I994" s="87">
        <v>15075191.49</v>
      </c>
      <c r="J994" s="7">
        <f t="shared" si="15"/>
        <v>17950608.509999998</v>
      </c>
    </row>
    <row r="995" spans="1:10" ht="38.25" x14ac:dyDescent="0.2">
      <c r="A995" s="76" t="s">
        <v>2336</v>
      </c>
      <c r="B995" s="2">
        <v>200</v>
      </c>
      <c r="C995" s="77" t="s">
        <v>60</v>
      </c>
      <c r="D995" s="77" t="s">
        <v>881</v>
      </c>
      <c r="E995" s="77" t="s">
        <v>934</v>
      </c>
      <c r="F995" s="77" t="s">
        <v>1407</v>
      </c>
      <c r="G995" s="77"/>
      <c r="H995" s="86">
        <v>33025800</v>
      </c>
      <c r="I995" s="86">
        <v>15075191.49</v>
      </c>
      <c r="J995" s="7">
        <f t="shared" si="15"/>
        <v>17950608.509999998</v>
      </c>
    </row>
    <row r="996" spans="1:10" ht="38.25" x14ac:dyDescent="0.2">
      <c r="A996" s="78" t="s">
        <v>62</v>
      </c>
      <c r="B996" s="2">
        <v>200</v>
      </c>
      <c r="C996" s="79" t="s">
        <v>60</v>
      </c>
      <c r="D996" s="79" t="s">
        <v>881</v>
      </c>
      <c r="E996" s="79" t="s">
        <v>934</v>
      </c>
      <c r="F996" s="79" t="s">
        <v>1434</v>
      </c>
      <c r="G996" s="79"/>
      <c r="H996" s="85">
        <v>33025800</v>
      </c>
      <c r="I996" s="85">
        <v>15075191.49</v>
      </c>
      <c r="J996" s="7">
        <f t="shared" si="15"/>
        <v>17950608.509999998</v>
      </c>
    </row>
    <row r="997" spans="1:10" x14ac:dyDescent="0.2">
      <c r="A997" s="80" t="s">
        <v>1036</v>
      </c>
      <c r="B997" s="2">
        <v>200</v>
      </c>
      <c r="C997" s="81" t="s">
        <v>60</v>
      </c>
      <c r="D997" s="81" t="s">
        <v>881</v>
      </c>
      <c r="E997" s="81" t="s">
        <v>934</v>
      </c>
      <c r="F997" s="81" t="s">
        <v>1434</v>
      </c>
      <c r="G997" s="81" t="s">
        <v>1037</v>
      </c>
      <c r="H997" s="84">
        <v>33025800</v>
      </c>
      <c r="I997" s="84">
        <v>15075191.49</v>
      </c>
      <c r="J997" s="7">
        <f t="shared" si="15"/>
        <v>17950608.509999998</v>
      </c>
    </row>
    <row r="998" spans="1:10" x14ac:dyDescent="0.2">
      <c r="A998" s="70" t="s">
        <v>1296</v>
      </c>
      <c r="B998" s="2">
        <v>200</v>
      </c>
      <c r="C998" s="71" t="s">
        <v>60</v>
      </c>
      <c r="D998" s="71" t="s">
        <v>798</v>
      </c>
      <c r="E998" s="71"/>
      <c r="F998" s="71"/>
      <c r="G998" s="71"/>
      <c r="H998" s="89">
        <v>316897500</v>
      </c>
      <c r="I998" s="89">
        <v>0</v>
      </c>
      <c r="J998" s="7">
        <f t="shared" si="15"/>
        <v>316897500</v>
      </c>
    </row>
    <row r="999" spans="1:10" x14ac:dyDescent="0.2">
      <c r="A999" s="72" t="s">
        <v>1435</v>
      </c>
      <c r="B999" s="2">
        <v>200</v>
      </c>
      <c r="C999" s="73" t="s">
        <v>60</v>
      </c>
      <c r="D999" s="73" t="s">
        <v>798</v>
      </c>
      <c r="E999" s="73" t="s">
        <v>836</v>
      </c>
      <c r="F999" s="73"/>
      <c r="G999" s="73"/>
      <c r="H999" s="88">
        <v>316897500</v>
      </c>
      <c r="I999" s="88">
        <v>0</v>
      </c>
      <c r="J999" s="7">
        <f t="shared" si="15"/>
        <v>316897500</v>
      </c>
    </row>
    <row r="1000" spans="1:10" x14ac:dyDescent="0.2">
      <c r="A1000" s="74" t="s">
        <v>1289</v>
      </c>
      <c r="B1000" s="2">
        <v>200</v>
      </c>
      <c r="C1000" s="75" t="s">
        <v>60</v>
      </c>
      <c r="D1000" s="75" t="s">
        <v>798</v>
      </c>
      <c r="E1000" s="75" t="s">
        <v>836</v>
      </c>
      <c r="F1000" s="75" t="s">
        <v>1290</v>
      </c>
      <c r="G1000" s="75"/>
      <c r="H1000" s="87">
        <v>316897500</v>
      </c>
      <c r="I1000" s="87">
        <v>0</v>
      </c>
      <c r="J1000" s="7">
        <f t="shared" si="15"/>
        <v>316897500</v>
      </c>
    </row>
    <row r="1001" spans="1:10" ht="38.25" x14ac:dyDescent="0.2">
      <c r="A1001" s="78" t="s">
        <v>1436</v>
      </c>
      <c r="B1001" s="2">
        <v>200</v>
      </c>
      <c r="C1001" s="79" t="s">
        <v>60</v>
      </c>
      <c r="D1001" s="79" t="s">
        <v>798</v>
      </c>
      <c r="E1001" s="79" t="s">
        <v>836</v>
      </c>
      <c r="F1001" s="79" t="s">
        <v>1437</v>
      </c>
      <c r="G1001" s="79"/>
      <c r="H1001" s="85">
        <v>316897500</v>
      </c>
      <c r="I1001" s="85">
        <v>0</v>
      </c>
      <c r="J1001" s="7">
        <f t="shared" si="15"/>
        <v>316897500</v>
      </c>
    </row>
    <row r="1002" spans="1:10" ht="76.5" x14ac:dyDescent="0.2">
      <c r="A1002" s="80" t="s">
        <v>866</v>
      </c>
      <c r="B1002" s="2">
        <v>200</v>
      </c>
      <c r="C1002" s="81" t="s">
        <v>60</v>
      </c>
      <c r="D1002" s="81" t="s">
        <v>798</v>
      </c>
      <c r="E1002" s="81" t="s">
        <v>836</v>
      </c>
      <c r="F1002" s="81" t="s">
        <v>1437</v>
      </c>
      <c r="G1002" s="81" t="s">
        <v>867</v>
      </c>
      <c r="H1002" s="84">
        <v>316897500</v>
      </c>
      <c r="I1002" s="84">
        <v>0</v>
      </c>
      <c r="J1002" s="7">
        <f t="shared" si="15"/>
        <v>316897500</v>
      </c>
    </row>
    <row r="1003" spans="1:10" x14ac:dyDescent="0.2">
      <c r="A1003" s="70" t="s">
        <v>795</v>
      </c>
      <c r="B1003" s="2">
        <v>200</v>
      </c>
      <c r="C1003" s="71" t="s">
        <v>60</v>
      </c>
      <c r="D1003" s="71" t="s">
        <v>796</v>
      </c>
      <c r="E1003" s="71"/>
      <c r="F1003" s="71"/>
      <c r="G1003" s="71"/>
      <c r="H1003" s="89">
        <v>161805100</v>
      </c>
      <c r="I1003" s="89">
        <v>195960</v>
      </c>
      <c r="J1003" s="7">
        <f t="shared" si="15"/>
        <v>161609140</v>
      </c>
    </row>
    <row r="1004" spans="1:10" x14ac:dyDescent="0.2">
      <c r="A1004" s="72" t="s">
        <v>1163</v>
      </c>
      <c r="B1004" s="2">
        <v>200</v>
      </c>
      <c r="C1004" s="73" t="s">
        <v>60</v>
      </c>
      <c r="D1004" s="73" t="s">
        <v>796</v>
      </c>
      <c r="E1004" s="73" t="s">
        <v>881</v>
      </c>
      <c r="F1004" s="73"/>
      <c r="G1004" s="73"/>
      <c r="H1004" s="88">
        <v>161172100</v>
      </c>
      <c r="I1004" s="88">
        <v>0</v>
      </c>
      <c r="J1004" s="7">
        <f t="shared" si="15"/>
        <v>161172100</v>
      </c>
    </row>
    <row r="1005" spans="1:10" x14ac:dyDescent="0.2">
      <c r="A1005" s="74" t="s">
        <v>1289</v>
      </c>
      <c r="B1005" s="2">
        <v>200</v>
      </c>
      <c r="C1005" s="75" t="s">
        <v>60</v>
      </c>
      <c r="D1005" s="75" t="s">
        <v>796</v>
      </c>
      <c r="E1005" s="75" t="s">
        <v>881</v>
      </c>
      <c r="F1005" s="75" t="s">
        <v>1290</v>
      </c>
      <c r="G1005" s="75"/>
      <c r="H1005" s="87">
        <v>161172100</v>
      </c>
      <c r="I1005" s="87">
        <v>0</v>
      </c>
      <c r="J1005" s="7">
        <f t="shared" si="15"/>
        <v>161172100</v>
      </c>
    </row>
    <row r="1006" spans="1:10" x14ac:dyDescent="0.2">
      <c r="A1006" s="78" t="s">
        <v>1438</v>
      </c>
      <c r="B1006" s="2">
        <v>200</v>
      </c>
      <c r="C1006" s="79" t="s">
        <v>60</v>
      </c>
      <c r="D1006" s="79" t="s">
        <v>796</v>
      </c>
      <c r="E1006" s="79" t="s">
        <v>881</v>
      </c>
      <c r="F1006" s="79" t="s">
        <v>1439</v>
      </c>
      <c r="G1006" s="79"/>
      <c r="H1006" s="85">
        <v>161172100</v>
      </c>
      <c r="I1006" s="85">
        <v>0</v>
      </c>
      <c r="J1006" s="7">
        <f t="shared" si="15"/>
        <v>161172100</v>
      </c>
    </row>
    <row r="1007" spans="1:10" ht="76.5" x14ac:dyDescent="0.2">
      <c r="A1007" s="80" t="s">
        <v>866</v>
      </c>
      <c r="B1007" s="2">
        <v>200</v>
      </c>
      <c r="C1007" s="81" t="s">
        <v>60</v>
      </c>
      <c r="D1007" s="81" t="s">
        <v>796</v>
      </c>
      <c r="E1007" s="81" t="s">
        <v>881</v>
      </c>
      <c r="F1007" s="81" t="s">
        <v>1439</v>
      </c>
      <c r="G1007" s="81" t="s">
        <v>867</v>
      </c>
      <c r="H1007" s="84">
        <v>161172100</v>
      </c>
      <c r="I1007" s="84">
        <v>0</v>
      </c>
      <c r="J1007" s="7">
        <f t="shared" si="15"/>
        <v>161172100</v>
      </c>
    </row>
    <row r="1008" spans="1:10" ht="25.5" x14ac:dyDescent="0.2">
      <c r="A1008" s="72" t="s">
        <v>826</v>
      </c>
      <c r="B1008" s="2">
        <v>200</v>
      </c>
      <c r="C1008" s="73" t="s">
        <v>60</v>
      </c>
      <c r="D1008" s="73" t="s">
        <v>796</v>
      </c>
      <c r="E1008" s="73" t="s">
        <v>827</v>
      </c>
      <c r="F1008" s="73"/>
      <c r="G1008" s="73"/>
      <c r="H1008" s="88">
        <v>633000</v>
      </c>
      <c r="I1008" s="88">
        <v>195960</v>
      </c>
      <c r="J1008" s="7">
        <f t="shared" si="15"/>
        <v>437040</v>
      </c>
    </row>
    <row r="1009" spans="1:10" ht="25.5" x14ac:dyDescent="0.2">
      <c r="A1009" s="74" t="s">
        <v>2306</v>
      </c>
      <c r="B1009" s="2">
        <v>200</v>
      </c>
      <c r="C1009" s="75" t="s">
        <v>60</v>
      </c>
      <c r="D1009" s="75" t="s">
        <v>796</v>
      </c>
      <c r="E1009" s="75" t="s">
        <v>827</v>
      </c>
      <c r="F1009" s="75" t="s">
        <v>1229</v>
      </c>
      <c r="G1009" s="75"/>
      <c r="H1009" s="87">
        <v>633000</v>
      </c>
      <c r="I1009" s="87">
        <v>195960</v>
      </c>
      <c r="J1009" s="7">
        <f t="shared" si="15"/>
        <v>437040</v>
      </c>
    </row>
    <row r="1010" spans="1:10" ht="51" x14ac:dyDescent="0.2">
      <c r="A1010" s="76" t="s">
        <v>2337</v>
      </c>
      <c r="B1010" s="2">
        <v>200</v>
      </c>
      <c r="C1010" s="77" t="s">
        <v>60</v>
      </c>
      <c r="D1010" s="77" t="s">
        <v>796</v>
      </c>
      <c r="E1010" s="77" t="s">
        <v>827</v>
      </c>
      <c r="F1010" s="77" t="s">
        <v>1410</v>
      </c>
      <c r="G1010" s="77"/>
      <c r="H1010" s="86">
        <v>633000</v>
      </c>
      <c r="I1010" s="86">
        <v>195960</v>
      </c>
      <c r="J1010" s="7">
        <f t="shared" si="15"/>
        <v>437040</v>
      </c>
    </row>
    <row r="1011" spans="1:10" ht="25.5" x14ac:dyDescent="0.2">
      <c r="A1011" s="78" t="s">
        <v>829</v>
      </c>
      <c r="B1011" s="2">
        <v>200</v>
      </c>
      <c r="C1011" s="79" t="s">
        <v>60</v>
      </c>
      <c r="D1011" s="79" t="s">
        <v>796</v>
      </c>
      <c r="E1011" s="79" t="s">
        <v>827</v>
      </c>
      <c r="F1011" s="79" t="s">
        <v>1412</v>
      </c>
      <c r="G1011" s="79"/>
      <c r="H1011" s="85">
        <v>333000</v>
      </c>
      <c r="I1011" s="85">
        <v>174560</v>
      </c>
      <c r="J1011" s="7">
        <f t="shared" si="15"/>
        <v>158440</v>
      </c>
    </row>
    <row r="1012" spans="1:10" ht="38.25" x14ac:dyDescent="0.2">
      <c r="A1012" s="80" t="s">
        <v>817</v>
      </c>
      <c r="B1012" s="2">
        <v>200</v>
      </c>
      <c r="C1012" s="81" t="s">
        <v>60</v>
      </c>
      <c r="D1012" s="81" t="s">
        <v>796</v>
      </c>
      <c r="E1012" s="81" t="s">
        <v>827</v>
      </c>
      <c r="F1012" s="81" t="s">
        <v>1412</v>
      </c>
      <c r="G1012" s="81" t="s">
        <v>818</v>
      </c>
      <c r="H1012" s="84">
        <v>333000</v>
      </c>
      <c r="I1012" s="84">
        <v>174560</v>
      </c>
      <c r="J1012" s="7">
        <f t="shared" si="15"/>
        <v>158440</v>
      </c>
    </row>
    <row r="1013" spans="1:10" ht="51" x14ac:dyDescent="0.2">
      <c r="A1013" s="78" t="s">
        <v>831</v>
      </c>
      <c r="B1013" s="2">
        <v>200</v>
      </c>
      <c r="C1013" s="79" t="s">
        <v>60</v>
      </c>
      <c r="D1013" s="79" t="s">
        <v>796</v>
      </c>
      <c r="E1013" s="79" t="s">
        <v>827</v>
      </c>
      <c r="F1013" s="79" t="s">
        <v>1416</v>
      </c>
      <c r="G1013" s="79"/>
      <c r="H1013" s="85">
        <v>100000</v>
      </c>
      <c r="I1013" s="85">
        <v>0</v>
      </c>
      <c r="J1013" s="7">
        <f t="shared" si="15"/>
        <v>100000</v>
      </c>
    </row>
    <row r="1014" spans="1:10" ht="38.25" x14ac:dyDescent="0.2">
      <c r="A1014" s="80" t="s">
        <v>817</v>
      </c>
      <c r="B1014" s="2">
        <v>200</v>
      </c>
      <c r="C1014" s="81" t="s">
        <v>60</v>
      </c>
      <c r="D1014" s="81" t="s">
        <v>796</v>
      </c>
      <c r="E1014" s="81" t="s">
        <v>827</v>
      </c>
      <c r="F1014" s="81" t="s">
        <v>1416</v>
      </c>
      <c r="G1014" s="81" t="s">
        <v>818</v>
      </c>
      <c r="H1014" s="84">
        <v>100000</v>
      </c>
      <c r="I1014" s="84">
        <v>0</v>
      </c>
      <c r="J1014" s="7">
        <f t="shared" si="15"/>
        <v>100000</v>
      </c>
    </row>
    <row r="1015" spans="1:10" ht="51" x14ac:dyDescent="0.2">
      <c r="A1015" s="78" t="s">
        <v>1440</v>
      </c>
      <c r="B1015" s="2">
        <v>200</v>
      </c>
      <c r="C1015" s="79" t="s">
        <v>60</v>
      </c>
      <c r="D1015" s="79" t="s">
        <v>796</v>
      </c>
      <c r="E1015" s="79" t="s">
        <v>827</v>
      </c>
      <c r="F1015" s="79" t="s">
        <v>1441</v>
      </c>
      <c r="G1015" s="79"/>
      <c r="H1015" s="85">
        <v>200000</v>
      </c>
      <c r="I1015" s="85">
        <v>21400</v>
      </c>
      <c r="J1015" s="7">
        <f t="shared" si="15"/>
        <v>178600</v>
      </c>
    </row>
    <row r="1016" spans="1:10" ht="38.25" x14ac:dyDescent="0.2">
      <c r="A1016" s="80" t="s">
        <v>817</v>
      </c>
      <c r="B1016" s="2">
        <v>200</v>
      </c>
      <c r="C1016" s="81" t="s">
        <v>60</v>
      </c>
      <c r="D1016" s="81" t="s">
        <v>796</v>
      </c>
      <c r="E1016" s="81" t="s">
        <v>827</v>
      </c>
      <c r="F1016" s="81" t="s">
        <v>1441</v>
      </c>
      <c r="G1016" s="81" t="s">
        <v>818</v>
      </c>
      <c r="H1016" s="84">
        <v>200000</v>
      </c>
      <c r="I1016" s="84">
        <v>21400</v>
      </c>
      <c r="J1016" s="7">
        <f t="shared" si="15"/>
        <v>178600</v>
      </c>
    </row>
    <row r="1017" spans="1:10" ht="25.5" x14ac:dyDescent="0.2">
      <c r="A1017" s="70" t="s">
        <v>1442</v>
      </c>
      <c r="B1017" s="2">
        <v>200</v>
      </c>
      <c r="C1017" s="71" t="s">
        <v>60</v>
      </c>
      <c r="D1017" s="71" t="s">
        <v>1139</v>
      </c>
      <c r="E1017" s="71"/>
      <c r="F1017" s="71"/>
      <c r="G1017" s="71"/>
      <c r="H1017" s="89">
        <v>34452100</v>
      </c>
      <c r="I1017" s="89">
        <v>0</v>
      </c>
      <c r="J1017" s="7">
        <f t="shared" si="15"/>
        <v>34452100</v>
      </c>
    </row>
    <row r="1018" spans="1:10" ht="25.5" x14ac:dyDescent="0.2">
      <c r="A1018" s="72" t="s">
        <v>1443</v>
      </c>
      <c r="B1018" s="2">
        <v>200</v>
      </c>
      <c r="C1018" s="73" t="s">
        <v>60</v>
      </c>
      <c r="D1018" s="73" t="s">
        <v>1139</v>
      </c>
      <c r="E1018" s="73" t="s">
        <v>836</v>
      </c>
      <c r="F1018" s="73"/>
      <c r="G1018" s="73"/>
      <c r="H1018" s="88">
        <v>34452100</v>
      </c>
      <c r="I1018" s="88">
        <v>0</v>
      </c>
      <c r="J1018" s="7">
        <f t="shared" si="15"/>
        <v>34452100</v>
      </c>
    </row>
    <row r="1019" spans="1:10" ht="25.5" x14ac:dyDescent="0.2">
      <c r="A1019" s="74" t="s">
        <v>2306</v>
      </c>
      <c r="B1019" s="2">
        <v>200</v>
      </c>
      <c r="C1019" s="75" t="s">
        <v>60</v>
      </c>
      <c r="D1019" s="75" t="s">
        <v>1139</v>
      </c>
      <c r="E1019" s="75" t="s">
        <v>836</v>
      </c>
      <c r="F1019" s="75" t="s">
        <v>1229</v>
      </c>
      <c r="G1019" s="75"/>
      <c r="H1019" s="87">
        <v>34452100</v>
      </c>
      <c r="I1019" s="87">
        <v>0</v>
      </c>
      <c r="J1019" s="7">
        <f t="shared" si="15"/>
        <v>34452100</v>
      </c>
    </row>
    <row r="1020" spans="1:10" ht="38.25" x14ac:dyDescent="0.2">
      <c r="A1020" s="76" t="s">
        <v>2336</v>
      </c>
      <c r="B1020" s="2">
        <v>200</v>
      </c>
      <c r="C1020" s="77" t="s">
        <v>60</v>
      </c>
      <c r="D1020" s="77" t="s">
        <v>1139</v>
      </c>
      <c r="E1020" s="77" t="s">
        <v>836</v>
      </c>
      <c r="F1020" s="77" t="s">
        <v>1407</v>
      </c>
      <c r="G1020" s="77"/>
      <c r="H1020" s="86">
        <v>34452100</v>
      </c>
      <c r="I1020" s="86">
        <v>0</v>
      </c>
      <c r="J1020" s="7">
        <f t="shared" si="15"/>
        <v>34452100</v>
      </c>
    </row>
    <row r="1021" spans="1:10" ht="25.5" x14ac:dyDescent="0.2">
      <c r="A1021" s="78" t="s">
        <v>1444</v>
      </c>
      <c r="B1021" s="2">
        <v>200</v>
      </c>
      <c r="C1021" s="79" t="s">
        <v>60</v>
      </c>
      <c r="D1021" s="79" t="s">
        <v>1139</v>
      </c>
      <c r="E1021" s="79" t="s">
        <v>836</v>
      </c>
      <c r="F1021" s="79" t="s">
        <v>1445</v>
      </c>
      <c r="G1021" s="79"/>
      <c r="H1021" s="85">
        <v>34452100</v>
      </c>
      <c r="I1021" s="85">
        <v>0</v>
      </c>
      <c r="J1021" s="7">
        <f t="shared" si="15"/>
        <v>34452100</v>
      </c>
    </row>
    <row r="1022" spans="1:10" ht="25.5" x14ac:dyDescent="0.2">
      <c r="A1022" s="80" t="s">
        <v>1446</v>
      </c>
      <c r="B1022" s="2">
        <v>200</v>
      </c>
      <c r="C1022" s="81" t="s">
        <v>60</v>
      </c>
      <c r="D1022" s="81" t="s">
        <v>1139</v>
      </c>
      <c r="E1022" s="81" t="s">
        <v>836</v>
      </c>
      <c r="F1022" s="81" t="s">
        <v>1445</v>
      </c>
      <c r="G1022" s="81" t="s">
        <v>1447</v>
      </c>
      <c r="H1022" s="84">
        <v>34452100</v>
      </c>
      <c r="I1022" s="84">
        <v>0</v>
      </c>
      <c r="J1022" s="7">
        <f t="shared" si="15"/>
        <v>34452100</v>
      </c>
    </row>
    <row r="1023" spans="1:10" ht="38.25" x14ac:dyDescent="0.2">
      <c r="A1023" s="70" t="s">
        <v>1448</v>
      </c>
      <c r="B1023" s="2">
        <v>200</v>
      </c>
      <c r="C1023" s="71" t="s">
        <v>60</v>
      </c>
      <c r="D1023" s="71" t="s">
        <v>1449</v>
      </c>
      <c r="E1023" s="71"/>
      <c r="F1023" s="71"/>
      <c r="G1023" s="71"/>
      <c r="H1023" s="89">
        <v>4341802907.9200001</v>
      </c>
      <c r="I1023" s="89">
        <v>2384570107.9200001</v>
      </c>
      <c r="J1023" s="7">
        <f t="shared" si="15"/>
        <v>1957232800</v>
      </c>
    </row>
    <row r="1024" spans="1:10" ht="38.25" x14ac:dyDescent="0.2">
      <c r="A1024" s="72" t="s">
        <v>1450</v>
      </c>
      <c r="B1024" s="2">
        <v>200</v>
      </c>
      <c r="C1024" s="73" t="s">
        <v>60</v>
      </c>
      <c r="D1024" s="73" t="s">
        <v>1449</v>
      </c>
      <c r="E1024" s="73" t="s">
        <v>836</v>
      </c>
      <c r="F1024" s="73"/>
      <c r="G1024" s="73"/>
      <c r="H1024" s="88">
        <v>2143202100</v>
      </c>
      <c r="I1024" s="88">
        <v>1183902950</v>
      </c>
      <c r="J1024" s="7">
        <f t="shared" si="15"/>
        <v>959299150</v>
      </c>
    </row>
    <row r="1025" spans="1:10" ht="25.5" x14ac:dyDescent="0.2">
      <c r="A1025" s="74" t="s">
        <v>2306</v>
      </c>
      <c r="B1025" s="2">
        <v>200</v>
      </c>
      <c r="C1025" s="75" t="s">
        <v>60</v>
      </c>
      <c r="D1025" s="75" t="s">
        <v>1449</v>
      </c>
      <c r="E1025" s="75" t="s">
        <v>836</v>
      </c>
      <c r="F1025" s="75" t="s">
        <v>1229</v>
      </c>
      <c r="G1025" s="75"/>
      <c r="H1025" s="87">
        <v>2143202100</v>
      </c>
      <c r="I1025" s="87">
        <v>1183902950</v>
      </c>
      <c r="J1025" s="7">
        <f t="shared" si="15"/>
        <v>959299150</v>
      </c>
    </row>
    <row r="1026" spans="1:10" ht="38.25" x14ac:dyDescent="0.2">
      <c r="A1026" s="76" t="s">
        <v>2336</v>
      </c>
      <c r="B1026" s="2">
        <v>200</v>
      </c>
      <c r="C1026" s="77" t="s">
        <v>60</v>
      </c>
      <c r="D1026" s="77" t="s">
        <v>1449</v>
      </c>
      <c r="E1026" s="77" t="s">
        <v>836</v>
      </c>
      <c r="F1026" s="77" t="s">
        <v>1407</v>
      </c>
      <c r="G1026" s="77"/>
      <c r="H1026" s="86">
        <v>2143202100</v>
      </c>
      <c r="I1026" s="86">
        <v>1183902950</v>
      </c>
      <c r="J1026" s="7">
        <f t="shared" si="15"/>
        <v>959299150</v>
      </c>
    </row>
    <row r="1027" spans="1:10" ht="38.25" x14ac:dyDescent="0.2">
      <c r="A1027" s="78" t="s">
        <v>63</v>
      </c>
      <c r="B1027" s="2">
        <v>200</v>
      </c>
      <c r="C1027" s="79" t="s">
        <v>60</v>
      </c>
      <c r="D1027" s="79" t="s">
        <v>1449</v>
      </c>
      <c r="E1027" s="79" t="s">
        <v>836</v>
      </c>
      <c r="F1027" s="79" t="s">
        <v>1451</v>
      </c>
      <c r="G1027" s="79"/>
      <c r="H1027" s="85">
        <v>2090780200</v>
      </c>
      <c r="I1027" s="85">
        <v>1156765550</v>
      </c>
      <c r="J1027" s="7">
        <f t="shared" si="15"/>
        <v>934014650</v>
      </c>
    </row>
    <row r="1028" spans="1:10" x14ac:dyDescent="0.2">
      <c r="A1028" s="80" t="s">
        <v>1036</v>
      </c>
      <c r="B1028" s="2">
        <v>200</v>
      </c>
      <c r="C1028" s="81" t="s">
        <v>60</v>
      </c>
      <c r="D1028" s="81" t="s">
        <v>1449</v>
      </c>
      <c r="E1028" s="81" t="s">
        <v>836</v>
      </c>
      <c r="F1028" s="81" t="s">
        <v>1451</v>
      </c>
      <c r="G1028" s="81" t="s">
        <v>1037</v>
      </c>
      <c r="H1028" s="84">
        <v>2090780200</v>
      </c>
      <c r="I1028" s="84">
        <v>1156765550</v>
      </c>
      <c r="J1028" s="7">
        <f t="shared" si="15"/>
        <v>934014650</v>
      </c>
    </row>
    <row r="1029" spans="1:10" ht="25.5" x14ac:dyDescent="0.2">
      <c r="A1029" s="78" t="s">
        <v>64</v>
      </c>
      <c r="B1029" s="2">
        <v>200</v>
      </c>
      <c r="C1029" s="79" t="s">
        <v>60</v>
      </c>
      <c r="D1029" s="79" t="s">
        <v>1449</v>
      </c>
      <c r="E1029" s="79" t="s">
        <v>836</v>
      </c>
      <c r="F1029" s="79" t="s">
        <v>1452</v>
      </c>
      <c r="G1029" s="79"/>
      <c r="H1029" s="85">
        <v>52421900</v>
      </c>
      <c r="I1029" s="85">
        <v>27137400</v>
      </c>
      <c r="J1029" s="7">
        <f t="shared" si="15"/>
        <v>25284500</v>
      </c>
    </row>
    <row r="1030" spans="1:10" x14ac:dyDescent="0.2">
      <c r="A1030" s="80" t="s">
        <v>1036</v>
      </c>
      <c r="B1030" s="2">
        <v>200</v>
      </c>
      <c r="C1030" s="81" t="s">
        <v>60</v>
      </c>
      <c r="D1030" s="81" t="s">
        <v>1449</v>
      </c>
      <c r="E1030" s="81" t="s">
        <v>836</v>
      </c>
      <c r="F1030" s="81" t="s">
        <v>1452</v>
      </c>
      <c r="G1030" s="81" t="s">
        <v>1037</v>
      </c>
      <c r="H1030" s="84">
        <v>52421900</v>
      </c>
      <c r="I1030" s="84">
        <v>27137400</v>
      </c>
      <c r="J1030" s="7">
        <f t="shared" si="15"/>
        <v>25284500</v>
      </c>
    </row>
    <row r="1031" spans="1:10" x14ac:dyDescent="0.2">
      <c r="A1031" s="72" t="s">
        <v>1453</v>
      </c>
      <c r="B1031" s="2">
        <v>200</v>
      </c>
      <c r="C1031" s="73" t="s">
        <v>60</v>
      </c>
      <c r="D1031" s="73" t="s">
        <v>1449</v>
      </c>
      <c r="E1031" s="73" t="s">
        <v>881</v>
      </c>
      <c r="F1031" s="73"/>
      <c r="G1031" s="73"/>
      <c r="H1031" s="88">
        <v>186166107.91999999</v>
      </c>
      <c r="I1031" s="88">
        <v>114970007.92</v>
      </c>
      <c r="J1031" s="7">
        <f t="shared" si="15"/>
        <v>71196099.999999985</v>
      </c>
    </row>
    <row r="1032" spans="1:10" ht="25.5" x14ac:dyDescent="0.2">
      <c r="A1032" s="74" t="s">
        <v>2306</v>
      </c>
      <c r="B1032" s="2">
        <v>200</v>
      </c>
      <c r="C1032" s="75" t="s">
        <v>60</v>
      </c>
      <c r="D1032" s="75" t="s">
        <v>1449</v>
      </c>
      <c r="E1032" s="75" t="s">
        <v>881</v>
      </c>
      <c r="F1032" s="75" t="s">
        <v>1229</v>
      </c>
      <c r="G1032" s="75"/>
      <c r="H1032" s="87">
        <v>186166107.91999999</v>
      </c>
      <c r="I1032" s="87">
        <v>114970007.92</v>
      </c>
      <c r="J1032" s="7">
        <f t="shared" si="15"/>
        <v>71196099.999999985</v>
      </c>
    </row>
    <row r="1033" spans="1:10" ht="38.25" x14ac:dyDescent="0.2">
      <c r="A1033" s="76" t="s">
        <v>2336</v>
      </c>
      <c r="B1033" s="2">
        <v>200</v>
      </c>
      <c r="C1033" s="77" t="s">
        <v>60</v>
      </c>
      <c r="D1033" s="77" t="s">
        <v>1449</v>
      </c>
      <c r="E1033" s="77" t="s">
        <v>881</v>
      </c>
      <c r="F1033" s="77" t="s">
        <v>1407</v>
      </c>
      <c r="G1033" s="77"/>
      <c r="H1033" s="86">
        <v>186166107.91999999</v>
      </c>
      <c r="I1033" s="86">
        <v>114970007.92</v>
      </c>
      <c r="J1033" s="7">
        <f t="shared" ref="J1033:J1096" si="16">H1033-I1033</f>
        <v>71196099.999999985</v>
      </c>
    </row>
    <row r="1034" spans="1:10" ht="25.5" x14ac:dyDescent="0.2">
      <c r="A1034" s="78" t="s">
        <v>65</v>
      </c>
      <c r="B1034" s="2">
        <v>200</v>
      </c>
      <c r="C1034" s="79" t="s">
        <v>60</v>
      </c>
      <c r="D1034" s="79" t="s">
        <v>1449</v>
      </c>
      <c r="E1034" s="79" t="s">
        <v>881</v>
      </c>
      <c r="F1034" s="79" t="s">
        <v>1454</v>
      </c>
      <c r="G1034" s="79"/>
      <c r="H1034" s="85">
        <v>186166107.91999999</v>
      </c>
      <c r="I1034" s="85">
        <v>114970007.92</v>
      </c>
      <c r="J1034" s="7">
        <f t="shared" si="16"/>
        <v>71196099.999999985</v>
      </c>
    </row>
    <row r="1035" spans="1:10" x14ac:dyDescent="0.2">
      <c r="A1035" s="80" t="s">
        <v>1036</v>
      </c>
      <c r="B1035" s="2">
        <v>200</v>
      </c>
      <c r="C1035" s="81" t="s">
        <v>60</v>
      </c>
      <c r="D1035" s="81" t="s">
        <v>1449</v>
      </c>
      <c r="E1035" s="81" t="s">
        <v>881</v>
      </c>
      <c r="F1035" s="81" t="s">
        <v>1454</v>
      </c>
      <c r="G1035" s="81" t="s">
        <v>1037</v>
      </c>
      <c r="H1035" s="84">
        <v>186166107.91999999</v>
      </c>
      <c r="I1035" s="84">
        <v>114970007.92</v>
      </c>
      <c r="J1035" s="7">
        <f t="shared" si="16"/>
        <v>71196099.999999985</v>
      </c>
    </row>
    <row r="1036" spans="1:10" ht="25.5" x14ac:dyDescent="0.2">
      <c r="A1036" s="72" t="s">
        <v>1455</v>
      </c>
      <c r="B1036" s="2">
        <v>200</v>
      </c>
      <c r="C1036" s="73" t="s">
        <v>60</v>
      </c>
      <c r="D1036" s="73" t="s">
        <v>1449</v>
      </c>
      <c r="E1036" s="73" t="s">
        <v>934</v>
      </c>
      <c r="F1036" s="73"/>
      <c r="G1036" s="73"/>
      <c r="H1036" s="88">
        <v>2012434700</v>
      </c>
      <c r="I1036" s="88">
        <v>1085697150</v>
      </c>
      <c r="J1036" s="7">
        <f t="shared" si="16"/>
        <v>926737550</v>
      </c>
    </row>
    <row r="1037" spans="1:10" ht="25.5" x14ac:dyDescent="0.2">
      <c r="A1037" s="74" t="s">
        <v>2306</v>
      </c>
      <c r="B1037" s="2">
        <v>200</v>
      </c>
      <c r="C1037" s="75" t="s">
        <v>60</v>
      </c>
      <c r="D1037" s="75" t="s">
        <v>1449</v>
      </c>
      <c r="E1037" s="75" t="s">
        <v>934</v>
      </c>
      <c r="F1037" s="75" t="s">
        <v>1229</v>
      </c>
      <c r="G1037" s="75"/>
      <c r="H1037" s="87">
        <v>2012434700</v>
      </c>
      <c r="I1037" s="87">
        <v>1085697150</v>
      </c>
      <c r="J1037" s="7">
        <f t="shared" si="16"/>
        <v>926737550</v>
      </c>
    </row>
    <row r="1038" spans="1:10" ht="38.25" x14ac:dyDescent="0.2">
      <c r="A1038" s="76" t="s">
        <v>2336</v>
      </c>
      <c r="B1038" s="2">
        <v>200</v>
      </c>
      <c r="C1038" s="77" t="s">
        <v>60</v>
      </c>
      <c r="D1038" s="77" t="s">
        <v>1449</v>
      </c>
      <c r="E1038" s="77" t="s">
        <v>934</v>
      </c>
      <c r="F1038" s="77" t="s">
        <v>1407</v>
      </c>
      <c r="G1038" s="77"/>
      <c r="H1038" s="86">
        <v>2012434700</v>
      </c>
      <c r="I1038" s="86">
        <v>1085697150</v>
      </c>
      <c r="J1038" s="7">
        <f t="shared" si="16"/>
        <v>926737550</v>
      </c>
    </row>
    <row r="1039" spans="1:10" ht="63.75" x14ac:dyDescent="0.2">
      <c r="A1039" s="78" t="s">
        <v>66</v>
      </c>
      <c r="B1039" s="2">
        <v>200</v>
      </c>
      <c r="C1039" s="79" t="s">
        <v>60</v>
      </c>
      <c r="D1039" s="79" t="s">
        <v>1449</v>
      </c>
      <c r="E1039" s="79" t="s">
        <v>934</v>
      </c>
      <c r="F1039" s="79" t="s">
        <v>1456</v>
      </c>
      <c r="G1039" s="79"/>
      <c r="H1039" s="85">
        <v>2012434700</v>
      </c>
      <c r="I1039" s="85">
        <v>1085697150</v>
      </c>
      <c r="J1039" s="7">
        <f t="shared" si="16"/>
        <v>926737550</v>
      </c>
    </row>
    <row r="1040" spans="1:10" x14ac:dyDescent="0.2">
      <c r="A1040" s="80" t="s">
        <v>1036</v>
      </c>
      <c r="B1040" s="2">
        <v>200</v>
      </c>
      <c r="C1040" s="81" t="s">
        <v>60</v>
      </c>
      <c r="D1040" s="81" t="s">
        <v>1449</v>
      </c>
      <c r="E1040" s="81" t="s">
        <v>934</v>
      </c>
      <c r="F1040" s="81" t="s">
        <v>1456</v>
      </c>
      <c r="G1040" s="81" t="s">
        <v>1037</v>
      </c>
      <c r="H1040" s="84">
        <v>2012434700</v>
      </c>
      <c r="I1040" s="84">
        <v>1085697150</v>
      </c>
      <c r="J1040" s="7">
        <f t="shared" si="16"/>
        <v>926737550</v>
      </c>
    </row>
    <row r="1041" spans="1:10" ht="25.5" x14ac:dyDescent="0.2">
      <c r="A1041" s="82" t="s">
        <v>67</v>
      </c>
      <c r="B1041" s="2">
        <v>200</v>
      </c>
      <c r="C1041" s="83" t="s">
        <v>68</v>
      </c>
      <c r="D1041" s="83"/>
      <c r="E1041" s="83"/>
      <c r="F1041" s="83"/>
      <c r="G1041" s="83"/>
      <c r="H1041" s="90">
        <v>5821763894.6300001</v>
      </c>
      <c r="I1041" s="90">
        <v>1218676363.0799999</v>
      </c>
      <c r="J1041" s="7">
        <f t="shared" si="16"/>
        <v>4603087531.5500002</v>
      </c>
    </row>
    <row r="1042" spans="1:10" x14ac:dyDescent="0.2">
      <c r="A1042" s="70" t="s">
        <v>1125</v>
      </c>
      <c r="B1042" s="2">
        <v>200</v>
      </c>
      <c r="C1042" s="71" t="s">
        <v>68</v>
      </c>
      <c r="D1042" s="71" t="s">
        <v>836</v>
      </c>
      <c r="E1042" s="71"/>
      <c r="F1042" s="71"/>
      <c r="G1042" s="71"/>
      <c r="H1042" s="89">
        <v>176600</v>
      </c>
      <c r="I1042" s="89">
        <v>176600</v>
      </c>
      <c r="J1042" s="7">
        <f t="shared" si="16"/>
        <v>0</v>
      </c>
    </row>
    <row r="1043" spans="1:10" ht="51" x14ac:dyDescent="0.2">
      <c r="A1043" s="72" t="s">
        <v>1126</v>
      </c>
      <c r="B1043" s="2">
        <v>200</v>
      </c>
      <c r="C1043" s="73" t="s">
        <v>68</v>
      </c>
      <c r="D1043" s="73" t="s">
        <v>836</v>
      </c>
      <c r="E1043" s="73" t="s">
        <v>798</v>
      </c>
      <c r="F1043" s="73"/>
      <c r="G1043" s="73"/>
      <c r="H1043" s="88">
        <v>176600</v>
      </c>
      <c r="I1043" s="88">
        <v>176600</v>
      </c>
      <c r="J1043" s="7">
        <f t="shared" si="16"/>
        <v>0</v>
      </c>
    </row>
    <row r="1044" spans="1:10" ht="38.25" x14ac:dyDescent="0.2">
      <c r="A1044" s="74" t="s">
        <v>2339</v>
      </c>
      <c r="B1044" s="2">
        <v>200</v>
      </c>
      <c r="C1044" s="75" t="s">
        <v>68</v>
      </c>
      <c r="D1044" s="75" t="s">
        <v>836</v>
      </c>
      <c r="E1044" s="75" t="s">
        <v>798</v>
      </c>
      <c r="F1044" s="75" t="s">
        <v>1457</v>
      </c>
      <c r="G1044" s="75"/>
      <c r="H1044" s="87">
        <v>176600</v>
      </c>
      <c r="I1044" s="87">
        <v>176600</v>
      </c>
      <c r="J1044" s="7">
        <f t="shared" si="16"/>
        <v>0</v>
      </c>
    </row>
    <row r="1045" spans="1:10" ht="38.25" x14ac:dyDescent="0.2">
      <c r="A1045" s="76" t="s">
        <v>2245</v>
      </c>
      <c r="B1045" s="2">
        <v>200</v>
      </c>
      <c r="C1045" s="77" t="s">
        <v>68</v>
      </c>
      <c r="D1045" s="77" t="s">
        <v>836</v>
      </c>
      <c r="E1045" s="77" t="s">
        <v>798</v>
      </c>
      <c r="F1045" s="77" t="s">
        <v>1458</v>
      </c>
      <c r="G1045" s="77"/>
      <c r="H1045" s="86">
        <v>176600</v>
      </c>
      <c r="I1045" s="86">
        <v>176600</v>
      </c>
      <c r="J1045" s="7">
        <f t="shared" si="16"/>
        <v>0</v>
      </c>
    </row>
    <row r="1046" spans="1:10" ht="76.5" x14ac:dyDescent="0.2">
      <c r="A1046" s="78" t="s">
        <v>1459</v>
      </c>
      <c r="B1046" s="2">
        <v>200</v>
      </c>
      <c r="C1046" s="79" t="s">
        <v>68</v>
      </c>
      <c r="D1046" s="79" t="s">
        <v>836</v>
      </c>
      <c r="E1046" s="79" t="s">
        <v>798</v>
      </c>
      <c r="F1046" s="79" t="s">
        <v>1460</v>
      </c>
      <c r="G1046" s="79"/>
      <c r="H1046" s="85">
        <v>176600</v>
      </c>
      <c r="I1046" s="85">
        <v>176600</v>
      </c>
      <c r="J1046" s="7">
        <f t="shared" si="16"/>
        <v>0</v>
      </c>
    </row>
    <row r="1047" spans="1:10" x14ac:dyDescent="0.2">
      <c r="A1047" s="80" t="s">
        <v>1036</v>
      </c>
      <c r="B1047" s="2">
        <v>200</v>
      </c>
      <c r="C1047" s="81" t="s">
        <v>68</v>
      </c>
      <c r="D1047" s="81" t="s">
        <v>836</v>
      </c>
      <c r="E1047" s="81" t="s">
        <v>798</v>
      </c>
      <c r="F1047" s="81" t="s">
        <v>1460</v>
      </c>
      <c r="G1047" s="81" t="s">
        <v>1037</v>
      </c>
      <c r="H1047" s="84">
        <v>176600</v>
      </c>
      <c r="I1047" s="84">
        <v>176600</v>
      </c>
      <c r="J1047" s="7">
        <f t="shared" si="16"/>
        <v>0</v>
      </c>
    </row>
    <row r="1048" spans="1:10" x14ac:dyDescent="0.2">
      <c r="A1048" s="70" t="s">
        <v>1296</v>
      </c>
      <c r="B1048" s="2">
        <v>200</v>
      </c>
      <c r="C1048" s="71" t="s">
        <v>68</v>
      </c>
      <c r="D1048" s="71" t="s">
        <v>798</v>
      </c>
      <c r="E1048" s="71"/>
      <c r="F1048" s="71"/>
      <c r="G1048" s="71"/>
      <c r="H1048" s="89">
        <v>378171046.13999999</v>
      </c>
      <c r="I1048" s="89">
        <v>243985918.13</v>
      </c>
      <c r="J1048" s="7">
        <f t="shared" si="16"/>
        <v>134185128.00999999</v>
      </c>
    </row>
    <row r="1049" spans="1:10" x14ac:dyDescent="0.2">
      <c r="A1049" s="72" t="s">
        <v>1435</v>
      </c>
      <c r="B1049" s="2">
        <v>200</v>
      </c>
      <c r="C1049" s="73" t="s">
        <v>68</v>
      </c>
      <c r="D1049" s="73" t="s">
        <v>798</v>
      </c>
      <c r="E1049" s="73" t="s">
        <v>836</v>
      </c>
      <c r="F1049" s="73"/>
      <c r="G1049" s="73"/>
      <c r="H1049" s="88">
        <v>22753800</v>
      </c>
      <c r="I1049" s="88">
        <v>10815821.65</v>
      </c>
      <c r="J1049" s="7">
        <f t="shared" si="16"/>
        <v>11937978.35</v>
      </c>
    </row>
    <row r="1050" spans="1:10" ht="38.25" x14ac:dyDescent="0.2">
      <c r="A1050" s="74" t="s">
        <v>2339</v>
      </c>
      <c r="B1050" s="2">
        <v>200</v>
      </c>
      <c r="C1050" s="75" t="s">
        <v>68</v>
      </c>
      <c r="D1050" s="75" t="s">
        <v>798</v>
      </c>
      <c r="E1050" s="75" t="s">
        <v>836</v>
      </c>
      <c r="F1050" s="75" t="s">
        <v>1457</v>
      </c>
      <c r="G1050" s="75"/>
      <c r="H1050" s="87">
        <v>22753800</v>
      </c>
      <c r="I1050" s="87">
        <v>10815821.65</v>
      </c>
      <c r="J1050" s="7">
        <f t="shared" si="16"/>
        <v>11937978.35</v>
      </c>
    </row>
    <row r="1051" spans="1:10" ht="63.75" x14ac:dyDescent="0.2">
      <c r="A1051" s="76" t="s">
        <v>2340</v>
      </c>
      <c r="B1051" s="2">
        <v>200</v>
      </c>
      <c r="C1051" s="77" t="s">
        <v>68</v>
      </c>
      <c r="D1051" s="77" t="s">
        <v>798</v>
      </c>
      <c r="E1051" s="77" t="s">
        <v>836</v>
      </c>
      <c r="F1051" s="77" t="s">
        <v>1461</v>
      </c>
      <c r="G1051" s="77"/>
      <c r="H1051" s="86">
        <v>22753800</v>
      </c>
      <c r="I1051" s="86">
        <v>10815821.65</v>
      </c>
      <c r="J1051" s="7">
        <f t="shared" si="16"/>
        <v>11937978.35</v>
      </c>
    </row>
    <row r="1052" spans="1:10" ht="51" x14ac:dyDescent="0.2">
      <c r="A1052" s="78" t="s">
        <v>1462</v>
      </c>
      <c r="B1052" s="2">
        <v>200</v>
      </c>
      <c r="C1052" s="79" t="s">
        <v>68</v>
      </c>
      <c r="D1052" s="79" t="s">
        <v>798</v>
      </c>
      <c r="E1052" s="79" t="s">
        <v>836</v>
      </c>
      <c r="F1052" s="79" t="s">
        <v>1463</v>
      </c>
      <c r="G1052" s="79"/>
      <c r="H1052" s="85">
        <v>20508500</v>
      </c>
      <c r="I1052" s="85">
        <v>9224071.9499999993</v>
      </c>
      <c r="J1052" s="7">
        <f t="shared" si="16"/>
        <v>11284428.050000001</v>
      </c>
    </row>
    <row r="1053" spans="1:10" ht="76.5" x14ac:dyDescent="0.2">
      <c r="A1053" s="80" t="s">
        <v>866</v>
      </c>
      <c r="B1053" s="2">
        <v>200</v>
      </c>
      <c r="C1053" s="81" t="s">
        <v>68</v>
      </c>
      <c r="D1053" s="81" t="s">
        <v>798</v>
      </c>
      <c r="E1053" s="81" t="s">
        <v>836</v>
      </c>
      <c r="F1053" s="81" t="s">
        <v>1463</v>
      </c>
      <c r="G1053" s="81" t="s">
        <v>867</v>
      </c>
      <c r="H1053" s="84">
        <v>11792400</v>
      </c>
      <c r="I1053" s="84">
        <v>5736051.0899999999</v>
      </c>
      <c r="J1053" s="7">
        <f t="shared" si="16"/>
        <v>6056348.9100000001</v>
      </c>
    </row>
    <row r="1054" spans="1:10" ht="38.25" x14ac:dyDescent="0.2">
      <c r="A1054" s="80" t="s">
        <v>817</v>
      </c>
      <c r="B1054" s="2">
        <v>200</v>
      </c>
      <c r="C1054" s="81" t="s">
        <v>68</v>
      </c>
      <c r="D1054" s="81" t="s">
        <v>798</v>
      </c>
      <c r="E1054" s="81" t="s">
        <v>836</v>
      </c>
      <c r="F1054" s="81" t="s">
        <v>1463</v>
      </c>
      <c r="G1054" s="81" t="s">
        <v>818</v>
      </c>
      <c r="H1054" s="84">
        <v>8701200</v>
      </c>
      <c r="I1054" s="84">
        <v>3483390.86</v>
      </c>
      <c r="J1054" s="7">
        <f t="shared" si="16"/>
        <v>5217809.1400000006</v>
      </c>
    </row>
    <row r="1055" spans="1:10" x14ac:dyDescent="0.2">
      <c r="A1055" s="80" t="s">
        <v>868</v>
      </c>
      <c r="B1055" s="2">
        <v>200</v>
      </c>
      <c r="C1055" s="81" t="s">
        <v>68</v>
      </c>
      <c r="D1055" s="81" t="s">
        <v>798</v>
      </c>
      <c r="E1055" s="81" t="s">
        <v>836</v>
      </c>
      <c r="F1055" s="81" t="s">
        <v>1463</v>
      </c>
      <c r="G1055" s="81" t="s">
        <v>869</v>
      </c>
      <c r="H1055" s="84">
        <v>14900</v>
      </c>
      <c r="I1055" s="84">
        <v>4630</v>
      </c>
      <c r="J1055" s="7">
        <f t="shared" si="16"/>
        <v>10270</v>
      </c>
    </row>
    <row r="1056" spans="1:10" ht="51" x14ac:dyDescent="0.2">
      <c r="A1056" s="78" t="s">
        <v>1464</v>
      </c>
      <c r="B1056" s="2">
        <v>200</v>
      </c>
      <c r="C1056" s="79" t="s">
        <v>68</v>
      </c>
      <c r="D1056" s="79" t="s">
        <v>798</v>
      </c>
      <c r="E1056" s="79" t="s">
        <v>836</v>
      </c>
      <c r="F1056" s="79" t="s">
        <v>1465</v>
      </c>
      <c r="G1056" s="79"/>
      <c r="H1056" s="85">
        <v>1500000</v>
      </c>
      <c r="I1056" s="85">
        <v>1500000</v>
      </c>
      <c r="J1056" s="7">
        <f t="shared" si="16"/>
        <v>0</v>
      </c>
    </row>
    <row r="1057" spans="1:10" ht="38.25" x14ac:dyDescent="0.2">
      <c r="A1057" s="80" t="s">
        <v>817</v>
      </c>
      <c r="B1057" s="2">
        <v>200</v>
      </c>
      <c r="C1057" s="81" t="s">
        <v>68</v>
      </c>
      <c r="D1057" s="81" t="s">
        <v>798</v>
      </c>
      <c r="E1057" s="81" t="s">
        <v>836</v>
      </c>
      <c r="F1057" s="81" t="s">
        <v>1465</v>
      </c>
      <c r="G1057" s="81" t="s">
        <v>818</v>
      </c>
      <c r="H1057" s="84">
        <v>1500000</v>
      </c>
      <c r="I1057" s="84">
        <v>1500000</v>
      </c>
      <c r="J1057" s="7">
        <f t="shared" si="16"/>
        <v>0</v>
      </c>
    </row>
    <row r="1058" spans="1:10" ht="63.75" x14ac:dyDescent="0.2">
      <c r="A1058" s="78" t="s">
        <v>1466</v>
      </c>
      <c r="B1058" s="2">
        <v>200</v>
      </c>
      <c r="C1058" s="79" t="s">
        <v>68</v>
      </c>
      <c r="D1058" s="79" t="s">
        <v>798</v>
      </c>
      <c r="E1058" s="79" t="s">
        <v>836</v>
      </c>
      <c r="F1058" s="79" t="s">
        <v>1467</v>
      </c>
      <c r="G1058" s="79"/>
      <c r="H1058" s="85">
        <v>300000</v>
      </c>
      <c r="I1058" s="85">
        <v>0</v>
      </c>
      <c r="J1058" s="7">
        <f t="shared" si="16"/>
        <v>300000</v>
      </c>
    </row>
    <row r="1059" spans="1:10" ht="76.5" x14ac:dyDescent="0.2">
      <c r="A1059" s="80" t="s">
        <v>866</v>
      </c>
      <c r="B1059" s="2">
        <v>200</v>
      </c>
      <c r="C1059" s="81" t="s">
        <v>68</v>
      </c>
      <c r="D1059" s="81" t="s">
        <v>798</v>
      </c>
      <c r="E1059" s="81" t="s">
        <v>836</v>
      </c>
      <c r="F1059" s="81" t="s">
        <v>1467</v>
      </c>
      <c r="G1059" s="81" t="s">
        <v>867</v>
      </c>
      <c r="H1059" s="84">
        <v>300000</v>
      </c>
      <c r="I1059" s="84">
        <v>0</v>
      </c>
      <c r="J1059" s="7">
        <f t="shared" si="16"/>
        <v>300000</v>
      </c>
    </row>
    <row r="1060" spans="1:10" ht="51" x14ac:dyDescent="0.2">
      <c r="A1060" s="78" t="s">
        <v>1468</v>
      </c>
      <c r="B1060" s="2">
        <v>200</v>
      </c>
      <c r="C1060" s="79" t="s">
        <v>68</v>
      </c>
      <c r="D1060" s="79" t="s">
        <v>798</v>
      </c>
      <c r="E1060" s="79" t="s">
        <v>836</v>
      </c>
      <c r="F1060" s="79" t="s">
        <v>1469</v>
      </c>
      <c r="G1060" s="79"/>
      <c r="H1060" s="85">
        <v>445300</v>
      </c>
      <c r="I1060" s="85">
        <v>91749.7</v>
      </c>
      <c r="J1060" s="7">
        <f t="shared" si="16"/>
        <v>353550.3</v>
      </c>
    </row>
    <row r="1061" spans="1:10" ht="38.25" x14ac:dyDescent="0.2">
      <c r="A1061" s="80" t="s">
        <v>817</v>
      </c>
      <c r="B1061" s="2">
        <v>200</v>
      </c>
      <c r="C1061" s="81" t="s">
        <v>68</v>
      </c>
      <c r="D1061" s="81" t="s">
        <v>798</v>
      </c>
      <c r="E1061" s="81" t="s">
        <v>836</v>
      </c>
      <c r="F1061" s="81" t="s">
        <v>1469</v>
      </c>
      <c r="G1061" s="81" t="s">
        <v>818</v>
      </c>
      <c r="H1061" s="84">
        <v>445300</v>
      </c>
      <c r="I1061" s="84">
        <v>91749.7</v>
      </c>
      <c r="J1061" s="7">
        <f t="shared" si="16"/>
        <v>353550.3</v>
      </c>
    </row>
    <row r="1062" spans="1:10" x14ac:dyDescent="0.2">
      <c r="A1062" s="72" t="s">
        <v>1470</v>
      </c>
      <c r="B1062" s="2">
        <v>200</v>
      </c>
      <c r="C1062" s="73" t="s">
        <v>68</v>
      </c>
      <c r="D1062" s="73" t="s">
        <v>798</v>
      </c>
      <c r="E1062" s="73" t="s">
        <v>881</v>
      </c>
      <c r="F1062" s="73"/>
      <c r="G1062" s="73"/>
      <c r="H1062" s="88">
        <v>140430000</v>
      </c>
      <c r="I1062" s="88">
        <v>135090000</v>
      </c>
      <c r="J1062" s="7">
        <f t="shared" si="16"/>
        <v>5340000</v>
      </c>
    </row>
    <row r="1063" spans="1:10" ht="38.25" x14ac:dyDescent="0.2">
      <c r="A1063" s="74" t="s">
        <v>2339</v>
      </c>
      <c r="B1063" s="2">
        <v>200</v>
      </c>
      <c r="C1063" s="75" t="s">
        <v>68</v>
      </c>
      <c r="D1063" s="75" t="s">
        <v>798</v>
      </c>
      <c r="E1063" s="75" t="s">
        <v>881</v>
      </c>
      <c r="F1063" s="75" t="s">
        <v>1457</v>
      </c>
      <c r="G1063" s="75"/>
      <c r="H1063" s="87">
        <v>140430000</v>
      </c>
      <c r="I1063" s="87">
        <v>135090000</v>
      </c>
      <c r="J1063" s="7">
        <f t="shared" si="16"/>
        <v>5340000</v>
      </c>
    </row>
    <row r="1064" spans="1:10" ht="25.5" x14ac:dyDescent="0.2">
      <c r="A1064" s="76" t="s">
        <v>2341</v>
      </c>
      <c r="B1064" s="2">
        <v>200</v>
      </c>
      <c r="C1064" s="77" t="s">
        <v>68</v>
      </c>
      <c r="D1064" s="77" t="s">
        <v>798</v>
      </c>
      <c r="E1064" s="77" t="s">
        <v>881</v>
      </c>
      <c r="F1064" s="77" t="s">
        <v>1471</v>
      </c>
      <c r="G1064" s="77"/>
      <c r="H1064" s="86">
        <v>140430000</v>
      </c>
      <c r="I1064" s="86">
        <v>135090000</v>
      </c>
      <c r="J1064" s="7">
        <f t="shared" si="16"/>
        <v>5340000</v>
      </c>
    </row>
    <row r="1065" spans="1:10" ht="76.5" x14ac:dyDescent="0.2">
      <c r="A1065" s="78" t="s">
        <v>2342</v>
      </c>
      <c r="B1065" s="2">
        <v>200</v>
      </c>
      <c r="C1065" s="79" t="s">
        <v>68</v>
      </c>
      <c r="D1065" s="79" t="s">
        <v>798</v>
      </c>
      <c r="E1065" s="79" t="s">
        <v>881</v>
      </c>
      <c r="F1065" s="79" t="s">
        <v>1472</v>
      </c>
      <c r="G1065" s="79"/>
      <c r="H1065" s="85">
        <v>5340000</v>
      </c>
      <c r="I1065" s="85">
        <v>0</v>
      </c>
      <c r="J1065" s="7">
        <f t="shared" si="16"/>
        <v>5340000</v>
      </c>
    </row>
    <row r="1066" spans="1:10" x14ac:dyDescent="0.2">
      <c r="A1066" s="80" t="s">
        <v>868</v>
      </c>
      <c r="B1066" s="2">
        <v>200</v>
      </c>
      <c r="C1066" s="81" t="s">
        <v>68</v>
      </c>
      <c r="D1066" s="81" t="s">
        <v>798</v>
      </c>
      <c r="E1066" s="81" t="s">
        <v>881</v>
      </c>
      <c r="F1066" s="81" t="s">
        <v>1472</v>
      </c>
      <c r="G1066" s="81" t="s">
        <v>869</v>
      </c>
      <c r="H1066" s="84">
        <v>5340000</v>
      </c>
      <c r="I1066" s="84">
        <v>0</v>
      </c>
      <c r="J1066" s="7">
        <f t="shared" si="16"/>
        <v>5340000</v>
      </c>
    </row>
    <row r="1067" spans="1:10" ht="89.25" x14ac:dyDescent="0.2">
      <c r="A1067" s="78" t="s">
        <v>1473</v>
      </c>
      <c r="B1067" s="2">
        <v>200</v>
      </c>
      <c r="C1067" s="79" t="s">
        <v>68</v>
      </c>
      <c r="D1067" s="79" t="s">
        <v>798</v>
      </c>
      <c r="E1067" s="79" t="s">
        <v>881</v>
      </c>
      <c r="F1067" s="79" t="s">
        <v>1474</v>
      </c>
      <c r="G1067" s="79"/>
      <c r="H1067" s="85">
        <v>135090000</v>
      </c>
      <c r="I1067" s="85">
        <v>135090000</v>
      </c>
      <c r="J1067" s="7">
        <f t="shared" si="16"/>
        <v>0</v>
      </c>
    </row>
    <row r="1068" spans="1:10" x14ac:dyDescent="0.2">
      <c r="A1068" s="80" t="s">
        <v>868</v>
      </c>
      <c r="B1068" s="2">
        <v>200</v>
      </c>
      <c r="C1068" s="81" t="s">
        <v>68</v>
      </c>
      <c r="D1068" s="81" t="s">
        <v>798</v>
      </c>
      <c r="E1068" s="81" t="s">
        <v>881</v>
      </c>
      <c r="F1068" s="81" t="s">
        <v>1474</v>
      </c>
      <c r="G1068" s="81" t="s">
        <v>869</v>
      </c>
      <c r="H1068" s="84">
        <v>135090000</v>
      </c>
      <c r="I1068" s="84">
        <v>135090000</v>
      </c>
      <c r="J1068" s="7">
        <f t="shared" si="16"/>
        <v>0</v>
      </c>
    </row>
    <row r="1069" spans="1:10" ht="25.5" x14ac:dyDescent="0.2">
      <c r="A1069" s="72" t="s">
        <v>1475</v>
      </c>
      <c r="B1069" s="2">
        <v>200</v>
      </c>
      <c r="C1069" s="73" t="s">
        <v>68</v>
      </c>
      <c r="D1069" s="73" t="s">
        <v>798</v>
      </c>
      <c r="E1069" s="73" t="s">
        <v>33</v>
      </c>
      <c r="F1069" s="73"/>
      <c r="G1069" s="73"/>
      <c r="H1069" s="88">
        <v>214987246.13999999</v>
      </c>
      <c r="I1069" s="88">
        <v>98080096.480000004</v>
      </c>
      <c r="J1069" s="7">
        <f t="shared" si="16"/>
        <v>116907149.65999998</v>
      </c>
    </row>
    <row r="1070" spans="1:10" ht="38.25" x14ac:dyDescent="0.2">
      <c r="A1070" s="74" t="s">
        <v>2339</v>
      </c>
      <c r="B1070" s="2">
        <v>200</v>
      </c>
      <c r="C1070" s="75" t="s">
        <v>68</v>
      </c>
      <c r="D1070" s="75" t="s">
        <v>798</v>
      </c>
      <c r="E1070" s="75" t="s">
        <v>33</v>
      </c>
      <c r="F1070" s="75" t="s">
        <v>1457</v>
      </c>
      <c r="G1070" s="75"/>
      <c r="H1070" s="87">
        <v>213587246.13999999</v>
      </c>
      <c r="I1070" s="87">
        <v>96680096.480000004</v>
      </c>
      <c r="J1070" s="7">
        <f t="shared" si="16"/>
        <v>116907149.65999998</v>
      </c>
    </row>
    <row r="1071" spans="1:10" ht="51" x14ac:dyDescent="0.2">
      <c r="A1071" s="76" t="s">
        <v>2343</v>
      </c>
      <c r="B1071" s="2">
        <v>200</v>
      </c>
      <c r="C1071" s="77" t="s">
        <v>68</v>
      </c>
      <c r="D1071" s="77" t="s">
        <v>798</v>
      </c>
      <c r="E1071" s="77" t="s">
        <v>33</v>
      </c>
      <c r="F1071" s="77" t="s">
        <v>1476</v>
      </c>
      <c r="G1071" s="77"/>
      <c r="H1071" s="86">
        <v>500000</v>
      </c>
      <c r="I1071" s="86">
        <v>500000</v>
      </c>
      <c r="J1071" s="7">
        <f t="shared" si="16"/>
        <v>0</v>
      </c>
    </row>
    <row r="1072" spans="1:10" ht="76.5" x14ac:dyDescent="0.2">
      <c r="A1072" s="78" t="s">
        <v>1477</v>
      </c>
      <c r="B1072" s="2">
        <v>200</v>
      </c>
      <c r="C1072" s="79" t="s">
        <v>68</v>
      </c>
      <c r="D1072" s="79" t="s">
        <v>798</v>
      </c>
      <c r="E1072" s="79" t="s">
        <v>33</v>
      </c>
      <c r="F1072" s="79" t="s">
        <v>1478</v>
      </c>
      <c r="G1072" s="79"/>
      <c r="H1072" s="85">
        <v>500000</v>
      </c>
      <c r="I1072" s="85">
        <v>500000</v>
      </c>
      <c r="J1072" s="7">
        <f t="shared" si="16"/>
        <v>0</v>
      </c>
    </row>
    <row r="1073" spans="1:10" x14ac:dyDescent="0.2">
      <c r="A1073" s="80" t="s">
        <v>1036</v>
      </c>
      <c r="B1073" s="2">
        <v>200</v>
      </c>
      <c r="C1073" s="81" t="s">
        <v>68</v>
      </c>
      <c r="D1073" s="81" t="s">
        <v>798</v>
      </c>
      <c r="E1073" s="81" t="s">
        <v>33</v>
      </c>
      <c r="F1073" s="81" t="s">
        <v>1478</v>
      </c>
      <c r="G1073" s="81" t="s">
        <v>1037</v>
      </c>
      <c r="H1073" s="84">
        <v>500000</v>
      </c>
      <c r="I1073" s="84">
        <v>500000</v>
      </c>
      <c r="J1073" s="7">
        <f t="shared" si="16"/>
        <v>0</v>
      </c>
    </row>
    <row r="1074" spans="1:10" ht="63.75" x14ac:dyDescent="0.2">
      <c r="A1074" s="76" t="s">
        <v>2344</v>
      </c>
      <c r="B1074" s="2">
        <v>200</v>
      </c>
      <c r="C1074" s="77" t="s">
        <v>68</v>
      </c>
      <c r="D1074" s="77" t="s">
        <v>798</v>
      </c>
      <c r="E1074" s="77" t="s">
        <v>33</v>
      </c>
      <c r="F1074" s="77" t="s">
        <v>1479</v>
      </c>
      <c r="G1074" s="77"/>
      <c r="H1074" s="86">
        <v>100507800</v>
      </c>
      <c r="I1074" s="86">
        <v>42100922.93</v>
      </c>
      <c r="J1074" s="7">
        <f t="shared" si="16"/>
        <v>58406877.07</v>
      </c>
    </row>
    <row r="1075" spans="1:10" ht="38.25" x14ac:dyDescent="0.2">
      <c r="A1075" s="78" t="s">
        <v>1006</v>
      </c>
      <c r="B1075" s="2">
        <v>200</v>
      </c>
      <c r="C1075" s="79" t="s">
        <v>68</v>
      </c>
      <c r="D1075" s="79" t="s">
        <v>798</v>
      </c>
      <c r="E1075" s="79" t="s">
        <v>33</v>
      </c>
      <c r="F1075" s="79" t="s">
        <v>1480</v>
      </c>
      <c r="G1075" s="79"/>
      <c r="H1075" s="85">
        <v>99927800</v>
      </c>
      <c r="I1075" s="85">
        <v>41969162.93</v>
      </c>
      <c r="J1075" s="7">
        <f t="shared" si="16"/>
        <v>57958637.07</v>
      </c>
    </row>
    <row r="1076" spans="1:10" ht="76.5" x14ac:dyDescent="0.2">
      <c r="A1076" s="80" t="s">
        <v>866</v>
      </c>
      <c r="B1076" s="2">
        <v>200</v>
      </c>
      <c r="C1076" s="81" t="s">
        <v>68</v>
      </c>
      <c r="D1076" s="81" t="s">
        <v>798</v>
      </c>
      <c r="E1076" s="81" t="s">
        <v>33</v>
      </c>
      <c r="F1076" s="81" t="s">
        <v>1480</v>
      </c>
      <c r="G1076" s="81" t="s">
        <v>867</v>
      </c>
      <c r="H1076" s="84">
        <v>93497833.120000005</v>
      </c>
      <c r="I1076" s="84">
        <v>40160837.689999998</v>
      </c>
      <c r="J1076" s="7">
        <f t="shared" si="16"/>
        <v>53336995.430000007</v>
      </c>
    </row>
    <row r="1077" spans="1:10" ht="38.25" x14ac:dyDescent="0.2">
      <c r="A1077" s="80" t="s">
        <v>817</v>
      </c>
      <c r="B1077" s="2">
        <v>200</v>
      </c>
      <c r="C1077" s="81" t="s">
        <v>68</v>
      </c>
      <c r="D1077" s="81" t="s">
        <v>798</v>
      </c>
      <c r="E1077" s="81" t="s">
        <v>33</v>
      </c>
      <c r="F1077" s="81" t="s">
        <v>1480</v>
      </c>
      <c r="G1077" s="81" t="s">
        <v>818</v>
      </c>
      <c r="H1077" s="84">
        <v>6318049.6299999999</v>
      </c>
      <c r="I1077" s="84">
        <v>1696407.99</v>
      </c>
      <c r="J1077" s="7">
        <f t="shared" si="16"/>
        <v>4621641.6399999997</v>
      </c>
    </row>
    <row r="1078" spans="1:10" ht="25.5" x14ac:dyDescent="0.2">
      <c r="A1078" s="80" t="s">
        <v>900</v>
      </c>
      <c r="B1078" s="2">
        <v>200</v>
      </c>
      <c r="C1078" s="81" t="s">
        <v>68</v>
      </c>
      <c r="D1078" s="81" t="s">
        <v>798</v>
      </c>
      <c r="E1078" s="81" t="s">
        <v>33</v>
      </c>
      <c r="F1078" s="81" t="s">
        <v>1480</v>
      </c>
      <c r="G1078" s="81" t="s">
        <v>901</v>
      </c>
      <c r="H1078" s="84">
        <v>11917.25</v>
      </c>
      <c r="I1078" s="84">
        <v>11917.25</v>
      </c>
      <c r="J1078" s="7">
        <f t="shared" si="16"/>
        <v>0</v>
      </c>
    </row>
    <row r="1079" spans="1:10" x14ac:dyDescent="0.2">
      <c r="A1079" s="80" t="s">
        <v>868</v>
      </c>
      <c r="B1079" s="2">
        <v>200</v>
      </c>
      <c r="C1079" s="81" t="s">
        <v>68</v>
      </c>
      <c r="D1079" s="81" t="s">
        <v>798</v>
      </c>
      <c r="E1079" s="81" t="s">
        <v>33</v>
      </c>
      <c r="F1079" s="81" t="s">
        <v>1480</v>
      </c>
      <c r="G1079" s="81" t="s">
        <v>869</v>
      </c>
      <c r="H1079" s="84">
        <v>100000</v>
      </c>
      <c r="I1079" s="84">
        <v>100000</v>
      </c>
      <c r="J1079" s="7">
        <f t="shared" si="16"/>
        <v>0</v>
      </c>
    </row>
    <row r="1080" spans="1:10" ht="25.5" x14ac:dyDescent="0.2">
      <c r="A1080" s="78" t="s">
        <v>829</v>
      </c>
      <c r="B1080" s="2">
        <v>200</v>
      </c>
      <c r="C1080" s="79" t="s">
        <v>68</v>
      </c>
      <c r="D1080" s="79" t="s">
        <v>798</v>
      </c>
      <c r="E1080" s="79" t="s">
        <v>33</v>
      </c>
      <c r="F1080" s="79" t="s">
        <v>1481</v>
      </c>
      <c r="G1080" s="79"/>
      <c r="H1080" s="85">
        <v>300000</v>
      </c>
      <c r="I1080" s="85">
        <v>0</v>
      </c>
      <c r="J1080" s="7">
        <f t="shared" si="16"/>
        <v>300000</v>
      </c>
    </row>
    <row r="1081" spans="1:10" ht="76.5" x14ac:dyDescent="0.2">
      <c r="A1081" s="80" t="s">
        <v>866</v>
      </c>
      <c r="B1081" s="2">
        <v>200</v>
      </c>
      <c r="C1081" s="81" t="s">
        <v>68</v>
      </c>
      <c r="D1081" s="81" t="s">
        <v>798</v>
      </c>
      <c r="E1081" s="81" t="s">
        <v>33</v>
      </c>
      <c r="F1081" s="81" t="s">
        <v>1481</v>
      </c>
      <c r="G1081" s="81" t="s">
        <v>867</v>
      </c>
      <c r="H1081" s="84">
        <v>300000</v>
      </c>
      <c r="I1081" s="84">
        <v>0</v>
      </c>
      <c r="J1081" s="7">
        <f t="shared" si="16"/>
        <v>300000</v>
      </c>
    </row>
    <row r="1082" spans="1:10" ht="38.25" x14ac:dyDescent="0.2">
      <c r="A1082" s="78" t="s">
        <v>1018</v>
      </c>
      <c r="B1082" s="2">
        <v>200</v>
      </c>
      <c r="C1082" s="79" t="s">
        <v>68</v>
      </c>
      <c r="D1082" s="79" t="s">
        <v>798</v>
      </c>
      <c r="E1082" s="79" t="s">
        <v>33</v>
      </c>
      <c r="F1082" s="79" t="s">
        <v>1482</v>
      </c>
      <c r="G1082" s="79"/>
      <c r="H1082" s="85">
        <v>280000</v>
      </c>
      <c r="I1082" s="85">
        <v>131760</v>
      </c>
      <c r="J1082" s="7">
        <f t="shared" si="16"/>
        <v>148240</v>
      </c>
    </row>
    <row r="1083" spans="1:10" ht="38.25" x14ac:dyDescent="0.2">
      <c r="A1083" s="80" t="s">
        <v>817</v>
      </c>
      <c r="B1083" s="2">
        <v>200</v>
      </c>
      <c r="C1083" s="81" t="s">
        <v>68</v>
      </c>
      <c r="D1083" s="81" t="s">
        <v>798</v>
      </c>
      <c r="E1083" s="81" t="s">
        <v>33</v>
      </c>
      <c r="F1083" s="81" t="s">
        <v>1482</v>
      </c>
      <c r="G1083" s="81" t="s">
        <v>818</v>
      </c>
      <c r="H1083" s="84">
        <v>280000</v>
      </c>
      <c r="I1083" s="84">
        <v>131760</v>
      </c>
      <c r="J1083" s="7">
        <f t="shared" si="16"/>
        <v>148240</v>
      </c>
    </row>
    <row r="1084" spans="1:10" ht="38.25" x14ac:dyDescent="0.2">
      <c r="A1084" s="76" t="s">
        <v>2345</v>
      </c>
      <c r="B1084" s="2">
        <v>200</v>
      </c>
      <c r="C1084" s="77" t="s">
        <v>68</v>
      </c>
      <c r="D1084" s="77" t="s">
        <v>798</v>
      </c>
      <c r="E1084" s="77" t="s">
        <v>33</v>
      </c>
      <c r="F1084" s="77" t="s">
        <v>1483</v>
      </c>
      <c r="G1084" s="77"/>
      <c r="H1084" s="86">
        <v>112579446.14</v>
      </c>
      <c r="I1084" s="86">
        <v>54079173.549999997</v>
      </c>
      <c r="J1084" s="7">
        <f t="shared" si="16"/>
        <v>58500272.590000004</v>
      </c>
    </row>
    <row r="1085" spans="1:10" ht="38.25" x14ac:dyDescent="0.2">
      <c r="A1085" s="78" t="s">
        <v>1484</v>
      </c>
      <c r="B1085" s="2">
        <v>200</v>
      </c>
      <c r="C1085" s="79" t="s">
        <v>68</v>
      </c>
      <c r="D1085" s="79" t="s">
        <v>798</v>
      </c>
      <c r="E1085" s="79" t="s">
        <v>33</v>
      </c>
      <c r="F1085" s="79" t="s">
        <v>1485</v>
      </c>
      <c r="G1085" s="79"/>
      <c r="H1085" s="85">
        <v>77035710.709999993</v>
      </c>
      <c r="I1085" s="85">
        <v>36859281.140000001</v>
      </c>
      <c r="J1085" s="7">
        <f t="shared" si="16"/>
        <v>40176429.569999993</v>
      </c>
    </row>
    <row r="1086" spans="1:10" ht="76.5" x14ac:dyDescent="0.2">
      <c r="A1086" s="80" t="s">
        <v>866</v>
      </c>
      <c r="B1086" s="2">
        <v>200</v>
      </c>
      <c r="C1086" s="81" t="s">
        <v>68</v>
      </c>
      <c r="D1086" s="81" t="s">
        <v>798</v>
      </c>
      <c r="E1086" s="81" t="s">
        <v>33</v>
      </c>
      <c r="F1086" s="81" t="s">
        <v>1485</v>
      </c>
      <c r="G1086" s="81" t="s">
        <v>867</v>
      </c>
      <c r="H1086" s="84">
        <v>70348033.599999994</v>
      </c>
      <c r="I1086" s="84">
        <v>33396302.539999999</v>
      </c>
      <c r="J1086" s="7">
        <f t="shared" si="16"/>
        <v>36951731.059999995</v>
      </c>
    </row>
    <row r="1087" spans="1:10" ht="38.25" x14ac:dyDescent="0.2">
      <c r="A1087" s="80" t="s">
        <v>817</v>
      </c>
      <c r="B1087" s="2">
        <v>200</v>
      </c>
      <c r="C1087" s="81" t="s">
        <v>68</v>
      </c>
      <c r="D1087" s="81" t="s">
        <v>798</v>
      </c>
      <c r="E1087" s="81" t="s">
        <v>33</v>
      </c>
      <c r="F1087" s="81" t="s">
        <v>1485</v>
      </c>
      <c r="G1087" s="81" t="s">
        <v>818</v>
      </c>
      <c r="H1087" s="84">
        <v>6362928.71</v>
      </c>
      <c r="I1087" s="84">
        <v>3292036.2</v>
      </c>
      <c r="J1087" s="7">
        <f t="shared" si="16"/>
        <v>3070892.51</v>
      </c>
    </row>
    <row r="1088" spans="1:10" ht="25.5" x14ac:dyDescent="0.2">
      <c r="A1088" s="80" t="s">
        <v>900</v>
      </c>
      <c r="B1088" s="2">
        <v>200</v>
      </c>
      <c r="C1088" s="81" t="s">
        <v>68</v>
      </c>
      <c r="D1088" s="81" t="s">
        <v>798</v>
      </c>
      <c r="E1088" s="81" t="s">
        <v>33</v>
      </c>
      <c r="F1088" s="81" t="s">
        <v>1485</v>
      </c>
      <c r="G1088" s="81" t="s">
        <v>901</v>
      </c>
      <c r="H1088" s="84">
        <v>44666.400000000001</v>
      </c>
      <c r="I1088" s="84">
        <v>17666.400000000001</v>
      </c>
      <c r="J1088" s="7">
        <f t="shared" si="16"/>
        <v>27000</v>
      </c>
    </row>
    <row r="1089" spans="1:10" x14ac:dyDescent="0.2">
      <c r="A1089" s="80" t="s">
        <v>868</v>
      </c>
      <c r="B1089" s="2">
        <v>200</v>
      </c>
      <c r="C1089" s="81" t="s">
        <v>68</v>
      </c>
      <c r="D1089" s="81" t="s">
        <v>798</v>
      </c>
      <c r="E1089" s="81" t="s">
        <v>33</v>
      </c>
      <c r="F1089" s="81" t="s">
        <v>1485</v>
      </c>
      <c r="G1089" s="81" t="s">
        <v>869</v>
      </c>
      <c r="H1089" s="84">
        <v>280082</v>
      </c>
      <c r="I1089" s="84">
        <v>153276</v>
      </c>
      <c r="J1089" s="7">
        <f t="shared" si="16"/>
        <v>126806</v>
      </c>
    </row>
    <row r="1090" spans="1:10" ht="51" x14ac:dyDescent="0.2">
      <c r="A1090" s="78" t="s">
        <v>1486</v>
      </c>
      <c r="B1090" s="2">
        <v>200</v>
      </c>
      <c r="C1090" s="79" t="s">
        <v>68</v>
      </c>
      <c r="D1090" s="79" t="s">
        <v>798</v>
      </c>
      <c r="E1090" s="79" t="s">
        <v>33</v>
      </c>
      <c r="F1090" s="79" t="s">
        <v>1487</v>
      </c>
      <c r="G1090" s="79"/>
      <c r="H1090" s="85">
        <v>33589343.140000001</v>
      </c>
      <c r="I1090" s="85">
        <v>16079308.73</v>
      </c>
      <c r="J1090" s="7">
        <f t="shared" si="16"/>
        <v>17510034.41</v>
      </c>
    </row>
    <row r="1091" spans="1:10" ht="76.5" x14ac:dyDescent="0.2">
      <c r="A1091" s="80" t="s">
        <v>866</v>
      </c>
      <c r="B1091" s="2">
        <v>200</v>
      </c>
      <c r="C1091" s="81" t="s">
        <v>68</v>
      </c>
      <c r="D1091" s="81" t="s">
        <v>798</v>
      </c>
      <c r="E1091" s="81" t="s">
        <v>33</v>
      </c>
      <c r="F1091" s="81" t="s">
        <v>1487</v>
      </c>
      <c r="G1091" s="81" t="s">
        <v>867</v>
      </c>
      <c r="H1091" s="84">
        <v>10732100</v>
      </c>
      <c r="I1091" s="84">
        <v>5125053.5199999996</v>
      </c>
      <c r="J1091" s="7">
        <f t="shared" si="16"/>
        <v>5607046.4800000004</v>
      </c>
    </row>
    <row r="1092" spans="1:10" ht="38.25" x14ac:dyDescent="0.2">
      <c r="A1092" s="80" t="s">
        <v>817</v>
      </c>
      <c r="B1092" s="2">
        <v>200</v>
      </c>
      <c r="C1092" s="81" t="s">
        <v>68</v>
      </c>
      <c r="D1092" s="81" t="s">
        <v>798</v>
      </c>
      <c r="E1092" s="81" t="s">
        <v>33</v>
      </c>
      <c r="F1092" s="81" t="s">
        <v>1487</v>
      </c>
      <c r="G1092" s="81" t="s">
        <v>818</v>
      </c>
      <c r="H1092" s="84">
        <v>22857243.140000001</v>
      </c>
      <c r="I1092" s="84">
        <v>10954255.210000001</v>
      </c>
      <c r="J1092" s="7">
        <f t="shared" si="16"/>
        <v>11902987.93</v>
      </c>
    </row>
    <row r="1093" spans="1:10" ht="38.25" x14ac:dyDescent="0.2">
      <c r="A1093" s="78" t="s">
        <v>1488</v>
      </c>
      <c r="B1093" s="2">
        <v>200</v>
      </c>
      <c r="C1093" s="79" t="s">
        <v>68</v>
      </c>
      <c r="D1093" s="79" t="s">
        <v>798</v>
      </c>
      <c r="E1093" s="79" t="s">
        <v>33</v>
      </c>
      <c r="F1093" s="79" t="s">
        <v>1489</v>
      </c>
      <c r="G1093" s="79"/>
      <c r="H1093" s="85">
        <v>1954392.29</v>
      </c>
      <c r="I1093" s="85">
        <v>1140583.68</v>
      </c>
      <c r="J1093" s="7">
        <f t="shared" si="16"/>
        <v>813808.6100000001</v>
      </c>
    </row>
    <row r="1094" spans="1:10" ht="38.25" x14ac:dyDescent="0.2">
      <c r="A1094" s="80" t="s">
        <v>817</v>
      </c>
      <c r="B1094" s="2">
        <v>200</v>
      </c>
      <c r="C1094" s="81" t="s">
        <v>68</v>
      </c>
      <c r="D1094" s="81" t="s">
        <v>798</v>
      </c>
      <c r="E1094" s="81" t="s">
        <v>33</v>
      </c>
      <c r="F1094" s="81" t="s">
        <v>1489</v>
      </c>
      <c r="G1094" s="81" t="s">
        <v>818</v>
      </c>
      <c r="H1094" s="84">
        <v>1954392.29</v>
      </c>
      <c r="I1094" s="84">
        <v>1140583.68</v>
      </c>
      <c r="J1094" s="7">
        <f t="shared" si="16"/>
        <v>813808.6100000001</v>
      </c>
    </row>
    <row r="1095" spans="1:10" x14ac:dyDescent="0.2">
      <c r="A1095" s="74" t="s">
        <v>1289</v>
      </c>
      <c r="B1095" s="2">
        <v>200</v>
      </c>
      <c r="C1095" s="75" t="s">
        <v>68</v>
      </c>
      <c r="D1095" s="75" t="s">
        <v>798</v>
      </c>
      <c r="E1095" s="75" t="s">
        <v>33</v>
      </c>
      <c r="F1095" s="75" t="s">
        <v>1290</v>
      </c>
      <c r="G1095" s="75"/>
      <c r="H1095" s="87">
        <v>1400000</v>
      </c>
      <c r="I1095" s="87">
        <v>1400000</v>
      </c>
      <c r="J1095" s="7">
        <f t="shared" si="16"/>
        <v>0</v>
      </c>
    </row>
    <row r="1096" spans="1:10" ht="51" x14ac:dyDescent="0.2">
      <c r="A1096" s="78" t="s">
        <v>1291</v>
      </c>
      <c r="B1096" s="2">
        <v>200</v>
      </c>
      <c r="C1096" s="79" t="s">
        <v>68</v>
      </c>
      <c r="D1096" s="79" t="s">
        <v>798</v>
      </c>
      <c r="E1096" s="79" t="s">
        <v>33</v>
      </c>
      <c r="F1096" s="79" t="s">
        <v>1292</v>
      </c>
      <c r="G1096" s="79"/>
      <c r="H1096" s="85">
        <v>1400000</v>
      </c>
      <c r="I1096" s="85">
        <v>1400000</v>
      </c>
      <c r="J1096" s="7">
        <f t="shared" si="16"/>
        <v>0</v>
      </c>
    </row>
    <row r="1097" spans="1:10" x14ac:dyDescent="0.2">
      <c r="A1097" s="80" t="s">
        <v>868</v>
      </c>
      <c r="B1097" s="2">
        <v>200</v>
      </c>
      <c r="C1097" s="81" t="s">
        <v>68</v>
      </c>
      <c r="D1097" s="81" t="s">
        <v>798</v>
      </c>
      <c r="E1097" s="81" t="s">
        <v>33</v>
      </c>
      <c r="F1097" s="81" t="s">
        <v>1292</v>
      </c>
      <c r="G1097" s="81" t="s">
        <v>869</v>
      </c>
      <c r="H1097" s="84">
        <v>1400000</v>
      </c>
      <c r="I1097" s="84">
        <v>1400000</v>
      </c>
      <c r="J1097" s="7">
        <f t="shared" ref="J1097:J1160" si="17">H1097-I1097</f>
        <v>0</v>
      </c>
    </row>
    <row r="1098" spans="1:10" x14ac:dyDescent="0.2">
      <c r="A1098" s="70" t="s">
        <v>1393</v>
      </c>
      <c r="B1098" s="2">
        <v>200</v>
      </c>
      <c r="C1098" s="71" t="s">
        <v>68</v>
      </c>
      <c r="D1098" s="71" t="s">
        <v>827</v>
      </c>
      <c r="E1098" s="71"/>
      <c r="F1098" s="71"/>
      <c r="G1098" s="71"/>
      <c r="H1098" s="89">
        <v>1437233946.6800001</v>
      </c>
      <c r="I1098" s="89">
        <v>420495292.30000001</v>
      </c>
      <c r="J1098" s="7">
        <f t="shared" si="17"/>
        <v>1016738654.3800001</v>
      </c>
    </row>
    <row r="1099" spans="1:10" x14ac:dyDescent="0.2">
      <c r="A1099" s="72" t="s">
        <v>1490</v>
      </c>
      <c r="B1099" s="2">
        <v>200</v>
      </c>
      <c r="C1099" s="73" t="s">
        <v>68</v>
      </c>
      <c r="D1099" s="73" t="s">
        <v>827</v>
      </c>
      <c r="E1099" s="73" t="s">
        <v>836</v>
      </c>
      <c r="F1099" s="73"/>
      <c r="G1099" s="73"/>
      <c r="H1099" s="88">
        <v>380852859.5</v>
      </c>
      <c r="I1099" s="88">
        <v>26569167</v>
      </c>
      <c r="J1099" s="7">
        <f t="shared" si="17"/>
        <v>354283692.5</v>
      </c>
    </row>
    <row r="1100" spans="1:10" ht="38.25" x14ac:dyDescent="0.2">
      <c r="A1100" s="74" t="s">
        <v>2339</v>
      </c>
      <c r="B1100" s="2">
        <v>200</v>
      </c>
      <c r="C1100" s="75" t="s">
        <v>68</v>
      </c>
      <c r="D1100" s="75" t="s">
        <v>827</v>
      </c>
      <c r="E1100" s="75" t="s">
        <v>836</v>
      </c>
      <c r="F1100" s="75" t="s">
        <v>1457</v>
      </c>
      <c r="G1100" s="75"/>
      <c r="H1100" s="87">
        <v>373023259.5</v>
      </c>
      <c r="I1100" s="87">
        <v>26569167</v>
      </c>
      <c r="J1100" s="7">
        <f t="shared" si="17"/>
        <v>346454092.5</v>
      </c>
    </row>
    <row r="1101" spans="1:10" x14ac:dyDescent="0.2">
      <c r="A1101" s="76" t="s">
        <v>2346</v>
      </c>
      <c r="B1101" s="2">
        <v>200</v>
      </c>
      <c r="C1101" s="77" t="s">
        <v>68</v>
      </c>
      <c r="D1101" s="77" t="s">
        <v>827</v>
      </c>
      <c r="E1101" s="77" t="s">
        <v>836</v>
      </c>
      <c r="F1101" s="77" t="s">
        <v>1491</v>
      </c>
      <c r="G1101" s="77"/>
      <c r="H1101" s="86">
        <v>102640013.06999999</v>
      </c>
      <c r="I1101" s="86">
        <v>0</v>
      </c>
      <c r="J1101" s="7">
        <f t="shared" si="17"/>
        <v>102640013.06999999</v>
      </c>
    </row>
    <row r="1102" spans="1:10" ht="63.75" x14ac:dyDescent="0.2">
      <c r="A1102" s="78" t="s">
        <v>1492</v>
      </c>
      <c r="B1102" s="2">
        <v>200</v>
      </c>
      <c r="C1102" s="79" t="s">
        <v>68</v>
      </c>
      <c r="D1102" s="79" t="s">
        <v>827</v>
      </c>
      <c r="E1102" s="79" t="s">
        <v>836</v>
      </c>
      <c r="F1102" s="79" t="s">
        <v>1493</v>
      </c>
      <c r="G1102" s="79"/>
      <c r="H1102" s="85">
        <v>95161313.069999993</v>
      </c>
      <c r="I1102" s="85">
        <v>0</v>
      </c>
      <c r="J1102" s="7">
        <f t="shared" si="17"/>
        <v>95161313.069999993</v>
      </c>
    </row>
    <row r="1103" spans="1:10" x14ac:dyDescent="0.2">
      <c r="A1103" s="80" t="s">
        <v>1036</v>
      </c>
      <c r="B1103" s="2">
        <v>200</v>
      </c>
      <c r="C1103" s="81" t="s">
        <v>68</v>
      </c>
      <c r="D1103" s="81" t="s">
        <v>827</v>
      </c>
      <c r="E1103" s="81" t="s">
        <v>836</v>
      </c>
      <c r="F1103" s="81" t="s">
        <v>1493</v>
      </c>
      <c r="G1103" s="81" t="s">
        <v>1037</v>
      </c>
      <c r="H1103" s="84">
        <v>95161313.069999993</v>
      </c>
      <c r="I1103" s="84">
        <v>0</v>
      </c>
      <c r="J1103" s="7">
        <f t="shared" si="17"/>
        <v>95161313.069999993</v>
      </c>
    </row>
    <row r="1104" spans="1:10" ht="63.75" x14ac:dyDescent="0.2">
      <c r="A1104" s="78" t="s">
        <v>69</v>
      </c>
      <c r="B1104" s="2">
        <v>200</v>
      </c>
      <c r="C1104" s="79" t="s">
        <v>68</v>
      </c>
      <c r="D1104" s="79" t="s">
        <v>827</v>
      </c>
      <c r="E1104" s="79" t="s">
        <v>836</v>
      </c>
      <c r="F1104" s="79" t="s">
        <v>1494</v>
      </c>
      <c r="G1104" s="79"/>
      <c r="H1104" s="85">
        <v>7478700</v>
      </c>
      <c r="I1104" s="85">
        <v>0</v>
      </c>
      <c r="J1104" s="7">
        <f t="shared" si="17"/>
        <v>7478700</v>
      </c>
    </row>
    <row r="1105" spans="1:10" x14ac:dyDescent="0.2">
      <c r="A1105" s="80" t="s">
        <v>1036</v>
      </c>
      <c r="B1105" s="2">
        <v>200</v>
      </c>
      <c r="C1105" s="81" t="s">
        <v>68</v>
      </c>
      <c r="D1105" s="81" t="s">
        <v>827</v>
      </c>
      <c r="E1105" s="81" t="s">
        <v>836</v>
      </c>
      <c r="F1105" s="81" t="s">
        <v>1494</v>
      </c>
      <c r="G1105" s="81" t="s">
        <v>1037</v>
      </c>
      <c r="H1105" s="84">
        <v>7478700</v>
      </c>
      <c r="I1105" s="84">
        <v>0</v>
      </c>
      <c r="J1105" s="7">
        <f t="shared" si="17"/>
        <v>7478700</v>
      </c>
    </row>
    <row r="1106" spans="1:10" ht="51" x14ac:dyDescent="0.2">
      <c r="A1106" s="76" t="s">
        <v>2347</v>
      </c>
      <c r="B1106" s="2">
        <v>200</v>
      </c>
      <c r="C1106" s="77" t="s">
        <v>68</v>
      </c>
      <c r="D1106" s="77" t="s">
        <v>827</v>
      </c>
      <c r="E1106" s="77" t="s">
        <v>836</v>
      </c>
      <c r="F1106" s="77" t="s">
        <v>1495</v>
      </c>
      <c r="G1106" s="77"/>
      <c r="H1106" s="86">
        <v>10687586.359999999</v>
      </c>
      <c r="I1106" s="86">
        <v>5468975.1200000001</v>
      </c>
      <c r="J1106" s="7">
        <f t="shared" si="17"/>
        <v>5218611.2399999993</v>
      </c>
    </row>
    <row r="1107" spans="1:10" ht="63.75" x14ac:dyDescent="0.2">
      <c r="A1107" s="78" t="s">
        <v>1496</v>
      </c>
      <c r="B1107" s="2">
        <v>200</v>
      </c>
      <c r="C1107" s="79" t="s">
        <v>68</v>
      </c>
      <c r="D1107" s="79" t="s">
        <v>827</v>
      </c>
      <c r="E1107" s="79" t="s">
        <v>836</v>
      </c>
      <c r="F1107" s="79" t="s">
        <v>1497</v>
      </c>
      <c r="G1107" s="79"/>
      <c r="H1107" s="85">
        <v>10687586.359999999</v>
      </c>
      <c r="I1107" s="85">
        <v>5468975.1200000001</v>
      </c>
      <c r="J1107" s="7">
        <f t="shared" si="17"/>
        <v>5218611.2399999993</v>
      </c>
    </row>
    <row r="1108" spans="1:10" x14ac:dyDescent="0.2">
      <c r="A1108" s="80" t="s">
        <v>868</v>
      </c>
      <c r="B1108" s="2">
        <v>200</v>
      </c>
      <c r="C1108" s="81" t="s">
        <v>68</v>
      </c>
      <c r="D1108" s="81" t="s">
        <v>827</v>
      </c>
      <c r="E1108" s="81" t="s">
        <v>836</v>
      </c>
      <c r="F1108" s="81" t="s">
        <v>1497</v>
      </c>
      <c r="G1108" s="81" t="s">
        <v>869</v>
      </c>
      <c r="H1108" s="84">
        <v>10687586.359999999</v>
      </c>
      <c r="I1108" s="84">
        <v>5468975.1200000001</v>
      </c>
      <c r="J1108" s="7">
        <f t="shared" si="17"/>
        <v>5218611.2399999993</v>
      </c>
    </row>
    <row r="1109" spans="1:10" ht="51" x14ac:dyDescent="0.2">
      <c r="A1109" s="76" t="s">
        <v>2348</v>
      </c>
      <c r="B1109" s="2">
        <v>200</v>
      </c>
      <c r="C1109" s="77" t="s">
        <v>68</v>
      </c>
      <c r="D1109" s="77" t="s">
        <v>827</v>
      </c>
      <c r="E1109" s="77" t="s">
        <v>836</v>
      </c>
      <c r="F1109" s="77" t="s">
        <v>1498</v>
      </c>
      <c r="G1109" s="77"/>
      <c r="H1109" s="86">
        <v>259695660.06999999</v>
      </c>
      <c r="I1109" s="86">
        <v>21100191.879999999</v>
      </c>
      <c r="J1109" s="7">
        <f t="shared" si="17"/>
        <v>238595468.19</v>
      </c>
    </row>
    <row r="1110" spans="1:10" ht="51" x14ac:dyDescent="0.2">
      <c r="A1110" s="78" t="s">
        <v>1499</v>
      </c>
      <c r="B1110" s="2">
        <v>200</v>
      </c>
      <c r="C1110" s="79" t="s">
        <v>68</v>
      </c>
      <c r="D1110" s="79" t="s">
        <v>827</v>
      </c>
      <c r="E1110" s="79" t="s">
        <v>836</v>
      </c>
      <c r="F1110" s="79" t="s">
        <v>1500</v>
      </c>
      <c r="G1110" s="79"/>
      <c r="H1110" s="85">
        <v>21100191.879999999</v>
      </c>
      <c r="I1110" s="85">
        <v>21100191.879999999</v>
      </c>
      <c r="J1110" s="7">
        <f t="shared" si="17"/>
        <v>0</v>
      </c>
    </row>
    <row r="1111" spans="1:10" ht="38.25" x14ac:dyDescent="0.2">
      <c r="A1111" s="80" t="s">
        <v>803</v>
      </c>
      <c r="B1111" s="2">
        <v>200</v>
      </c>
      <c r="C1111" s="81" t="s">
        <v>68</v>
      </c>
      <c r="D1111" s="81" t="s">
        <v>827</v>
      </c>
      <c r="E1111" s="81" t="s">
        <v>836</v>
      </c>
      <c r="F1111" s="81" t="s">
        <v>1500</v>
      </c>
      <c r="G1111" s="81" t="s">
        <v>804</v>
      </c>
      <c r="H1111" s="84">
        <v>21100191.879999999</v>
      </c>
      <c r="I1111" s="84">
        <v>21100191.879999999</v>
      </c>
      <c r="J1111" s="7">
        <f t="shared" si="17"/>
        <v>0</v>
      </c>
    </row>
    <row r="1112" spans="1:10" ht="51" x14ac:dyDescent="0.2">
      <c r="A1112" s="78" t="s">
        <v>1501</v>
      </c>
      <c r="B1112" s="2">
        <v>200</v>
      </c>
      <c r="C1112" s="79" t="s">
        <v>68</v>
      </c>
      <c r="D1112" s="79" t="s">
        <v>827</v>
      </c>
      <c r="E1112" s="79" t="s">
        <v>836</v>
      </c>
      <c r="F1112" s="79" t="s">
        <v>1502</v>
      </c>
      <c r="G1112" s="79"/>
      <c r="H1112" s="85">
        <v>234448010.56</v>
      </c>
      <c r="I1112" s="85">
        <v>0</v>
      </c>
      <c r="J1112" s="7">
        <f t="shared" si="17"/>
        <v>234448010.56</v>
      </c>
    </row>
    <row r="1113" spans="1:10" ht="38.25" x14ac:dyDescent="0.2">
      <c r="A1113" s="80" t="s">
        <v>803</v>
      </c>
      <c r="B1113" s="2">
        <v>200</v>
      </c>
      <c r="C1113" s="81" t="s">
        <v>68</v>
      </c>
      <c r="D1113" s="81" t="s">
        <v>827</v>
      </c>
      <c r="E1113" s="81" t="s">
        <v>836</v>
      </c>
      <c r="F1113" s="81" t="s">
        <v>1502</v>
      </c>
      <c r="G1113" s="81" t="s">
        <v>804</v>
      </c>
      <c r="H1113" s="84">
        <v>234448010.56</v>
      </c>
      <c r="I1113" s="84">
        <v>0</v>
      </c>
      <c r="J1113" s="7">
        <f t="shared" si="17"/>
        <v>234448010.56</v>
      </c>
    </row>
    <row r="1114" spans="1:10" ht="102" x14ac:dyDescent="0.2">
      <c r="A1114" s="78" t="s">
        <v>2349</v>
      </c>
      <c r="B1114" s="2">
        <v>200</v>
      </c>
      <c r="C1114" s="79" t="s">
        <v>68</v>
      </c>
      <c r="D1114" s="79" t="s">
        <v>827</v>
      </c>
      <c r="E1114" s="79" t="s">
        <v>836</v>
      </c>
      <c r="F1114" s="79" t="s">
        <v>1503</v>
      </c>
      <c r="G1114" s="79"/>
      <c r="H1114" s="85">
        <v>4147457.63</v>
      </c>
      <c r="I1114" s="85">
        <v>0</v>
      </c>
      <c r="J1114" s="7">
        <f t="shared" si="17"/>
        <v>4147457.63</v>
      </c>
    </row>
    <row r="1115" spans="1:10" ht="38.25" x14ac:dyDescent="0.2">
      <c r="A1115" s="80" t="s">
        <v>803</v>
      </c>
      <c r="B1115" s="2">
        <v>200</v>
      </c>
      <c r="C1115" s="81" t="s">
        <v>68</v>
      </c>
      <c r="D1115" s="81" t="s">
        <v>827</v>
      </c>
      <c r="E1115" s="81" t="s">
        <v>836</v>
      </c>
      <c r="F1115" s="81" t="s">
        <v>1503</v>
      </c>
      <c r="G1115" s="81" t="s">
        <v>804</v>
      </c>
      <c r="H1115" s="84">
        <v>4147457.63</v>
      </c>
      <c r="I1115" s="84">
        <v>0</v>
      </c>
      <c r="J1115" s="7">
        <f t="shared" si="17"/>
        <v>4147457.63</v>
      </c>
    </row>
    <row r="1116" spans="1:10" ht="25.5" x14ac:dyDescent="0.2">
      <c r="A1116" s="74" t="s">
        <v>2350</v>
      </c>
      <c r="B1116" s="2">
        <v>200</v>
      </c>
      <c r="C1116" s="75" t="s">
        <v>68</v>
      </c>
      <c r="D1116" s="75" t="s">
        <v>827</v>
      </c>
      <c r="E1116" s="75" t="s">
        <v>836</v>
      </c>
      <c r="F1116" s="75" t="s">
        <v>1504</v>
      </c>
      <c r="G1116" s="75"/>
      <c r="H1116" s="87">
        <v>7829600</v>
      </c>
      <c r="I1116" s="87">
        <v>0</v>
      </c>
      <c r="J1116" s="7">
        <f t="shared" si="17"/>
        <v>7829600</v>
      </c>
    </row>
    <row r="1117" spans="1:10" ht="25.5" x14ac:dyDescent="0.2">
      <c r="A1117" s="76" t="s">
        <v>2351</v>
      </c>
      <c r="B1117" s="2">
        <v>200</v>
      </c>
      <c r="C1117" s="77" t="s">
        <v>68</v>
      </c>
      <c r="D1117" s="77" t="s">
        <v>827</v>
      </c>
      <c r="E1117" s="77" t="s">
        <v>836</v>
      </c>
      <c r="F1117" s="77" t="s">
        <v>1505</v>
      </c>
      <c r="G1117" s="77"/>
      <c r="H1117" s="86">
        <v>7829600</v>
      </c>
      <c r="I1117" s="86">
        <v>0</v>
      </c>
      <c r="J1117" s="7">
        <f t="shared" si="17"/>
        <v>7829600</v>
      </c>
    </row>
    <row r="1118" spans="1:10" ht="38.25" x14ac:dyDescent="0.2">
      <c r="A1118" s="78" t="s">
        <v>1506</v>
      </c>
      <c r="B1118" s="2">
        <v>200</v>
      </c>
      <c r="C1118" s="79" t="s">
        <v>68</v>
      </c>
      <c r="D1118" s="79" t="s">
        <v>827</v>
      </c>
      <c r="E1118" s="79" t="s">
        <v>836</v>
      </c>
      <c r="F1118" s="79" t="s">
        <v>1507</v>
      </c>
      <c r="G1118" s="79"/>
      <c r="H1118" s="85">
        <v>3294500</v>
      </c>
      <c r="I1118" s="85">
        <v>0</v>
      </c>
      <c r="J1118" s="7">
        <f t="shared" si="17"/>
        <v>3294500</v>
      </c>
    </row>
    <row r="1119" spans="1:10" ht="38.25" x14ac:dyDescent="0.2">
      <c r="A1119" s="80" t="s">
        <v>817</v>
      </c>
      <c r="B1119" s="2">
        <v>200</v>
      </c>
      <c r="C1119" s="81" t="s">
        <v>68</v>
      </c>
      <c r="D1119" s="81" t="s">
        <v>827</v>
      </c>
      <c r="E1119" s="81" t="s">
        <v>836</v>
      </c>
      <c r="F1119" s="81" t="s">
        <v>1507</v>
      </c>
      <c r="G1119" s="81" t="s">
        <v>818</v>
      </c>
      <c r="H1119" s="84">
        <v>3294500</v>
      </c>
      <c r="I1119" s="84">
        <v>0</v>
      </c>
      <c r="J1119" s="7">
        <f t="shared" si="17"/>
        <v>3294500</v>
      </c>
    </row>
    <row r="1120" spans="1:10" ht="38.25" x14ac:dyDescent="0.2">
      <c r="A1120" s="78" t="s">
        <v>1508</v>
      </c>
      <c r="B1120" s="2">
        <v>200</v>
      </c>
      <c r="C1120" s="79" t="s">
        <v>68</v>
      </c>
      <c r="D1120" s="79" t="s">
        <v>827</v>
      </c>
      <c r="E1120" s="79" t="s">
        <v>836</v>
      </c>
      <c r="F1120" s="79" t="s">
        <v>1509</v>
      </c>
      <c r="G1120" s="79"/>
      <c r="H1120" s="85">
        <v>4535100</v>
      </c>
      <c r="I1120" s="85">
        <v>0</v>
      </c>
      <c r="J1120" s="7">
        <f t="shared" si="17"/>
        <v>4535100</v>
      </c>
    </row>
    <row r="1121" spans="1:10" ht="38.25" x14ac:dyDescent="0.2">
      <c r="A1121" s="80" t="s">
        <v>817</v>
      </c>
      <c r="B1121" s="2">
        <v>200</v>
      </c>
      <c r="C1121" s="81" t="s">
        <v>68</v>
      </c>
      <c r="D1121" s="81" t="s">
        <v>827</v>
      </c>
      <c r="E1121" s="81" t="s">
        <v>836</v>
      </c>
      <c r="F1121" s="81" t="s">
        <v>1509</v>
      </c>
      <c r="G1121" s="81" t="s">
        <v>818</v>
      </c>
      <c r="H1121" s="84">
        <v>4535100</v>
      </c>
      <c r="I1121" s="84">
        <v>0</v>
      </c>
      <c r="J1121" s="7">
        <f t="shared" si="17"/>
        <v>4535100</v>
      </c>
    </row>
    <row r="1122" spans="1:10" x14ac:dyDescent="0.2">
      <c r="A1122" s="72" t="s">
        <v>1394</v>
      </c>
      <c r="B1122" s="2">
        <v>200</v>
      </c>
      <c r="C1122" s="73" t="s">
        <v>68</v>
      </c>
      <c r="D1122" s="73" t="s">
        <v>827</v>
      </c>
      <c r="E1122" s="73" t="s">
        <v>881</v>
      </c>
      <c r="F1122" s="73"/>
      <c r="G1122" s="73"/>
      <c r="H1122" s="88">
        <v>843280710.40999997</v>
      </c>
      <c r="I1122" s="88">
        <v>321454862.75</v>
      </c>
      <c r="J1122" s="7">
        <f t="shared" si="17"/>
        <v>521825847.65999997</v>
      </c>
    </row>
    <row r="1123" spans="1:10" ht="38.25" x14ac:dyDescent="0.2">
      <c r="A1123" s="74" t="s">
        <v>2352</v>
      </c>
      <c r="B1123" s="2">
        <v>200</v>
      </c>
      <c r="C1123" s="75" t="s">
        <v>68</v>
      </c>
      <c r="D1123" s="75" t="s">
        <v>827</v>
      </c>
      <c r="E1123" s="75" t="s">
        <v>881</v>
      </c>
      <c r="F1123" s="75" t="s">
        <v>1510</v>
      </c>
      <c r="G1123" s="75"/>
      <c r="H1123" s="87">
        <v>43774266.159999996</v>
      </c>
      <c r="I1123" s="87">
        <v>24116854.010000002</v>
      </c>
      <c r="J1123" s="7">
        <f t="shared" si="17"/>
        <v>19657412.149999995</v>
      </c>
    </row>
    <row r="1124" spans="1:10" ht="38.25" x14ac:dyDescent="0.2">
      <c r="A1124" s="76" t="s">
        <v>2353</v>
      </c>
      <c r="B1124" s="2">
        <v>200</v>
      </c>
      <c r="C1124" s="77" t="s">
        <v>68</v>
      </c>
      <c r="D1124" s="77" t="s">
        <v>827</v>
      </c>
      <c r="E1124" s="77" t="s">
        <v>881</v>
      </c>
      <c r="F1124" s="77" t="s">
        <v>1511</v>
      </c>
      <c r="G1124" s="77"/>
      <c r="H1124" s="86">
        <v>43774266.159999996</v>
      </c>
      <c r="I1124" s="86">
        <v>24116854.010000002</v>
      </c>
      <c r="J1124" s="7">
        <f t="shared" si="17"/>
        <v>19657412.149999995</v>
      </c>
    </row>
    <row r="1125" spans="1:10" ht="51" x14ac:dyDescent="0.2">
      <c r="A1125" s="78" t="s">
        <v>1512</v>
      </c>
      <c r="B1125" s="2">
        <v>200</v>
      </c>
      <c r="C1125" s="79" t="s">
        <v>68</v>
      </c>
      <c r="D1125" s="79" t="s">
        <v>827</v>
      </c>
      <c r="E1125" s="79" t="s">
        <v>881</v>
      </c>
      <c r="F1125" s="79" t="s">
        <v>1513</v>
      </c>
      <c r="G1125" s="79"/>
      <c r="H1125" s="85">
        <v>15817000</v>
      </c>
      <c r="I1125" s="85">
        <v>10778696.9</v>
      </c>
      <c r="J1125" s="7">
        <f t="shared" si="17"/>
        <v>5038303.0999999996</v>
      </c>
    </row>
    <row r="1126" spans="1:10" x14ac:dyDescent="0.2">
      <c r="A1126" s="80" t="s">
        <v>868</v>
      </c>
      <c r="B1126" s="2">
        <v>200</v>
      </c>
      <c r="C1126" s="81" t="s">
        <v>68</v>
      </c>
      <c r="D1126" s="81" t="s">
        <v>827</v>
      </c>
      <c r="E1126" s="81" t="s">
        <v>881</v>
      </c>
      <c r="F1126" s="81" t="s">
        <v>1513</v>
      </c>
      <c r="G1126" s="81" t="s">
        <v>869</v>
      </c>
      <c r="H1126" s="84">
        <v>15817000</v>
      </c>
      <c r="I1126" s="84">
        <v>10778696.9</v>
      </c>
      <c r="J1126" s="7">
        <f t="shared" si="17"/>
        <v>5038303.0999999996</v>
      </c>
    </row>
    <row r="1127" spans="1:10" ht="76.5" x14ac:dyDescent="0.2">
      <c r="A1127" s="78" t="s">
        <v>1514</v>
      </c>
      <c r="B1127" s="2">
        <v>200</v>
      </c>
      <c r="C1127" s="79" t="s">
        <v>68</v>
      </c>
      <c r="D1127" s="79" t="s">
        <v>827</v>
      </c>
      <c r="E1127" s="79" t="s">
        <v>881</v>
      </c>
      <c r="F1127" s="79" t="s">
        <v>1515</v>
      </c>
      <c r="G1127" s="79"/>
      <c r="H1127" s="85">
        <v>27957266.16</v>
      </c>
      <c r="I1127" s="85">
        <v>13338157.109999999</v>
      </c>
      <c r="J1127" s="7">
        <f t="shared" si="17"/>
        <v>14619109.050000001</v>
      </c>
    </row>
    <row r="1128" spans="1:10" x14ac:dyDescent="0.2">
      <c r="A1128" s="80" t="s">
        <v>868</v>
      </c>
      <c r="B1128" s="2">
        <v>200</v>
      </c>
      <c r="C1128" s="81" t="s">
        <v>68</v>
      </c>
      <c r="D1128" s="81" t="s">
        <v>827</v>
      </c>
      <c r="E1128" s="81" t="s">
        <v>881</v>
      </c>
      <c r="F1128" s="81" t="s">
        <v>1515</v>
      </c>
      <c r="G1128" s="81" t="s">
        <v>869</v>
      </c>
      <c r="H1128" s="84">
        <v>27957266.16</v>
      </c>
      <c r="I1128" s="84">
        <v>13338157.109999999</v>
      </c>
      <c r="J1128" s="7">
        <f t="shared" si="17"/>
        <v>14619109.050000001</v>
      </c>
    </row>
    <row r="1129" spans="1:10" ht="38.25" x14ac:dyDescent="0.2">
      <c r="A1129" s="74" t="s">
        <v>2339</v>
      </c>
      <c r="B1129" s="2">
        <v>200</v>
      </c>
      <c r="C1129" s="75" t="s">
        <v>68</v>
      </c>
      <c r="D1129" s="75" t="s">
        <v>827</v>
      </c>
      <c r="E1129" s="75" t="s">
        <v>881</v>
      </c>
      <c r="F1129" s="75" t="s">
        <v>1457</v>
      </c>
      <c r="G1129" s="75"/>
      <c r="H1129" s="87">
        <v>637444901.74000001</v>
      </c>
      <c r="I1129" s="87">
        <v>262010262.84</v>
      </c>
      <c r="J1129" s="7">
        <f t="shared" si="17"/>
        <v>375434638.89999998</v>
      </c>
    </row>
    <row r="1130" spans="1:10" ht="25.5" x14ac:dyDescent="0.2">
      <c r="A1130" s="76" t="s">
        <v>2354</v>
      </c>
      <c r="B1130" s="2">
        <v>200</v>
      </c>
      <c r="C1130" s="77" t="s">
        <v>68</v>
      </c>
      <c r="D1130" s="77" t="s">
        <v>827</v>
      </c>
      <c r="E1130" s="77" t="s">
        <v>881</v>
      </c>
      <c r="F1130" s="77" t="s">
        <v>1516</v>
      </c>
      <c r="G1130" s="77"/>
      <c r="H1130" s="86">
        <v>129865654.73999999</v>
      </c>
      <c r="I1130" s="86">
        <v>30891268.5</v>
      </c>
      <c r="J1130" s="7">
        <f t="shared" si="17"/>
        <v>98974386.239999995</v>
      </c>
    </row>
    <row r="1131" spans="1:10" ht="25.5" x14ac:dyDescent="0.2">
      <c r="A1131" s="78" t="s">
        <v>1517</v>
      </c>
      <c r="B1131" s="2">
        <v>200</v>
      </c>
      <c r="C1131" s="79" t="s">
        <v>68</v>
      </c>
      <c r="D1131" s="79" t="s">
        <v>827</v>
      </c>
      <c r="E1131" s="79" t="s">
        <v>881</v>
      </c>
      <c r="F1131" s="79" t="s">
        <v>1518</v>
      </c>
      <c r="G1131" s="79"/>
      <c r="H1131" s="85">
        <v>32511616.16</v>
      </c>
      <c r="I1131" s="85">
        <v>5395837.1600000001</v>
      </c>
      <c r="J1131" s="7">
        <f t="shared" si="17"/>
        <v>27115779</v>
      </c>
    </row>
    <row r="1132" spans="1:10" x14ac:dyDescent="0.2">
      <c r="A1132" s="80" t="s">
        <v>1036</v>
      </c>
      <c r="B1132" s="2">
        <v>200</v>
      </c>
      <c r="C1132" s="81" t="s">
        <v>68</v>
      </c>
      <c r="D1132" s="81" t="s">
        <v>827</v>
      </c>
      <c r="E1132" s="81" t="s">
        <v>881</v>
      </c>
      <c r="F1132" s="81" t="s">
        <v>1518</v>
      </c>
      <c r="G1132" s="81" t="s">
        <v>1037</v>
      </c>
      <c r="H1132" s="84">
        <v>32511616.16</v>
      </c>
      <c r="I1132" s="84">
        <v>5395837.1600000001</v>
      </c>
      <c r="J1132" s="7">
        <f t="shared" si="17"/>
        <v>27115779</v>
      </c>
    </row>
    <row r="1133" spans="1:10" ht="51" x14ac:dyDescent="0.2">
      <c r="A1133" s="78" t="s">
        <v>1519</v>
      </c>
      <c r="B1133" s="2">
        <v>200</v>
      </c>
      <c r="C1133" s="79" t="s">
        <v>68</v>
      </c>
      <c r="D1133" s="79" t="s">
        <v>827</v>
      </c>
      <c r="E1133" s="79" t="s">
        <v>881</v>
      </c>
      <c r="F1133" s="79" t="s">
        <v>1520</v>
      </c>
      <c r="G1133" s="79"/>
      <c r="H1133" s="85">
        <v>97354038.579999998</v>
      </c>
      <c r="I1133" s="85">
        <v>25495431.34</v>
      </c>
      <c r="J1133" s="7">
        <f t="shared" si="17"/>
        <v>71858607.239999995</v>
      </c>
    </row>
    <row r="1134" spans="1:10" x14ac:dyDescent="0.2">
      <c r="A1134" s="80" t="s">
        <v>1036</v>
      </c>
      <c r="B1134" s="2">
        <v>200</v>
      </c>
      <c r="C1134" s="81" t="s">
        <v>68</v>
      </c>
      <c r="D1134" s="81" t="s">
        <v>827</v>
      </c>
      <c r="E1134" s="81" t="s">
        <v>881</v>
      </c>
      <c r="F1134" s="81" t="s">
        <v>1520</v>
      </c>
      <c r="G1134" s="81" t="s">
        <v>1037</v>
      </c>
      <c r="H1134" s="84">
        <v>97354038.579999998</v>
      </c>
      <c r="I1134" s="84">
        <v>25495431.34</v>
      </c>
      <c r="J1134" s="7">
        <f t="shared" si="17"/>
        <v>71858607.239999995</v>
      </c>
    </row>
    <row r="1135" spans="1:10" ht="63.75" x14ac:dyDescent="0.2">
      <c r="A1135" s="76" t="s">
        <v>2355</v>
      </c>
      <c r="B1135" s="2">
        <v>200</v>
      </c>
      <c r="C1135" s="77" t="s">
        <v>68</v>
      </c>
      <c r="D1135" s="77" t="s">
        <v>827</v>
      </c>
      <c r="E1135" s="77" t="s">
        <v>881</v>
      </c>
      <c r="F1135" s="77" t="s">
        <v>1521</v>
      </c>
      <c r="G1135" s="77"/>
      <c r="H1135" s="86">
        <v>97925950</v>
      </c>
      <c r="I1135" s="86">
        <v>63081467.18</v>
      </c>
      <c r="J1135" s="7">
        <f t="shared" si="17"/>
        <v>34844482.82</v>
      </c>
    </row>
    <row r="1136" spans="1:10" ht="89.25" x14ac:dyDescent="0.2">
      <c r="A1136" s="78" t="s">
        <v>70</v>
      </c>
      <c r="B1136" s="2">
        <v>200</v>
      </c>
      <c r="C1136" s="79" t="s">
        <v>68</v>
      </c>
      <c r="D1136" s="79" t="s">
        <v>827</v>
      </c>
      <c r="E1136" s="79" t="s">
        <v>881</v>
      </c>
      <c r="F1136" s="79" t="s">
        <v>1522</v>
      </c>
      <c r="G1136" s="79"/>
      <c r="H1136" s="85">
        <v>77947450</v>
      </c>
      <c r="I1136" s="85">
        <v>43102967.18</v>
      </c>
      <c r="J1136" s="7">
        <f t="shared" si="17"/>
        <v>34844482.82</v>
      </c>
    </row>
    <row r="1137" spans="1:10" x14ac:dyDescent="0.2">
      <c r="A1137" s="80" t="s">
        <v>1036</v>
      </c>
      <c r="B1137" s="2">
        <v>200</v>
      </c>
      <c r="C1137" s="81" t="s">
        <v>68</v>
      </c>
      <c r="D1137" s="81" t="s">
        <v>827</v>
      </c>
      <c r="E1137" s="81" t="s">
        <v>881</v>
      </c>
      <c r="F1137" s="81" t="s">
        <v>1522</v>
      </c>
      <c r="G1137" s="81" t="s">
        <v>1037</v>
      </c>
      <c r="H1137" s="84">
        <v>77947450</v>
      </c>
      <c r="I1137" s="84">
        <v>43102967.18</v>
      </c>
      <c r="J1137" s="7">
        <f t="shared" si="17"/>
        <v>34844482.82</v>
      </c>
    </row>
    <row r="1138" spans="1:10" ht="63.75" x14ac:dyDescent="0.2">
      <c r="A1138" s="78" t="s">
        <v>1523</v>
      </c>
      <c r="B1138" s="2">
        <v>200</v>
      </c>
      <c r="C1138" s="79" t="s">
        <v>68</v>
      </c>
      <c r="D1138" s="79" t="s">
        <v>827</v>
      </c>
      <c r="E1138" s="79" t="s">
        <v>881</v>
      </c>
      <c r="F1138" s="79" t="s">
        <v>1524</v>
      </c>
      <c r="G1138" s="79"/>
      <c r="H1138" s="85">
        <v>19978500</v>
      </c>
      <c r="I1138" s="85">
        <v>19978500</v>
      </c>
      <c r="J1138" s="7">
        <f t="shared" si="17"/>
        <v>0</v>
      </c>
    </row>
    <row r="1139" spans="1:10" x14ac:dyDescent="0.2">
      <c r="A1139" s="80" t="s">
        <v>1036</v>
      </c>
      <c r="B1139" s="2">
        <v>200</v>
      </c>
      <c r="C1139" s="81" t="s">
        <v>68</v>
      </c>
      <c r="D1139" s="81" t="s">
        <v>827</v>
      </c>
      <c r="E1139" s="81" t="s">
        <v>881</v>
      </c>
      <c r="F1139" s="81" t="s">
        <v>1524</v>
      </c>
      <c r="G1139" s="81" t="s">
        <v>1037</v>
      </c>
      <c r="H1139" s="84">
        <v>19978500</v>
      </c>
      <c r="I1139" s="84">
        <v>19978500</v>
      </c>
      <c r="J1139" s="7">
        <f t="shared" si="17"/>
        <v>0</v>
      </c>
    </row>
    <row r="1140" spans="1:10" ht="38.25" x14ac:dyDescent="0.2">
      <c r="A1140" s="76" t="s">
        <v>2356</v>
      </c>
      <c r="B1140" s="2">
        <v>200</v>
      </c>
      <c r="C1140" s="77" t="s">
        <v>68</v>
      </c>
      <c r="D1140" s="77" t="s">
        <v>827</v>
      </c>
      <c r="E1140" s="77" t="s">
        <v>881</v>
      </c>
      <c r="F1140" s="77" t="s">
        <v>1525</v>
      </c>
      <c r="G1140" s="77"/>
      <c r="H1140" s="86">
        <v>100697000</v>
      </c>
      <c r="I1140" s="86">
        <v>0</v>
      </c>
      <c r="J1140" s="7">
        <f t="shared" si="17"/>
        <v>100697000</v>
      </c>
    </row>
    <row r="1141" spans="1:10" ht="63.75" x14ac:dyDescent="0.2">
      <c r="A1141" s="78" t="s">
        <v>1526</v>
      </c>
      <c r="B1141" s="2">
        <v>200</v>
      </c>
      <c r="C1141" s="79" t="s">
        <v>68</v>
      </c>
      <c r="D1141" s="79" t="s">
        <v>827</v>
      </c>
      <c r="E1141" s="79" t="s">
        <v>881</v>
      </c>
      <c r="F1141" s="79" t="s">
        <v>1527</v>
      </c>
      <c r="G1141" s="79"/>
      <c r="H1141" s="85">
        <v>100697000</v>
      </c>
      <c r="I1141" s="85">
        <v>0</v>
      </c>
      <c r="J1141" s="7">
        <f t="shared" si="17"/>
        <v>100697000</v>
      </c>
    </row>
    <row r="1142" spans="1:10" ht="38.25" x14ac:dyDescent="0.2">
      <c r="A1142" s="80" t="s">
        <v>892</v>
      </c>
      <c r="B1142" s="2">
        <v>200</v>
      </c>
      <c r="C1142" s="81" t="s">
        <v>68</v>
      </c>
      <c r="D1142" s="81" t="s">
        <v>827</v>
      </c>
      <c r="E1142" s="81" t="s">
        <v>881</v>
      </c>
      <c r="F1142" s="81" t="s">
        <v>1527</v>
      </c>
      <c r="G1142" s="81" t="s">
        <v>893</v>
      </c>
      <c r="H1142" s="84">
        <v>100697000</v>
      </c>
      <c r="I1142" s="84">
        <v>0</v>
      </c>
      <c r="J1142" s="7">
        <f t="shared" si="17"/>
        <v>100697000</v>
      </c>
    </row>
    <row r="1143" spans="1:10" ht="38.25" x14ac:dyDescent="0.2">
      <c r="A1143" s="76" t="s">
        <v>2345</v>
      </c>
      <c r="B1143" s="2">
        <v>200</v>
      </c>
      <c r="C1143" s="77" t="s">
        <v>68</v>
      </c>
      <c r="D1143" s="77" t="s">
        <v>827</v>
      </c>
      <c r="E1143" s="77" t="s">
        <v>881</v>
      </c>
      <c r="F1143" s="77" t="s">
        <v>1483</v>
      </c>
      <c r="G1143" s="77"/>
      <c r="H1143" s="86">
        <v>336997</v>
      </c>
      <c r="I1143" s="86">
        <v>336997</v>
      </c>
      <c r="J1143" s="7">
        <f t="shared" si="17"/>
        <v>0</v>
      </c>
    </row>
    <row r="1144" spans="1:10" ht="38.25" x14ac:dyDescent="0.2">
      <c r="A1144" s="78" t="s">
        <v>1484</v>
      </c>
      <c r="B1144" s="2">
        <v>200</v>
      </c>
      <c r="C1144" s="79" t="s">
        <v>68</v>
      </c>
      <c r="D1144" s="79" t="s">
        <v>827</v>
      </c>
      <c r="E1144" s="79" t="s">
        <v>881</v>
      </c>
      <c r="F1144" s="79" t="s">
        <v>1485</v>
      </c>
      <c r="G1144" s="79"/>
      <c r="H1144" s="85">
        <v>336997</v>
      </c>
      <c r="I1144" s="85">
        <v>336997</v>
      </c>
      <c r="J1144" s="7">
        <f t="shared" si="17"/>
        <v>0</v>
      </c>
    </row>
    <row r="1145" spans="1:10" x14ac:dyDescent="0.2">
      <c r="A1145" s="80" t="s">
        <v>868</v>
      </c>
      <c r="B1145" s="2">
        <v>200</v>
      </c>
      <c r="C1145" s="81" t="s">
        <v>68</v>
      </c>
      <c r="D1145" s="81" t="s">
        <v>827</v>
      </c>
      <c r="E1145" s="81" t="s">
        <v>881</v>
      </c>
      <c r="F1145" s="81" t="s">
        <v>1485</v>
      </c>
      <c r="G1145" s="81" t="s">
        <v>869</v>
      </c>
      <c r="H1145" s="84">
        <v>336997</v>
      </c>
      <c r="I1145" s="84">
        <v>336997</v>
      </c>
      <c r="J1145" s="7">
        <f t="shared" si="17"/>
        <v>0</v>
      </c>
    </row>
    <row r="1146" spans="1:10" ht="51" x14ac:dyDescent="0.2">
      <c r="A1146" s="76" t="s">
        <v>2357</v>
      </c>
      <c r="B1146" s="2">
        <v>200</v>
      </c>
      <c r="C1146" s="77" t="s">
        <v>68</v>
      </c>
      <c r="D1146" s="77" t="s">
        <v>827</v>
      </c>
      <c r="E1146" s="77" t="s">
        <v>881</v>
      </c>
      <c r="F1146" s="77" t="s">
        <v>1528</v>
      </c>
      <c r="G1146" s="77"/>
      <c r="H1146" s="86">
        <v>308619300</v>
      </c>
      <c r="I1146" s="86">
        <v>167700530.16</v>
      </c>
      <c r="J1146" s="7">
        <f t="shared" si="17"/>
        <v>140918769.84</v>
      </c>
    </row>
    <row r="1147" spans="1:10" ht="242.25" x14ac:dyDescent="0.2">
      <c r="A1147" s="78" t="s">
        <v>71</v>
      </c>
      <c r="B1147" s="2">
        <v>200</v>
      </c>
      <c r="C1147" s="79" t="s">
        <v>68</v>
      </c>
      <c r="D1147" s="79" t="s">
        <v>827</v>
      </c>
      <c r="E1147" s="79" t="s">
        <v>881</v>
      </c>
      <c r="F1147" s="79" t="s">
        <v>1529</v>
      </c>
      <c r="G1147" s="79"/>
      <c r="H1147" s="85">
        <v>77834000</v>
      </c>
      <c r="I1147" s="85">
        <v>27808538.850000001</v>
      </c>
      <c r="J1147" s="7">
        <f t="shared" si="17"/>
        <v>50025461.149999999</v>
      </c>
    </row>
    <row r="1148" spans="1:10" x14ac:dyDescent="0.2">
      <c r="A1148" s="80" t="s">
        <v>1036</v>
      </c>
      <c r="B1148" s="2">
        <v>200</v>
      </c>
      <c r="C1148" s="81" t="s">
        <v>68</v>
      </c>
      <c r="D1148" s="81" t="s">
        <v>827</v>
      </c>
      <c r="E1148" s="81" t="s">
        <v>881</v>
      </c>
      <c r="F1148" s="81" t="s">
        <v>1529</v>
      </c>
      <c r="G1148" s="81" t="s">
        <v>1037</v>
      </c>
      <c r="H1148" s="84">
        <v>77834000</v>
      </c>
      <c r="I1148" s="84">
        <v>27808538.850000001</v>
      </c>
      <c r="J1148" s="7">
        <f t="shared" si="17"/>
        <v>50025461.149999999</v>
      </c>
    </row>
    <row r="1149" spans="1:10" ht="114.75" x14ac:dyDescent="0.2">
      <c r="A1149" s="78" t="s">
        <v>1530</v>
      </c>
      <c r="B1149" s="2">
        <v>200</v>
      </c>
      <c r="C1149" s="79" t="s">
        <v>68</v>
      </c>
      <c r="D1149" s="79" t="s">
        <v>827</v>
      </c>
      <c r="E1149" s="79" t="s">
        <v>881</v>
      </c>
      <c r="F1149" s="79" t="s">
        <v>1531</v>
      </c>
      <c r="G1149" s="79"/>
      <c r="H1149" s="85">
        <v>59489100</v>
      </c>
      <c r="I1149" s="85">
        <v>30840059.969999999</v>
      </c>
      <c r="J1149" s="7">
        <f t="shared" si="17"/>
        <v>28649040.030000001</v>
      </c>
    </row>
    <row r="1150" spans="1:10" x14ac:dyDescent="0.2">
      <c r="A1150" s="80" t="s">
        <v>1036</v>
      </c>
      <c r="B1150" s="2">
        <v>200</v>
      </c>
      <c r="C1150" s="81" t="s">
        <v>68</v>
      </c>
      <c r="D1150" s="81" t="s">
        <v>827</v>
      </c>
      <c r="E1150" s="81" t="s">
        <v>881</v>
      </c>
      <c r="F1150" s="81" t="s">
        <v>1531</v>
      </c>
      <c r="G1150" s="81" t="s">
        <v>1037</v>
      </c>
      <c r="H1150" s="84">
        <v>59489100</v>
      </c>
      <c r="I1150" s="84">
        <v>30840059.969999999</v>
      </c>
      <c r="J1150" s="7">
        <f t="shared" si="17"/>
        <v>28649040.030000001</v>
      </c>
    </row>
    <row r="1151" spans="1:10" ht="76.5" x14ac:dyDescent="0.2">
      <c r="A1151" s="78" t="s">
        <v>107</v>
      </c>
      <c r="B1151" s="2">
        <v>200</v>
      </c>
      <c r="C1151" s="79" t="s">
        <v>68</v>
      </c>
      <c r="D1151" s="79" t="s">
        <v>827</v>
      </c>
      <c r="E1151" s="79" t="s">
        <v>881</v>
      </c>
      <c r="F1151" s="79" t="s">
        <v>1532</v>
      </c>
      <c r="G1151" s="79"/>
      <c r="H1151" s="85">
        <v>171296200</v>
      </c>
      <c r="I1151" s="85">
        <v>109051931.34</v>
      </c>
      <c r="J1151" s="7">
        <f t="shared" si="17"/>
        <v>62244268.659999996</v>
      </c>
    </row>
    <row r="1152" spans="1:10" x14ac:dyDescent="0.2">
      <c r="A1152" s="80" t="s">
        <v>1036</v>
      </c>
      <c r="B1152" s="2">
        <v>200</v>
      </c>
      <c r="C1152" s="81" t="s">
        <v>68</v>
      </c>
      <c r="D1152" s="81" t="s">
        <v>827</v>
      </c>
      <c r="E1152" s="81" t="s">
        <v>881</v>
      </c>
      <c r="F1152" s="81" t="s">
        <v>1532</v>
      </c>
      <c r="G1152" s="81" t="s">
        <v>1037</v>
      </c>
      <c r="H1152" s="84">
        <v>171296200</v>
      </c>
      <c r="I1152" s="84">
        <v>109051931.34</v>
      </c>
      <c r="J1152" s="7">
        <f t="shared" si="17"/>
        <v>62244268.659999996</v>
      </c>
    </row>
    <row r="1153" spans="1:10" ht="38.25" x14ac:dyDescent="0.2">
      <c r="A1153" s="74" t="s">
        <v>2296</v>
      </c>
      <c r="B1153" s="2">
        <v>200</v>
      </c>
      <c r="C1153" s="75" t="s">
        <v>68</v>
      </c>
      <c r="D1153" s="75" t="s">
        <v>827</v>
      </c>
      <c r="E1153" s="75" t="s">
        <v>881</v>
      </c>
      <c r="F1153" s="75" t="s">
        <v>1150</v>
      </c>
      <c r="G1153" s="75"/>
      <c r="H1153" s="87">
        <v>151515151.52000001</v>
      </c>
      <c r="I1153" s="87">
        <v>30380000</v>
      </c>
      <c r="J1153" s="7">
        <f t="shared" si="17"/>
        <v>121135151.52000001</v>
      </c>
    </row>
    <row r="1154" spans="1:10" ht="63.75" x14ac:dyDescent="0.2">
      <c r="A1154" s="76" t="s">
        <v>2358</v>
      </c>
      <c r="B1154" s="2">
        <v>200</v>
      </c>
      <c r="C1154" s="77" t="s">
        <v>68</v>
      </c>
      <c r="D1154" s="77" t="s">
        <v>827</v>
      </c>
      <c r="E1154" s="77" t="s">
        <v>881</v>
      </c>
      <c r="F1154" s="77" t="s">
        <v>1533</v>
      </c>
      <c r="G1154" s="77"/>
      <c r="H1154" s="86">
        <v>151515151.52000001</v>
      </c>
      <c r="I1154" s="86">
        <v>30380000</v>
      </c>
      <c r="J1154" s="7">
        <f t="shared" si="17"/>
        <v>121135151.52000001</v>
      </c>
    </row>
    <row r="1155" spans="1:10" ht="38.25" x14ac:dyDescent="0.2">
      <c r="A1155" s="78" t="s">
        <v>1152</v>
      </c>
      <c r="B1155" s="2">
        <v>200</v>
      </c>
      <c r="C1155" s="79" t="s">
        <v>68</v>
      </c>
      <c r="D1155" s="79" t="s">
        <v>827</v>
      </c>
      <c r="E1155" s="79" t="s">
        <v>881</v>
      </c>
      <c r="F1155" s="79" t="s">
        <v>1534</v>
      </c>
      <c r="G1155" s="79"/>
      <c r="H1155" s="85">
        <v>151515151.52000001</v>
      </c>
      <c r="I1155" s="85">
        <v>30380000</v>
      </c>
      <c r="J1155" s="7">
        <f t="shared" si="17"/>
        <v>121135151.52000001</v>
      </c>
    </row>
    <row r="1156" spans="1:10" x14ac:dyDescent="0.2">
      <c r="A1156" s="80" t="s">
        <v>1036</v>
      </c>
      <c r="B1156" s="2">
        <v>200</v>
      </c>
      <c r="C1156" s="81" t="s">
        <v>68</v>
      </c>
      <c r="D1156" s="81" t="s">
        <v>827</v>
      </c>
      <c r="E1156" s="81" t="s">
        <v>881</v>
      </c>
      <c r="F1156" s="81" t="s">
        <v>1534</v>
      </c>
      <c r="G1156" s="81" t="s">
        <v>1037</v>
      </c>
      <c r="H1156" s="84">
        <v>30380000</v>
      </c>
      <c r="I1156" s="84">
        <v>30380000</v>
      </c>
      <c r="J1156" s="7">
        <f t="shared" si="17"/>
        <v>0</v>
      </c>
    </row>
    <row r="1157" spans="1:10" x14ac:dyDescent="0.2">
      <c r="A1157" s="80" t="s">
        <v>868</v>
      </c>
      <c r="B1157" s="2">
        <v>200</v>
      </c>
      <c r="C1157" s="81" t="s">
        <v>68</v>
      </c>
      <c r="D1157" s="81" t="s">
        <v>827</v>
      </c>
      <c r="E1157" s="81" t="s">
        <v>881</v>
      </c>
      <c r="F1157" s="81" t="s">
        <v>1534</v>
      </c>
      <c r="G1157" s="81" t="s">
        <v>869</v>
      </c>
      <c r="H1157" s="84">
        <v>121135151.52</v>
      </c>
      <c r="I1157" s="84">
        <v>0</v>
      </c>
      <c r="J1157" s="7">
        <f t="shared" si="17"/>
        <v>121135151.52</v>
      </c>
    </row>
    <row r="1158" spans="1:10" x14ac:dyDescent="0.2">
      <c r="A1158" s="74" t="s">
        <v>1289</v>
      </c>
      <c r="B1158" s="2">
        <v>200</v>
      </c>
      <c r="C1158" s="75" t="s">
        <v>68</v>
      </c>
      <c r="D1158" s="75" t="s">
        <v>827</v>
      </c>
      <c r="E1158" s="75" t="s">
        <v>881</v>
      </c>
      <c r="F1158" s="75" t="s">
        <v>1290</v>
      </c>
      <c r="G1158" s="75"/>
      <c r="H1158" s="87">
        <v>10546390.99</v>
      </c>
      <c r="I1158" s="87">
        <v>4947745.9000000004</v>
      </c>
      <c r="J1158" s="7">
        <f t="shared" si="17"/>
        <v>5598645.0899999999</v>
      </c>
    </row>
    <row r="1159" spans="1:10" ht="63.75" x14ac:dyDescent="0.2">
      <c r="A1159" s="78" t="s">
        <v>1535</v>
      </c>
      <c r="B1159" s="2">
        <v>200</v>
      </c>
      <c r="C1159" s="79" t="s">
        <v>68</v>
      </c>
      <c r="D1159" s="79" t="s">
        <v>827</v>
      </c>
      <c r="E1159" s="79" t="s">
        <v>881</v>
      </c>
      <c r="F1159" s="79" t="s">
        <v>1536</v>
      </c>
      <c r="G1159" s="79"/>
      <c r="H1159" s="85">
        <v>10546390.99</v>
      </c>
      <c r="I1159" s="85">
        <v>4947745.9000000004</v>
      </c>
      <c r="J1159" s="7">
        <f t="shared" si="17"/>
        <v>5598645.0899999999</v>
      </c>
    </row>
    <row r="1160" spans="1:10" ht="38.25" x14ac:dyDescent="0.2">
      <c r="A1160" s="80" t="s">
        <v>817</v>
      </c>
      <c r="B1160" s="2">
        <v>200</v>
      </c>
      <c r="C1160" s="81" t="s">
        <v>68</v>
      </c>
      <c r="D1160" s="81" t="s">
        <v>827</v>
      </c>
      <c r="E1160" s="81" t="s">
        <v>881</v>
      </c>
      <c r="F1160" s="81" t="s">
        <v>1536</v>
      </c>
      <c r="G1160" s="81" t="s">
        <v>818</v>
      </c>
      <c r="H1160" s="84">
        <v>10546390.99</v>
      </c>
      <c r="I1160" s="84">
        <v>4947745.9000000004</v>
      </c>
      <c r="J1160" s="7">
        <f t="shared" si="17"/>
        <v>5598645.0899999999</v>
      </c>
    </row>
    <row r="1161" spans="1:10" x14ac:dyDescent="0.2">
      <c r="A1161" s="72" t="s">
        <v>1537</v>
      </c>
      <c r="B1161" s="2">
        <v>200</v>
      </c>
      <c r="C1161" s="73" t="s">
        <v>68</v>
      </c>
      <c r="D1161" s="73" t="s">
        <v>827</v>
      </c>
      <c r="E1161" s="73" t="s">
        <v>934</v>
      </c>
      <c r="F1161" s="73"/>
      <c r="G1161" s="73"/>
      <c r="H1161" s="88">
        <v>213100376.77000001</v>
      </c>
      <c r="I1161" s="88">
        <v>72471262.549999997</v>
      </c>
      <c r="J1161" s="7">
        <f t="shared" ref="J1161:J1224" si="18">H1161-I1161</f>
        <v>140629114.22000003</v>
      </c>
    </row>
    <row r="1162" spans="1:10" ht="38.25" x14ac:dyDescent="0.2">
      <c r="A1162" s="74" t="s">
        <v>2359</v>
      </c>
      <c r="B1162" s="2">
        <v>200</v>
      </c>
      <c r="C1162" s="75" t="s">
        <v>68</v>
      </c>
      <c r="D1162" s="75" t="s">
        <v>827</v>
      </c>
      <c r="E1162" s="75" t="s">
        <v>934</v>
      </c>
      <c r="F1162" s="75" t="s">
        <v>1538</v>
      </c>
      <c r="G1162" s="75"/>
      <c r="H1162" s="87">
        <v>213100376.77000001</v>
      </c>
      <c r="I1162" s="87">
        <v>72471262.549999997</v>
      </c>
      <c r="J1162" s="7">
        <f t="shared" si="18"/>
        <v>140629114.22000003</v>
      </c>
    </row>
    <row r="1163" spans="1:10" ht="25.5" x14ac:dyDescent="0.2">
      <c r="A1163" s="76" t="s">
        <v>2360</v>
      </c>
      <c r="B1163" s="2">
        <v>200</v>
      </c>
      <c r="C1163" s="77" t="s">
        <v>68</v>
      </c>
      <c r="D1163" s="77" t="s">
        <v>827</v>
      </c>
      <c r="E1163" s="77" t="s">
        <v>934</v>
      </c>
      <c r="F1163" s="77" t="s">
        <v>1539</v>
      </c>
      <c r="G1163" s="77"/>
      <c r="H1163" s="86">
        <v>201517676.77000001</v>
      </c>
      <c r="I1163" s="86">
        <v>66556154.140000001</v>
      </c>
      <c r="J1163" s="7">
        <f t="shared" si="18"/>
        <v>134961522.63</v>
      </c>
    </row>
    <row r="1164" spans="1:10" ht="63.75" x14ac:dyDescent="0.2">
      <c r="A1164" s="78" t="s">
        <v>1540</v>
      </c>
      <c r="B1164" s="2">
        <v>200</v>
      </c>
      <c r="C1164" s="79" t="s">
        <v>68</v>
      </c>
      <c r="D1164" s="79" t="s">
        <v>827</v>
      </c>
      <c r="E1164" s="79" t="s">
        <v>934</v>
      </c>
      <c r="F1164" s="79" t="s">
        <v>1541</v>
      </c>
      <c r="G1164" s="79"/>
      <c r="H1164" s="85">
        <v>100507575.76000001</v>
      </c>
      <c r="I1164" s="85">
        <v>38038262.619999997</v>
      </c>
      <c r="J1164" s="7">
        <f t="shared" si="18"/>
        <v>62469313.140000008</v>
      </c>
    </row>
    <row r="1165" spans="1:10" x14ac:dyDescent="0.2">
      <c r="A1165" s="80" t="s">
        <v>1036</v>
      </c>
      <c r="B1165" s="2">
        <v>200</v>
      </c>
      <c r="C1165" s="81" t="s">
        <v>68</v>
      </c>
      <c r="D1165" s="81" t="s">
        <v>827</v>
      </c>
      <c r="E1165" s="81" t="s">
        <v>934</v>
      </c>
      <c r="F1165" s="81" t="s">
        <v>1541</v>
      </c>
      <c r="G1165" s="81" t="s">
        <v>1037</v>
      </c>
      <c r="H1165" s="84">
        <v>100507575.76000001</v>
      </c>
      <c r="I1165" s="84">
        <v>38038262.619999997</v>
      </c>
      <c r="J1165" s="7">
        <f t="shared" si="18"/>
        <v>62469313.140000008</v>
      </c>
    </row>
    <row r="1166" spans="1:10" ht="25.5" x14ac:dyDescent="0.2">
      <c r="A1166" s="78" t="s">
        <v>72</v>
      </c>
      <c r="B1166" s="2">
        <v>200</v>
      </c>
      <c r="C1166" s="79" t="s">
        <v>68</v>
      </c>
      <c r="D1166" s="79" t="s">
        <v>827</v>
      </c>
      <c r="E1166" s="79" t="s">
        <v>934</v>
      </c>
      <c r="F1166" s="79" t="s">
        <v>1542</v>
      </c>
      <c r="G1166" s="79"/>
      <c r="H1166" s="85">
        <v>101010101.01000001</v>
      </c>
      <c r="I1166" s="85">
        <v>28517891.52</v>
      </c>
      <c r="J1166" s="7">
        <f t="shared" si="18"/>
        <v>72492209.49000001</v>
      </c>
    </row>
    <row r="1167" spans="1:10" x14ac:dyDescent="0.2">
      <c r="A1167" s="80" t="s">
        <v>1036</v>
      </c>
      <c r="B1167" s="2">
        <v>200</v>
      </c>
      <c r="C1167" s="81" t="s">
        <v>68</v>
      </c>
      <c r="D1167" s="81" t="s">
        <v>827</v>
      </c>
      <c r="E1167" s="81" t="s">
        <v>934</v>
      </c>
      <c r="F1167" s="81" t="s">
        <v>1542</v>
      </c>
      <c r="G1167" s="81" t="s">
        <v>1037</v>
      </c>
      <c r="H1167" s="84">
        <v>101010101.01000001</v>
      </c>
      <c r="I1167" s="84">
        <v>28517891.52</v>
      </c>
      <c r="J1167" s="7">
        <f t="shared" si="18"/>
        <v>72492209.49000001</v>
      </c>
    </row>
    <row r="1168" spans="1:10" ht="38.25" x14ac:dyDescent="0.2">
      <c r="A1168" s="76" t="s">
        <v>2361</v>
      </c>
      <c r="B1168" s="2">
        <v>200</v>
      </c>
      <c r="C1168" s="77" t="s">
        <v>68</v>
      </c>
      <c r="D1168" s="77" t="s">
        <v>827</v>
      </c>
      <c r="E1168" s="77" t="s">
        <v>934</v>
      </c>
      <c r="F1168" s="77" t="s">
        <v>1543</v>
      </c>
      <c r="G1168" s="77"/>
      <c r="H1168" s="86">
        <v>11582700</v>
      </c>
      <c r="I1168" s="86">
        <v>5915108.4100000001</v>
      </c>
      <c r="J1168" s="7">
        <f t="shared" si="18"/>
        <v>5667591.5899999999</v>
      </c>
    </row>
    <row r="1169" spans="1:10" ht="38.25" x14ac:dyDescent="0.2">
      <c r="A1169" s="78" t="s">
        <v>73</v>
      </c>
      <c r="B1169" s="2">
        <v>200</v>
      </c>
      <c r="C1169" s="79" t="s">
        <v>68</v>
      </c>
      <c r="D1169" s="79" t="s">
        <v>827</v>
      </c>
      <c r="E1169" s="79" t="s">
        <v>934</v>
      </c>
      <c r="F1169" s="79" t="s">
        <v>1544</v>
      </c>
      <c r="G1169" s="79"/>
      <c r="H1169" s="85">
        <v>11582700</v>
      </c>
      <c r="I1169" s="85">
        <v>5915108.4100000001</v>
      </c>
      <c r="J1169" s="7">
        <f t="shared" si="18"/>
        <v>5667591.5899999999</v>
      </c>
    </row>
    <row r="1170" spans="1:10" x14ac:dyDescent="0.2">
      <c r="A1170" s="80" t="s">
        <v>1036</v>
      </c>
      <c r="B1170" s="2">
        <v>200</v>
      </c>
      <c r="C1170" s="81" t="s">
        <v>68</v>
      </c>
      <c r="D1170" s="81" t="s">
        <v>827</v>
      </c>
      <c r="E1170" s="81" t="s">
        <v>934</v>
      </c>
      <c r="F1170" s="81" t="s">
        <v>1544</v>
      </c>
      <c r="G1170" s="81" t="s">
        <v>1037</v>
      </c>
      <c r="H1170" s="84">
        <v>11582700</v>
      </c>
      <c r="I1170" s="84">
        <v>5915108.4100000001</v>
      </c>
      <c r="J1170" s="7">
        <f t="shared" si="18"/>
        <v>5667591.5899999999</v>
      </c>
    </row>
    <row r="1171" spans="1:10" x14ac:dyDescent="0.2">
      <c r="A1171" s="70" t="s">
        <v>795</v>
      </c>
      <c r="B1171" s="2">
        <v>200</v>
      </c>
      <c r="C1171" s="71" t="s">
        <v>68</v>
      </c>
      <c r="D1171" s="71" t="s">
        <v>796</v>
      </c>
      <c r="E1171" s="71"/>
      <c r="F1171" s="71"/>
      <c r="G1171" s="71"/>
      <c r="H1171" s="89">
        <v>3296941396.8000002</v>
      </c>
      <c r="I1171" s="89">
        <v>422632832.24000001</v>
      </c>
      <c r="J1171" s="7">
        <f t="shared" si="18"/>
        <v>2874308564.5600004</v>
      </c>
    </row>
    <row r="1172" spans="1:10" x14ac:dyDescent="0.2">
      <c r="A1172" s="72" t="s">
        <v>1149</v>
      </c>
      <c r="B1172" s="2">
        <v>200</v>
      </c>
      <c r="C1172" s="73" t="s">
        <v>68</v>
      </c>
      <c r="D1172" s="73" t="s">
        <v>796</v>
      </c>
      <c r="E1172" s="73" t="s">
        <v>836</v>
      </c>
      <c r="F1172" s="73"/>
      <c r="G1172" s="73"/>
      <c r="H1172" s="88">
        <v>395276310.38</v>
      </c>
      <c r="I1172" s="88">
        <v>43301586.100000001</v>
      </c>
      <c r="J1172" s="7">
        <f t="shared" si="18"/>
        <v>351974724.27999997</v>
      </c>
    </row>
    <row r="1173" spans="1:10" ht="25.5" x14ac:dyDescent="0.2">
      <c r="A1173" s="74" t="s">
        <v>2332</v>
      </c>
      <c r="B1173" s="2">
        <v>200</v>
      </c>
      <c r="C1173" s="75" t="s">
        <v>68</v>
      </c>
      <c r="D1173" s="75" t="s">
        <v>796</v>
      </c>
      <c r="E1173" s="75" t="s">
        <v>836</v>
      </c>
      <c r="F1173" s="75" t="s">
        <v>1395</v>
      </c>
      <c r="G1173" s="75"/>
      <c r="H1173" s="87">
        <v>184230076.19999999</v>
      </c>
      <c r="I1173" s="87">
        <v>18901532.02</v>
      </c>
      <c r="J1173" s="7">
        <f t="shared" si="18"/>
        <v>165328544.17999998</v>
      </c>
    </row>
    <row r="1174" spans="1:10" ht="25.5" x14ac:dyDescent="0.2">
      <c r="A1174" s="76" t="s">
        <v>2333</v>
      </c>
      <c r="B1174" s="2">
        <v>200</v>
      </c>
      <c r="C1174" s="77" t="s">
        <v>68</v>
      </c>
      <c r="D1174" s="77" t="s">
        <v>796</v>
      </c>
      <c r="E1174" s="77" t="s">
        <v>836</v>
      </c>
      <c r="F1174" s="77" t="s">
        <v>1396</v>
      </c>
      <c r="G1174" s="77"/>
      <c r="H1174" s="86">
        <v>184230076.19999999</v>
      </c>
      <c r="I1174" s="86">
        <v>18901532.02</v>
      </c>
      <c r="J1174" s="7">
        <f t="shared" si="18"/>
        <v>165328544.17999998</v>
      </c>
    </row>
    <row r="1175" spans="1:10" ht="63.75" x14ac:dyDescent="0.2">
      <c r="A1175" s="78" t="s">
        <v>1545</v>
      </c>
      <c r="B1175" s="2">
        <v>200</v>
      </c>
      <c r="C1175" s="79" t="s">
        <v>68</v>
      </c>
      <c r="D1175" s="79" t="s">
        <v>796</v>
      </c>
      <c r="E1175" s="79" t="s">
        <v>836</v>
      </c>
      <c r="F1175" s="79" t="s">
        <v>1546</v>
      </c>
      <c r="G1175" s="79"/>
      <c r="H1175" s="85">
        <v>174930766.19999999</v>
      </c>
      <c r="I1175" s="85">
        <v>17865162.02</v>
      </c>
      <c r="J1175" s="7">
        <f t="shared" si="18"/>
        <v>157065604.17999998</v>
      </c>
    </row>
    <row r="1176" spans="1:10" ht="38.25" x14ac:dyDescent="0.2">
      <c r="A1176" s="80" t="s">
        <v>892</v>
      </c>
      <c r="B1176" s="2">
        <v>200</v>
      </c>
      <c r="C1176" s="81" t="s">
        <v>68</v>
      </c>
      <c r="D1176" s="81" t="s">
        <v>796</v>
      </c>
      <c r="E1176" s="81" t="s">
        <v>836</v>
      </c>
      <c r="F1176" s="81" t="s">
        <v>1546</v>
      </c>
      <c r="G1176" s="81" t="s">
        <v>893</v>
      </c>
      <c r="H1176" s="84">
        <v>174930766.19999999</v>
      </c>
      <c r="I1176" s="84">
        <v>17865162.02</v>
      </c>
      <c r="J1176" s="7">
        <f t="shared" si="18"/>
        <v>157065604.17999998</v>
      </c>
    </row>
    <row r="1177" spans="1:10" ht="76.5" x14ac:dyDescent="0.2">
      <c r="A1177" s="78" t="s">
        <v>1547</v>
      </c>
      <c r="B1177" s="2">
        <v>200</v>
      </c>
      <c r="C1177" s="79" t="s">
        <v>68</v>
      </c>
      <c r="D1177" s="79" t="s">
        <v>796</v>
      </c>
      <c r="E1177" s="79" t="s">
        <v>836</v>
      </c>
      <c r="F1177" s="79" t="s">
        <v>1548</v>
      </c>
      <c r="G1177" s="79"/>
      <c r="H1177" s="85">
        <v>9299310</v>
      </c>
      <c r="I1177" s="85">
        <v>1036370</v>
      </c>
      <c r="J1177" s="7">
        <f t="shared" si="18"/>
        <v>8262940</v>
      </c>
    </row>
    <row r="1178" spans="1:10" ht="38.25" x14ac:dyDescent="0.2">
      <c r="A1178" s="80" t="s">
        <v>892</v>
      </c>
      <c r="B1178" s="2">
        <v>200</v>
      </c>
      <c r="C1178" s="81" t="s">
        <v>68</v>
      </c>
      <c r="D1178" s="81" t="s">
        <v>796</v>
      </c>
      <c r="E1178" s="81" t="s">
        <v>836</v>
      </c>
      <c r="F1178" s="81" t="s">
        <v>1548</v>
      </c>
      <c r="G1178" s="81" t="s">
        <v>893</v>
      </c>
      <c r="H1178" s="84">
        <v>9299310</v>
      </c>
      <c r="I1178" s="84">
        <v>1036370</v>
      </c>
      <c r="J1178" s="7">
        <f t="shared" si="18"/>
        <v>8262940</v>
      </c>
    </row>
    <row r="1179" spans="1:10" ht="25.5" x14ac:dyDescent="0.2">
      <c r="A1179" s="74" t="s">
        <v>2250</v>
      </c>
      <c r="B1179" s="2">
        <v>200</v>
      </c>
      <c r="C1179" s="75" t="s">
        <v>68</v>
      </c>
      <c r="D1179" s="75" t="s">
        <v>796</v>
      </c>
      <c r="E1179" s="75" t="s">
        <v>836</v>
      </c>
      <c r="F1179" s="75" t="s">
        <v>809</v>
      </c>
      <c r="G1179" s="75"/>
      <c r="H1179" s="87">
        <v>211046234.18000001</v>
      </c>
      <c r="I1179" s="87">
        <v>24400054.079999998</v>
      </c>
      <c r="J1179" s="7">
        <f t="shared" si="18"/>
        <v>186646180.10000002</v>
      </c>
    </row>
    <row r="1180" spans="1:10" x14ac:dyDescent="0.2">
      <c r="A1180" s="76" t="s">
        <v>953</v>
      </c>
      <c r="B1180" s="2">
        <v>200</v>
      </c>
      <c r="C1180" s="77" t="s">
        <v>68</v>
      </c>
      <c r="D1180" s="77" t="s">
        <v>796</v>
      </c>
      <c r="E1180" s="77" t="s">
        <v>836</v>
      </c>
      <c r="F1180" s="77" t="s">
        <v>1154</v>
      </c>
      <c r="G1180" s="77"/>
      <c r="H1180" s="86">
        <v>211046234.18000001</v>
      </c>
      <c r="I1180" s="86">
        <v>24400054.079999998</v>
      </c>
      <c r="J1180" s="7">
        <f t="shared" si="18"/>
        <v>186646180.10000002</v>
      </c>
    </row>
    <row r="1181" spans="1:10" ht="51" x14ac:dyDescent="0.2">
      <c r="A1181" s="78" t="s">
        <v>1549</v>
      </c>
      <c r="B1181" s="2">
        <v>200</v>
      </c>
      <c r="C1181" s="79" t="s">
        <v>68</v>
      </c>
      <c r="D1181" s="79" t="s">
        <v>796</v>
      </c>
      <c r="E1181" s="79" t="s">
        <v>836</v>
      </c>
      <c r="F1181" s="79" t="s">
        <v>1550</v>
      </c>
      <c r="G1181" s="79"/>
      <c r="H1181" s="85">
        <v>123666060.61</v>
      </c>
      <c r="I1181" s="85">
        <v>23374863.879999999</v>
      </c>
      <c r="J1181" s="7">
        <f t="shared" si="18"/>
        <v>100291196.73</v>
      </c>
    </row>
    <row r="1182" spans="1:10" ht="38.25" x14ac:dyDescent="0.2">
      <c r="A1182" s="80" t="s">
        <v>892</v>
      </c>
      <c r="B1182" s="2">
        <v>200</v>
      </c>
      <c r="C1182" s="81" t="s">
        <v>68</v>
      </c>
      <c r="D1182" s="81" t="s">
        <v>796</v>
      </c>
      <c r="E1182" s="81" t="s">
        <v>836</v>
      </c>
      <c r="F1182" s="81" t="s">
        <v>1550</v>
      </c>
      <c r="G1182" s="81" t="s">
        <v>893</v>
      </c>
      <c r="H1182" s="84">
        <v>123666060.61</v>
      </c>
      <c r="I1182" s="84">
        <v>23374863.879999999</v>
      </c>
      <c r="J1182" s="7">
        <f t="shared" si="18"/>
        <v>100291196.73</v>
      </c>
    </row>
    <row r="1183" spans="1:10" ht="63.75" x14ac:dyDescent="0.2">
      <c r="A1183" s="78" t="s">
        <v>1551</v>
      </c>
      <c r="B1183" s="2">
        <v>200</v>
      </c>
      <c r="C1183" s="79" t="s">
        <v>68</v>
      </c>
      <c r="D1183" s="79" t="s">
        <v>796</v>
      </c>
      <c r="E1183" s="79" t="s">
        <v>836</v>
      </c>
      <c r="F1183" s="79" t="s">
        <v>1552</v>
      </c>
      <c r="G1183" s="79"/>
      <c r="H1183" s="85">
        <v>87380173.569999993</v>
      </c>
      <c r="I1183" s="85">
        <v>1025190.2</v>
      </c>
      <c r="J1183" s="7">
        <f t="shared" si="18"/>
        <v>86354983.36999999</v>
      </c>
    </row>
    <row r="1184" spans="1:10" ht="38.25" x14ac:dyDescent="0.2">
      <c r="A1184" s="80" t="s">
        <v>892</v>
      </c>
      <c r="B1184" s="2">
        <v>200</v>
      </c>
      <c r="C1184" s="81" t="s">
        <v>68</v>
      </c>
      <c r="D1184" s="81" t="s">
        <v>796</v>
      </c>
      <c r="E1184" s="81" t="s">
        <v>836</v>
      </c>
      <c r="F1184" s="81" t="s">
        <v>1552</v>
      </c>
      <c r="G1184" s="81" t="s">
        <v>893</v>
      </c>
      <c r="H1184" s="84">
        <v>87380173.569999993</v>
      </c>
      <c r="I1184" s="84">
        <v>1025190.2</v>
      </c>
      <c r="J1184" s="7">
        <f t="shared" si="18"/>
        <v>86354983.36999999</v>
      </c>
    </row>
    <row r="1185" spans="1:10" x14ac:dyDescent="0.2">
      <c r="A1185" s="72" t="s">
        <v>1163</v>
      </c>
      <c r="B1185" s="2">
        <v>200</v>
      </c>
      <c r="C1185" s="73" t="s">
        <v>68</v>
      </c>
      <c r="D1185" s="73" t="s">
        <v>796</v>
      </c>
      <c r="E1185" s="73" t="s">
        <v>881</v>
      </c>
      <c r="F1185" s="73"/>
      <c r="G1185" s="73"/>
      <c r="H1185" s="88">
        <v>2901445086.4200001</v>
      </c>
      <c r="I1185" s="88">
        <v>379279446.13999999</v>
      </c>
      <c r="J1185" s="7">
        <f t="shared" si="18"/>
        <v>2522165640.2800002</v>
      </c>
    </row>
    <row r="1186" spans="1:10" ht="25.5" x14ac:dyDescent="0.2">
      <c r="A1186" s="74" t="s">
        <v>2332</v>
      </c>
      <c r="B1186" s="2">
        <v>200</v>
      </c>
      <c r="C1186" s="75" t="s">
        <v>68</v>
      </c>
      <c r="D1186" s="75" t="s">
        <v>796</v>
      </c>
      <c r="E1186" s="75" t="s">
        <v>881</v>
      </c>
      <c r="F1186" s="75" t="s">
        <v>1395</v>
      </c>
      <c r="G1186" s="75"/>
      <c r="H1186" s="87">
        <v>729077188.95000005</v>
      </c>
      <c r="I1186" s="87">
        <v>20823544.219999999</v>
      </c>
      <c r="J1186" s="7">
        <f t="shared" si="18"/>
        <v>708253644.73000002</v>
      </c>
    </row>
    <row r="1187" spans="1:10" ht="25.5" x14ac:dyDescent="0.2">
      <c r="A1187" s="76" t="s">
        <v>2333</v>
      </c>
      <c r="B1187" s="2">
        <v>200</v>
      </c>
      <c r="C1187" s="77" t="s">
        <v>68</v>
      </c>
      <c r="D1187" s="77" t="s">
        <v>796</v>
      </c>
      <c r="E1187" s="77" t="s">
        <v>881</v>
      </c>
      <c r="F1187" s="77" t="s">
        <v>1396</v>
      </c>
      <c r="G1187" s="77"/>
      <c r="H1187" s="86">
        <v>729077188.95000005</v>
      </c>
      <c r="I1187" s="86">
        <v>20823544.219999999</v>
      </c>
      <c r="J1187" s="7">
        <f t="shared" si="18"/>
        <v>708253644.73000002</v>
      </c>
    </row>
    <row r="1188" spans="1:10" ht="63.75" x14ac:dyDescent="0.2">
      <c r="A1188" s="78" t="s">
        <v>1545</v>
      </c>
      <c r="B1188" s="2">
        <v>200</v>
      </c>
      <c r="C1188" s="79" t="s">
        <v>68</v>
      </c>
      <c r="D1188" s="79" t="s">
        <v>796</v>
      </c>
      <c r="E1188" s="79" t="s">
        <v>881</v>
      </c>
      <c r="F1188" s="79" t="s">
        <v>1546</v>
      </c>
      <c r="G1188" s="79"/>
      <c r="H1188" s="85">
        <v>651137478.54999995</v>
      </c>
      <c r="I1188" s="85">
        <v>20823544.219999999</v>
      </c>
      <c r="J1188" s="7">
        <f t="shared" si="18"/>
        <v>630313934.32999992</v>
      </c>
    </row>
    <row r="1189" spans="1:10" ht="38.25" x14ac:dyDescent="0.2">
      <c r="A1189" s="80" t="s">
        <v>892</v>
      </c>
      <c r="B1189" s="2">
        <v>200</v>
      </c>
      <c r="C1189" s="81" t="s">
        <v>68</v>
      </c>
      <c r="D1189" s="81" t="s">
        <v>796</v>
      </c>
      <c r="E1189" s="81" t="s">
        <v>881</v>
      </c>
      <c r="F1189" s="81" t="s">
        <v>1546</v>
      </c>
      <c r="G1189" s="81" t="s">
        <v>893</v>
      </c>
      <c r="H1189" s="84">
        <v>651137478.54999995</v>
      </c>
      <c r="I1189" s="84">
        <v>20823544.219999999</v>
      </c>
      <c r="J1189" s="7">
        <f t="shared" si="18"/>
        <v>630313934.32999992</v>
      </c>
    </row>
    <row r="1190" spans="1:10" ht="76.5" x14ac:dyDescent="0.2">
      <c r="A1190" s="78" t="s">
        <v>1553</v>
      </c>
      <c r="B1190" s="2">
        <v>200</v>
      </c>
      <c r="C1190" s="79" t="s">
        <v>68</v>
      </c>
      <c r="D1190" s="79" t="s">
        <v>796</v>
      </c>
      <c r="E1190" s="79" t="s">
        <v>881</v>
      </c>
      <c r="F1190" s="79" t="s">
        <v>1554</v>
      </c>
      <c r="G1190" s="79"/>
      <c r="H1190" s="85">
        <v>65000000</v>
      </c>
      <c r="I1190" s="85">
        <v>0</v>
      </c>
      <c r="J1190" s="7">
        <f t="shared" si="18"/>
        <v>65000000</v>
      </c>
    </row>
    <row r="1191" spans="1:10" ht="38.25" x14ac:dyDescent="0.2">
      <c r="A1191" s="80" t="s">
        <v>892</v>
      </c>
      <c r="B1191" s="2">
        <v>200</v>
      </c>
      <c r="C1191" s="81" t="s">
        <v>68</v>
      </c>
      <c r="D1191" s="81" t="s">
        <v>796</v>
      </c>
      <c r="E1191" s="81" t="s">
        <v>881</v>
      </c>
      <c r="F1191" s="81" t="s">
        <v>1554</v>
      </c>
      <c r="G1191" s="81" t="s">
        <v>893</v>
      </c>
      <c r="H1191" s="84">
        <v>65000000</v>
      </c>
      <c r="I1191" s="84">
        <v>0</v>
      </c>
      <c r="J1191" s="7">
        <f t="shared" si="18"/>
        <v>65000000</v>
      </c>
    </row>
    <row r="1192" spans="1:10" ht="76.5" x14ac:dyDescent="0.2">
      <c r="A1192" s="78" t="s">
        <v>1547</v>
      </c>
      <c r="B1192" s="2">
        <v>200</v>
      </c>
      <c r="C1192" s="79" t="s">
        <v>68</v>
      </c>
      <c r="D1192" s="79" t="s">
        <v>796</v>
      </c>
      <c r="E1192" s="79" t="s">
        <v>881</v>
      </c>
      <c r="F1192" s="79" t="s">
        <v>1548</v>
      </c>
      <c r="G1192" s="79"/>
      <c r="H1192" s="85">
        <v>12939710.4</v>
      </c>
      <c r="I1192" s="85">
        <v>0</v>
      </c>
      <c r="J1192" s="7">
        <f t="shared" si="18"/>
        <v>12939710.4</v>
      </c>
    </row>
    <row r="1193" spans="1:10" ht="38.25" x14ac:dyDescent="0.2">
      <c r="A1193" s="80" t="s">
        <v>892</v>
      </c>
      <c r="B1193" s="2">
        <v>200</v>
      </c>
      <c r="C1193" s="81" t="s">
        <v>68</v>
      </c>
      <c r="D1193" s="81" t="s">
        <v>796</v>
      </c>
      <c r="E1193" s="81" t="s">
        <v>881</v>
      </c>
      <c r="F1193" s="81" t="s">
        <v>1548</v>
      </c>
      <c r="G1193" s="81" t="s">
        <v>893</v>
      </c>
      <c r="H1193" s="84">
        <v>12939710.4</v>
      </c>
      <c r="I1193" s="84">
        <v>0</v>
      </c>
      <c r="J1193" s="7">
        <f t="shared" si="18"/>
        <v>12939710.4</v>
      </c>
    </row>
    <row r="1194" spans="1:10" ht="25.5" x14ac:dyDescent="0.2">
      <c r="A1194" s="74" t="s">
        <v>2250</v>
      </c>
      <c r="B1194" s="2">
        <v>200</v>
      </c>
      <c r="C1194" s="75" t="s">
        <v>68</v>
      </c>
      <c r="D1194" s="75" t="s">
        <v>796</v>
      </c>
      <c r="E1194" s="75" t="s">
        <v>881</v>
      </c>
      <c r="F1194" s="75" t="s">
        <v>809</v>
      </c>
      <c r="G1194" s="75"/>
      <c r="H1194" s="87">
        <v>2172367897.4699998</v>
      </c>
      <c r="I1194" s="87">
        <v>358455901.92000002</v>
      </c>
      <c r="J1194" s="7">
        <f t="shared" si="18"/>
        <v>1813911995.5499997</v>
      </c>
    </row>
    <row r="1195" spans="1:10" x14ac:dyDescent="0.2">
      <c r="A1195" s="76" t="s">
        <v>2299</v>
      </c>
      <c r="B1195" s="2">
        <v>200</v>
      </c>
      <c r="C1195" s="77" t="s">
        <v>68</v>
      </c>
      <c r="D1195" s="77" t="s">
        <v>796</v>
      </c>
      <c r="E1195" s="77" t="s">
        <v>881</v>
      </c>
      <c r="F1195" s="77" t="s">
        <v>1169</v>
      </c>
      <c r="G1195" s="77"/>
      <c r="H1195" s="86">
        <v>460985777.76999998</v>
      </c>
      <c r="I1195" s="86">
        <v>182016232.81999999</v>
      </c>
      <c r="J1195" s="7">
        <f t="shared" si="18"/>
        <v>278969544.94999999</v>
      </c>
    </row>
    <row r="1196" spans="1:10" ht="38.25" x14ac:dyDescent="0.2">
      <c r="A1196" s="78" t="s">
        <v>74</v>
      </c>
      <c r="B1196" s="2">
        <v>200</v>
      </c>
      <c r="C1196" s="79" t="s">
        <v>68</v>
      </c>
      <c r="D1196" s="79" t="s">
        <v>796</v>
      </c>
      <c r="E1196" s="79" t="s">
        <v>881</v>
      </c>
      <c r="F1196" s="79" t="s">
        <v>1555</v>
      </c>
      <c r="G1196" s="79"/>
      <c r="H1196" s="85">
        <v>239087777.77000001</v>
      </c>
      <c r="I1196" s="85">
        <v>182016232.81999999</v>
      </c>
      <c r="J1196" s="7">
        <f t="shared" si="18"/>
        <v>57071544.950000018</v>
      </c>
    </row>
    <row r="1197" spans="1:10" x14ac:dyDescent="0.2">
      <c r="A1197" s="80" t="s">
        <v>1036</v>
      </c>
      <c r="B1197" s="2">
        <v>200</v>
      </c>
      <c r="C1197" s="81" t="s">
        <v>68</v>
      </c>
      <c r="D1197" s="81" t="s">
        <v>796</v>
      </c>
      <c r="E1197" s="81" t="s">
        <v>881</v>
      </c>
      <c r="F1197" s="81" t="s">
        <v>1555</v>
      </c>
      <c r="G1197" s="81" t="s">
        <v>1037</v>
      </c>
      <c r="H1197" s="84">
        <v>239087777.77000001</v>
      </c>
      <c r="I1197" s="84">
        <v>182016232.81999999</v>
      </c>
      <c r="J1197" s="7">
        <f t="shared" si="18"/>
        <v>57071544.950000018</v>
      </c>
    </row>
    <row r="1198" spans="1:10" ht="63.75" x14ac:dyDescent="0.2">
      <c r="A1198" s="78" t="s">
        <v>1556</v>
      </c>
      <c r="B1198" s="2">
        <v>200</v>
      </c>
      <c r="C1198" s="79" t="s">
        <v>68</v>
      </c>
      <c r="D1198" s="79" t="s">
        <v>796</v>
      </c>
      <c r="E1198" s="79" t="s">
        <v>881</v>
      </c>
      <c r="F1198" s="79" t="s">
        <v>1557</v>
      </c>
      <c r="G1198" s="79"/>
      <c r="H1198" s="85">
        <v>221898000</v>
      </c>
      <c r="I1198" s="85">
        <v>0</v>
      </c>
      <c r="J1198" s="7">
        <f t="shared" si="18"/>
        <v>221898000</v>
      </c>
    </row>
    <row r="1199" spans="1:10" x14ac:dyDescent="0.2">
      <c r="A1199" s="80" t="s">
        <v>1036</v>
      </c>
      <c r="B1199" s="2">
        <v>200</v>
      </c>
      <c r="C1199" s="81" t="s">
        <v>68</v>
      </c>
      <c r="D1199" s="81" t="s">
        <v>796</v>
      </c>
      <c r="E1199" s="81" t="s">
        <v>881</v>
      </c>
      <c r="F1199" s="81" t="s">
        <v>1557</v>
      </c>
      <c r="G1199" s="81" t="s">
        <v>1037</v>
      </c>
      <c r="H1199" s="84">
        <v>221898000</v>
      </c>
      <c r="I1199" s="84">
        <v>0</v>
      </c>
      <c r="J1199" s="7">
        <f t="shared" si="18"/>
        <v>221898000</v>
      </c>
    </row>
    <row r="1200" spans="1:10" ht="25.5" x14ac:dyDescent="0.2">
      <c r="A1200" s="76" t="s">
        <v>2362</v>
      </c>
      <c r="B1200" s="2">
        <v>200</v>
      </c>
      <c r="C1200" s="77" t="s">
        <v>68</v>
      </c>
      <c r="D1200" s="77" t="s">
        <v>796</v>
      </c>
      <c r="E1200" s="77" t="s">
        <v>881</v>
      </c>
      <c r="F1200" s="77" t="s">
        <v>1558</v>
      </c>
      <c r="G1200" s="77"/>
      <c r="H1200" s="86">
        <v>1711382119.7</v>
      </c>
      <c r="I1200" s="86">
        <v>176439669.09999999</v>
      </c>
      <c r="J1200" s="7">
        <f t="shared" si="18"/>
        <v>1534942450.6000001</v>
      </c>
    </row>
    <row r="1201" spans="1:10" ht="127.5" x14ac:dyDescent="0.2">
      <c r="A1201" s="78" t="s">
        <v>1559</v>
      </c>
      <c r="B1201" s="2">
        <v>200</v>
      </c>
      <c r="C1201" s="79" t="s">
        <v>68</v>
      </c>
      <c r="D1201" s="79" t="s">
        <v>796</v>
      </c>
      <c r="E1201" s="79" t="s">
        <v>881</v>
      </c>
      <c r="F1201" s="79" t="s">
        <v>1560</v>
      </c>
      <c r="G1201" s="79"/>
      <c r="H1201" s="85">
        <v>1124087171.72</v>
      </c>
      <c r="I1201" s="85">
        <v>176439669.09999999</v>
      </c>
      <c r="J1201" s="7">
        <f t="shared" si="18"/>
        <v>947647502.62</v>
      </c>
    </row>
    <row r="1202" spans="1:10" ht="38.25" x14ac:dyDescent="0.2">
      <c r="A1202" s="80" t="s">
        <v>892</v>
      </c>
      <c r="B1202" s="2">
        <v>200</v>
      </c>
      <c r="C1202" s="81" t="s">
        <v>68</v>
      </c>
      <c r="D1202" s="81" t="s">
        <v>796</v>
      </c>
      <c r="E1202" s="81" t="s">
        <v>881</v>
      </c>
      <c r="F1202" s="81" t="s">
        <v>1560</v>
      </c>
      <c r="G1202" s="81" t="s">
        <v>893</v>
      </c>
      <c r="H1202" s="84">
        <v>1124087171.72</v>
      </c>
      <c r="I1202" s="84">
        <v>176439669.09999999</v>
      </c>
      <c r="J1202" s="7">
        <f t="shared" si="18"/>
        <v>947647502.62</v>
      </c>
    </row>
    <row r="1203" spans="1:10" ht="76.5" x14ac:dyDescent="0.2">
      <c r="A1203" s="78" t="s">
        <v>1561</v>
      </c>
      <c r="B1203" s="2">
        <v>200</v>
      </c>
      <c r="C1203" s="79" t="s">
        <v>68</v>
      </c>
      <c r="D1203" s="79" t="s">
        <v>796</v>
      </c>
      <c r="E1203" s="79" t="s">
        <v>881</v>
      </c>
      <c r="F1203" s="79" t="s">
        <v>1562</v>
      </c>
      <c r="G1203" s="79"/>
      <c r="H1203" s="85">
        <v>87294947.980000004</v>
      </c>
      <c r="I1203" s="85">
        <v>0</v>
      </c>
      <c r="J1203" s="7">
        <f t="shared" si="18"/>
        <v>87294947.980000004</v>
      </c>
    </row>
    <row r="1204" spans="1:10" ht="38.25" x14ac:dyDescent="0.2">
      <c r="A1204" s="80" t="s">
        <v>892</v>
      </c>
      <c r="B1204" s="2">
        <v>200</v>
      </c>
      <c r="C1204" s="81" t="s">
        <v>68</v>
      </c>
      <c r="D1204" s="81" t="s">
        <v>796</v>
      </c>
      <c r="E1204" s="81" t="s">
        <v>881</v>
      </c>
      <c r="F1204" s="81" t="s">
        <v>1562</v>
      </c>
      <c r="G1204" s="81" t="s">
        <v>893</v>
      </c>
      <c r="H1204" s="84">
        <v>87294947.980000004</v>
      </c>
      <c r="I1204" s="84">
        <v>0</v>
      </c>
      <c r="J1204" s="7">
        <f t="shared" si="18"/>
        <v>87294947.980000004</v>
      </c>
    </row>
    <row r="1205" spans="1:10" ht="153" x14ac:dyDescent="0.2">
      <c r="A1205" s="78" t="s">
        <v>1563</v>
      </c>
      <c r="B1205" s="2">
        <v>200</v>
      </c>
      <c r="C1205" s="79" t="s">
        <v>68</v>
      </c>
      <c r="D1205" s="79" t="s">
        <v>796</v>
      </c>
      <c r="E1205" s="79" t="s">
        <v>881</v>
      </c>
      <c r="F1205" s="79" t="s">
        <v>1564</v>
      </c>
      <c r="G1205" s="79"/>
      <c r="H1205" s="85">
        <v>500000000</v>
      </c>
      <c r="I1205" s="85">
        <v>0</v>
      </c>
      <c r="J1205" s="7">
        <f t="shared" si="18"/>
        <v>500000000</v>
      </c>
    </row>
    <row r="1206" spans="1:10" ht="38.25" x14ac:dyDescent="0.2">
      <c r="A1206" s="80" t="s">
        <v>892</v>
      </c>
      <c r="B1206" s="2">
        <v>200</v>
      </c>
      <c r="C1206" s="81" t="s">
        <v>68</v>
      </c>
      <c r="D1206" s="81" t="s">
        <v>796</v>
      </c>
      <c r="E1206" s="81" t="s">
        <v>881</v>
      </c>
      <c r="F1206" s="81" t="s">
        <v>1564</v>
      </c>
      <c r="G1206" s="81" t="s">
        <v>893</v>
      </c>
      <c r="H1206" s="84">
        <v>500000000</v>
      </c>
      <c r="I1206" s="84">
        <v>0</v>
      </c>
      <c r="J1206" s="7">
        <f t="shared" si="18"/>
        <v>500000000</v>
      </c>
    </row>
    <row r="1207" spans="1:10" ht="25.5" x14ac:dyDescent="0.2">
      <c r="A1207" s="72" t="s">
        <v>826</v>
      </c>
      <c r="B1207" s="2">
        <v>200</v>
      </c>
      <c r="C1207" s="73" t="s">
        <v>68</v>
      </c>
      <c r="D1207" s="73" t="s">
        <v>796</v>
      </c>
      <c r="E1207" s="73" t="s">
        <v>827</v>
      </c>
      <c r="F1207" s="73"/>
      <c r="G1207" s="73"/>
      <c r="H1207" s="88">
        <v>220000</v>
      </c>
      <c r="I1207" s="88">
        <v>51800</v>
      </c>
      <c r="J1207" s="7">
        <f t="shared" si="18"/>
        <v>168200</v>
      </c>
    </row>
    <row r="1208" spans="1:10" ht="38.25" x14ac:dyDescent="0.2">
      <c r="A1208" s="74" t="s">
        <v>2339</v>
      </c>
      <c r="B1208" s="2">
        <v>200</v>
      </c>
      <c r="C1208" s="75" t="s">
        <v>68</v>
      </c>
      <c r="D1208" s="75" t="s">
        <v>796</v>
      </c>
      <c r="E1208" s="75" t="s">
        <v>827</v>
      </c>
      <c r="F1208" s="75" t="s">
        <v>1457</v>
      </c>
      <c r="G1208" s="75"/>
      <c r="H1208" s="87">
        <v>220000</v>
      </c>
      <c r="I1208" s="87">
        <v>51800</v>
      </c>
      <c r="J1208" s="7">
        <f t="shared" si="18"/>
        <v>168200</v>
      </c>
    </row>
    <row r="1209" spans="1:10" ht="63.75" x14ac:dyDescent="0.2">
      <c r="A1209" s="76" t="s">
        <v>2344</v>
      </c>
      <c r="B1209" s="2">
        <v>200</v>
      </c>
      <c r="C1209" s="77" t="s">
        <v>68</v>
      </c>
      <c r="D1209" s="77" t="s">
        <v>796</v>
      </c>
      <c r="E1209" s="77" t="s">
        <v>827</v>
      </c>
      <c r="F1209" s="77" t="s">
        <v>1479</v>
      </c>
      <c r="G1209" s="77"/>
      <c r="H1209" s="86">
        <v>220000</v>
      </c>
      <c r="I1209" s="86">
        <v>51800</v>
      </c>
      <c r="J1209" s="7">
        <f t="shared" si="18"/>
        <v>168200</v>
      </c>
    </row>
    <row r="1210" spans="1:10" ht="25.5" x14ac:dyDescent="0.2">
      <c r="A1210" s="78" t="s">
        <v>829</v>
      </c>
      <c r="B1210" s="2">
        <v>200</v>
      </c>
      <c r="C1210" s="79" t="s">
        <v>68</v>
      </c>
      <c r="D1210" s="79" t="s">
        <v>796</v>
      </c>
      <c r="E1210" s="79" t="s">
        <v>827</v>
      </c>
      <c r="F1210" s="79" t="s">
        <v>1481</v>
      </c>
      <c r="G1210" s="79"/>
      <c r="H1210" s="85">
        <v>220000</v>
      </c>
      <c r="I1210" s="85">
        <v>51800</v>
      </c>
      <c r="J1210" s="7">
        <f t="shared" si="18"/>
        <v>168200</v>
      </c>
    </row>
    <row r="1211" spans="1:10" ht="38.25" x14ac:dyDescent="0.2">
      <c r="A1211" s="80" t="s">
        <v>817</v>
      </c>
      <c r="B1211" s="2">
        <v>200</v>
      </c>
      <c r="C1211" s="81" t="s">
        <v>68</v>
      </c>
      <c r="D1211" s="81" t="s">
        <v>796</v>
      </c>
      <c r="E1211" s="81" t="s">
        <v>827</v>
      </c>
      <c r="F1211" s="81" t="s">
        <v>1481</v>
      </c>
      <c r="G1211" s="81" t="s">
        <v>818</v>
      </c>
      <c r="H1211" s="84">
        <v>220000</v>
      </c>
      <c r="I1211" s="84">
        <v>51800</v>
      </c>
      <c r="J1211" s="7">
        <f t="shared" si="18"/>
        <v>168200</v>
      </c>
    </row>
    <row r="1212" spans="1:10" x14ac:dyDescent="0.2">
      <c r="A1212" s="70" t="s">
        <v>1054</v>
      </c>
      <c r="B1212" s="2">
        <v>200</v>
      </c>
      <c r="C1212" s="71" t="s">
        <v>68</v>
      </c>
      <c r="D1212" s="71" t="s">
        <v>1055</v>
      </c>
      <c r="E1212" s="71"/>
      <c r="F1212" s="71"/>
      <c r="G1212" s="71"/>
      <c r="H1212" s="89">
        <v>284457530.01999998</v>
      </c>
      <c r="I1212" s="89">
        <v>14522376.779999999</v>
      </c>
      <c r="J1212" s="7">
        <f t="shared" si="18"/>
        <v>269935153.24000001</v>
      </c>
    </row>
    <row r="1213" spans="1:10" x14ac:dyDescent="0.2">
      <c r="A1213" s="72" t="s">
        <v>1056</v>
      </c>
      <c r="B1213" s="2">
        <v>200</v>
      </c>
      <c r="C1213" s="73" t="s">
        <v>68</v>
      </c>
      <c r="D1213" s="73" t="s">
        <v>1055</v>
      </c>
      <c r="E1213" s="73" t="s">
        <v>836</v>
      </c>
      <c r="F1213" s="73"/>
      <c r="G1213" s="73"/>
      <c r="H1213" s="88">
        <v>284457530.01999998</v>
      </c>
      <c r="I1213" s="88">
        <v>14522376.779999999</v>
      </c>
      <c r="J1213" s="7">
        <f t="shared" si="18"/>
        <v>269935153.24000001</v>
      </c>
    </row>
    <row r="1214" spans="1:10" ht="25.5" x14ac:dyDescent="0.2">
      <c r="A1214" s="74" t="s">
        <v>2332</v>
      </c>
      <c r="B1214" s="2">
        <v>200</v>
      </c>
      <c r="C1214" s="75" t="s">
        <v>68</v>
      </c>
      <c r="D1214" s="75" t="s">
        <v>1055</v>
      </c>
      <c r="E1214" s="75" t="s">
        <v>836</v>
      </c>
      <c r="F1214" s="75" t="s">
        <v>1395</v>
      </c>
      <c r="G1214" s="75"/>
      <c r="H1214" s="87">
        <v>193257188.41</v>
      </c>
      <c r="I1214" s="87">
        <v>30000</v>
      </c>
      <c r="J1214" s="7">
        <f t="shared" si="18"/>
        <v>193227188.41</v>
      </c>
    </row>
    <row r="1215" spans="1:10" ht="25.5" x14ac:dyDescent="0.2">
      <c r="A1215" s="76" t="s">
        <v>2333</v>
      </c>
      <c r="B1215" s="2">
        <v>200</v>
      </c>
      <c r="C1215" s="77" t="s">
        <v>68</v>
      </c>
      <c r="D1215" s="77" t="s">
        <v>1055</v>
      </c>
      <c r="E1215" s="77" t="s">
        <v>836</v>
      </c>
      <c r="F1215" s="77" t="s">
        <v>1396</v>
      </c>
      <c r="G1215" s="77"/>
      <c r="H1215" s="86">
        <v>193257188.41</v>
      </c>
      <c r="I1215" s="86">
        <v>30000</v>
      </c>
      <c r="J1215" s="7">
        <f t="shared" si="18"/>
        <v>193227188.41</v>
      </c>
    </row>
    <row r="1216" spans="1:10" ht="63.75" x14ac:dyDescent="0.2">
      <c r="A1216" s="78" t="s">
        <v>1545</v>
      </c>
      <c r="B1216" s="2">
        <v>200</v>
      </c>
      <c r="C1216" s="79" t="s">
        <v>68</v>
      </c>
      <c r="D1216" s="79" t="s">
        <v>1055</v>
      </c>
      <c r="E1216" s="79" t="s">
        <v>836</v>
      </c>
      <c r="F1216" s="79" t="s">
        <v>1546</v>
      </c>
      <c r="G1216" s="79"/>
      <c r="H1216" s="85">
        <v>57399.18</v>
      </c>
      <c r="I1216" s="85">
        <v>0</v>
      </c>
      <c r="J1216" s="7">
        <f t="shared" si="18"/>
        <v>57399.18</v>
      </c>
    </row>
    <row r="1217" spans="1:10" ht="38.25" x14ac:dyDescent="0.2">
      <c r="A1217" s="80" t="s">
        <v>892</v>
      </c>
      <c r="B1217" s="2">
        <v>200</v>
      </c>
      <c r="C1217" s="81" t="s">
        <v>68</v>
      </c>
      <c r="D1217" s="81" t="s">
        <v>1055</v>
      </c>
      <c r="E1217" s="81" t="s">
        <v>836</v>
      </c>
      <c r="F1217" s="81" t="s">
        <v>1546</v>
      </c>
      <c r="G1217" s="81" t="s">
        <v>893</v>
      </c>
      <c r="H1217" s="84">
        <v>57399.18</v>
      </c>
      <c r="I1217" s="84">
        <v>0</v>
      </c>
      <c r="J1217" s="7">
        <f t="shared" si="18"/>
        <v>57399.18</v>
      </c>
    </row>
    <row r="1218" spans="1:10" ht="89.25" x14ac:dyDescent="0.2">
      <c r="A1218" s="78" t="s">
        <v>1398</v>
      </c>
      <c r="B1218" s="2">
        <v>200</v>
      </c>
      <c r="C1218" s="79" t="s">
        <v>68</v>
      </c>
      <c r="D1218" s="79" t="s">
        <v>1055</v>
      </c>
      <c r="E1218" s="79" t="s">
        <v>836</v>
      </c>
      <c r="F1218" s="79" t="s">
        <v>1399</v>
      </c>
      <c r="G1218" s="79"/>
      <c r="H1218" s="85">
        <v>52095636.229999997</v>
      </c>
      <c r="I1218" s="85">
        <v>30000</v>
      </c>
      <c r="J1218" s="7">
        <f t="shared" si="18"/>
        <v>52065636.229999997</v>
      </c>
    </row>
    <row r="1219" spans="1:10" ht="38.25" x14ac:dyDescent="0.2">
      <c r="A1219" s="80" t="s">
        <v>892</v>
      </c>
      <c r="B1219" s="2">
        <v>200</v>
      </c>
      <c r="C1219" s="81" t="s">
        <v>68</v>
      </c>
      <c r="D1219" s="81" t="s">
        <v>1055</v>
      </c>
      <c r="E1219" s="81" t="s">
        <v>836</v>
      </c>
      <c r="F1219" s="81" t="s">
        <v>1399</v>
      </c>
      <c r="G1219" s="81" t="s">
        <v>893</v>
      </c>
      <c r="H1219" s="84">
        <v>52095636.229999997</v>
      </c>
      <c r="I1219" s="84">
        <v>30000</v>
      </c>
      <c r="J1219" s="7">
        <f t="shared" si="18"/>
        <v>52065636.229999997</v>
      </c>
    </row>
    <row r="1220" spans="1:10" ht="76.5" x14ac:dyDescent="0.2">
      <c r="A1220" s="78" t="s">
        <v>1553</v>
      </c>
      <c r="B1220" s="2">
        <v>200</v>
      </c>
      <c r="C1220" s="79" t="s">
        <v>68</v>
      </c>
      <c r="D1220" s="79" t="s">
        <v>1055</v>
      </c>
      <c r="E1220" s="79" t="s">
        <v>836</v>
      </c>
      <c r="F1220" s="79" t="s">
        <v>1554</v>
      </c>
      <c r="G1220" s="79"/>
      <c r="H1220" s="85">
        <v>112104153</v>
      </c>
      <c r="I1220" s="85">
        <v>0</v>
      </c>
      <c r="J1220" s="7">
        <f t="shared" si="18"/>
        <v>112104153</v>
      </c>
    </row>
    <row r="1221" spans="1:10" ht="38.25" x14ac:dyDescent="0.2">
      <c r="A1221" s="80" t="s">
        <v>892</v>
      </c>
      <c r="B1221" s="2">
        <v>200</v>
      </c>
      <c r="C1221" s="81" t="s">
        <v>68</v>
      </c>
      <c r="D1221" s="81" t="s">
        <v>1055</v>
      </c>
      <c r="E1221" s="81" t="s">
        <v>836</v>
      </c>
      <c r="F1221" s="81" t="s">
        <v>1554</v>
      </c>
      <c r="G1221" s="81" t="s">
        <v>893</v>
      </c>
      <c r="H1221" s="84">
        <v>112104153</v>
      </c>
      <c r="I1221" s="84">
        <v>0</v>
      </c>
      <c r="J1221" s="7">
        <f t="shared" si="18"/>
        <v>112104153</v>
      </c>
    </row>
    <row r="1222" spans="1:10" ht="76.5" x14ac:dyDescent="0.2">
      <c r="A1222" s="78" t="s">
        <v>1547</v>
      </c>
      <c r="B1222" s="2">
        <v>200</v>
      </c>
      <c r="C1222" s="79" t="s">
        <v>68</v>
      </c>
      <c r="D1222" s="79" t="s">
        <v>1055</v>
      </c>
      <c r="E1222" s="79" t="s">
        <v>836</v>
      </c>
      <c r="F1222" s="79" t="s">
        <v>1548</v>
      </c>
      <c r="G1222" s="79"/>
      <c r="H1222" s="85">
        <v>29000000</v>
      </c>
      <c r="I1222" s="85">
        <v>0</v>
      </c>
      <c r="J1222" s="7">
        <f t="shared" si="18"/>
        <v>29000000</v>
      </c>
    </row>
    <row r="1223" spans="1:10" ht="38.25" x14ac:dyDescent="0.2">
      <c r="A1223" s="80" t="s">
        <v>892</v>
      </c>
      <c r="B1223" s="2">
        <v>200</v>
      </c>
      <c r="C1223" s="81" t="s">
        <v>68</v>
      </c>
      <c r="D1223" s="81" t="s">
        <v>1055</v>
      </c>
      <c r="E1223" s="81" t="s">
        <v>836</v>
      </c>
      <c r="F1223" s="81" t="s">
        <v>1548</v>
      </c>
      <c r="G1223" s="81" t="s">
        <v>893</v>
      </c>
      <c r="H1223" s="84">
        <v>29000000</v>
      </c>
      <c r="I1223" s="84">
        <v>0</v>
      </c>
      <c r="J1223" s="7">
        <f t="shared" si="18"/>
        <v>29000000</v>
      </c>
    </row>
    <row r="1224" spans="1:10" ht="25.5" x14ac:dyDescent="0.2">
      <c r="A1224" s="74" t="s">
        <v>2280</v>
      </c>
      <c r="B1224" s="2">
        <v>200</v>
      </c>
      <c r="C1224" s="75" t="s">
        <v>68</v>
      </c>
      <c r="D1224" s="75" t="s">
        <v>1055</v>
      </c>
      <c r="E1224" s="75" t="s">
        <v>836</v>
      </c>
      <c r="F1224" s="75" t="s">
        <v>1038</v>
      </c>
      <c r="G1224" s="75"/>
      <c r="H1224" s="87">
        <v>91200341.609999999</v>
      </c>
      <c r="I1224" s="87">
        <v>14492376.779999999</v>
      </c>
      <c r="J1224" s="7">
        <f t="shared" si="18"/>
        <v>76707964.829999998</v>
      </c>
    </row>
    <row r="1225" spans="1:10" ht="38.25" x14ac:dyDescent="0.2">
      <c r="A1225" s="76" t="s">
        <v>2285</v>
      </c>
      <c r="B1225" s="2">
        <v>200</v>
      </c>
      <c r="C1225" s="77" t="s">
        <v>68</v>
      </c>
      <c r="D1225" s="77" t="s">
        <v>1055</v>
      </c>
      <c r="E1225" s="77" t="s">
        <v>836</v>
      </c>
      <c r="F1225" s="77" t="s">
        <v>1071</v>
      </c>
      <c r="G1225" s="77"/>
      <c r="H1225" s="86">
        <v>91200341.609999999</v>
      </c>
      <c r="I1225" s="86">
        <v>14492376.779999999</v>
      </c>
      <c r="J1225" s="7">
        <f t="shared" ref="J1225:J1288" si="19">H1225-I1225</f>
        <v>76707964.829999998</v>
      </c>
    </row>
    <row r="1226" spans="1:10" ht="25.5" x14ac:dyDescent="0.2">
      <c r="A1226" s="78" t="s">
        <v>1565</v>
      </c>
      <c r="B1226" s="2">
        <v>200</v>
      </c>
      <c r="C1226" s="79" t="s">
        <v>68</v>
      </c>
      <c r="D1226" s="79" t="s">
        <v>1055</v>
      </c>
      <c r="E1226" s="79" t="s">
        <v>836</v>
      </c>
      <c r="F1226" s="79" t="s">
        <v>1566</v>
      </c>
      <c r="G1226" s="79"/>
      <c r="H1226" s="85">
        <v>1085000</v>
      </c>
      <c r="I1226" s="85">
        <v>1085000</v>
      </c>
      <c r="J1226" s="7">
        <f t="shared" si="19"/>
        <v>0</v>
      </c>
    </row>
    <row r="1227" spans="1:10" ht="38.25" x14ac:dyDescent="0.2">
      <c r="A1227" s="80" t="s">
        <v>892</v>
      </c>
      <c r="B1227" s="2">
        <v>200</v>
      </c>
      <c r="C1227" s="81" t="s">
        <v>68</v>
      </c>
      <c r="D1227" s="81" t="s">
        <v>1055</v>
      </c>
      <c r="E1227" s="81" t="s">
        <v>836</v>
      </c>
      <c r="F1227" s="81" t="s">
        <v>1566</v>
      </c>
      <c r="G1227" s="81" t="s">
        <v>893</v>
      </c>
      <c r="H1227" s="84">
        <v>1085000</v>
      </c>
      <c r="I1227" s="84">
        <v>1085000</v>
      </c>
      <c r="J1227" s="7">
        <f t="shared" si="19"/>
        <v>0</v>
      </c>
    </row>
    <row r="1228" spans="1:10" ht="63.75" x14ac:dyDescent="0.2">
      <c r="A1228" s="78" t="s">
        <v>1567</v>
      </c>
      <c r="B1228" s="2">
        <v>200</v>
      </c>
      <c r="C1228" s="79" t="s">
        <v>68</v>
      </c>
      <c r="D1228" s="79" t="s">
        <v>1055</v>
      </c>
      <c r="E1228" s="79" t="s">
        <v>836</v>
      </c>
      <c r="F1228" s="79" t="s">
        <v>1568</v>
      </c>
      <c r="G1228" s="79"/>
      <c r="H1228" s="85">
        <v>5912894.6100000003</v>
      </c>
      <c r="I1228" s="85">
        <v>0</v>
      </c>
      <c r="J1228" s="7">
        <f t="shared" si="19"/>
        <v>5912894.6100000003</v>
      </c>
    </row>
    <row r="1229" spans="1:10" ht="38.25" x14ac:dyDescent="0.2">
      <c r="A1229" s="80" t="s">
        <v>892</v>
      </c>
      <c r="B1229" s="2">
        <v>200</v>
      </c>
      <c r="C1229" s="81" t="s">
        <v>68</v>
      </c>
      <c r="D1229" s="81" t="s">
        <v>1055</v>
      </c>
      <c r="E1229" s="81" t="s">
        <v>836</v>
      </c>
      <c r="F1229" s="81" t="s">
        <v>1568</v>
      </c>
      <c r="G1229" s="81" t="s">
        <v>893</v>
      </c>
      <c r="H1229" s="84">
        <v>5912894.6100000003</v>
      </c>
      <c r="I1229" s="84">
        <v>0</v>
      </c>
      <c r="J1229" s="7">
        <f t="shared" si="19"/>
        <v>5912894.6100000003</v>
      </c>
    </row>
    <row r="1230" spans="1:10" ht="38.25" x14ac:dyDescent="0.2">
      <c r="A1230" s="78" t="s">
        <v>1569</v>
      </c>
      <c r="B1230" s="2">
        <v>200</v>
      </c>
      <c r="C1230" s="79" t="s">
        <v>68</v>
      </c>
      <c r="D1230" s="79" t="s">
        <v>1055</v>
      </c>
      <c r="E1230" s="79" t="s">
        <v>836</v>
      </c>
      <c r="F1230" s="79" t="s">
        <v>1570</v>
      </c>
      <c r="G1230" s="79"/>
      <c r="H1230" s="85">
        <v>84202447</v>
      </c>
      <c r="I1230" s="85">
        <v>13407376.779999999</v>
      </c>
      <c r="J1230" s="7">
        <f t="shared" si="19"/>
        <v>70795070.219999999</v>
      </c>
    </row>
    <row r="1231" spans="1:10" ht="38.25" x14ac:dyDescent="0.2">
      <c r="A1231" s="80" t="s">
        <v>892</v>
      </c>
      <c r="B1231" s="2">
        <v>200</v>
      </c>
      <c r="C1231" s="81" t="s">
        <v>68</v>
      </c>
      <c r="D1231" s="81" t="s">
        <v>1055</v>
      </c>
      <c r="E1231" s="81" t="s">
        <v>836</v>
      </c>
      <c r="F1231" s="81" t="s">
        <v>1570</v>
      </c>
      <c r="G1231" s="81" t="s">
        <v>893</v>
      </c>
      <c r="H1231" s="84">
        <v>84202447</v>
      </c>
      <c r="I1231" s="84">
        <v>13407376.779999999</v>
      </c>
      <c r="J1231" s="7">
        <f t="shared" si="19"/>
        <v>70795070.219999999</v>
      </c>
    </row>
    <row r="1232" spans="1:10" x14ac:dyDescent="0.2">
      <c r="A1232" s="70" t="s">
        <v>1022</v>
      </c>
      <c r="B1232" s="2">
        <v>200</v>
      </c>
      <c r="C1232" s="71" t="s">
        <v>68</v>
      </c>
      <c r="D1232" s="71" t="s">
        <v>20</v>
      </c>
      <c r="E1232" s="71"/>
      <c r="F1232" s="71"/>
      <c r="G1232" s="71"/>
      <c r="H1232" s="89">
        <v>40864627</v>
      </c>
      <c r="I1232" s="89">
        <v>507844.54</v>
      </c>
      <c r="J1232" s="7">
        <f t="shared" si="19"/>
        <v>40356782.460000001</v>
      </c>
    </row>
    <row r="1233" spans="1:10" x14ac:dyDescent="0.2">
      <c r="A1233" s="72" t="s">
        <v>1571</v>
      </c>
      <c r="B1233" s="2">
        <v>200</v>
      </c>
      <c r="C1233" s="73" t="s">
        <v>68</v>
      </c>
      <c r="D1233" s="73" t="s">
        <v>20</v>
      </c>
      <c r="E1233" s="73" t="s">
        <v>881</v>
      </c>
      <c r="F1233" s="73"/>
      <c r="G1233" s="73"/>
      <c r="H1233" s="88">
        <v>39311000</v>
      </c>
      <c r="I1233" s="88">
        <v>0</v>
      </c>
      <c r="J1233" s="7">
        <f t="shared" si="19"/>
        <v>39311000</v>
      </c>
    </row>
    <row r="1234" spans="1:10" ht="25.5" x14ac:dyDescent="0.2">
      <c r="A1234" s="74" t="s">
        <v>2271</v>
      </c>
      <c r="B1234" s="2">
        <v>200</v>
      </c>
      <c r="C1234" s="75" t="s">
        <v>68</v>
      </c>
      <c r="D1234" s="75" t="s">
        <v>20</v>
      </c>
      <c r="E1234" s="75" t="s">
        <v>881</v>
      </c>
      <c r="F1234" s="75" t="s">
        <v>952</v>
      </c>
      <c r="G1234" s="75"/>
      <c r="H1234" s="87">
        <v>39311000</v>
      </c>
      <c r="I1234" s="87">
        <v>0</v>
      </c>
      <c r="J1234" s="7">
        <f t="shared" si="19"/>
        <v>39311000</v>
      </c>
    </row>
    <row r="1235" spans="1:10" x14ac:dyDescent="0.2">
      <c r="A1235" s="76" t="s">
        <v>1572</v>
      </c>
      <c r="B1235" s="2">
        <v>200</v>
      </c>
      <c r="C1235" s="77" t="s">
        <v>68</v>
      </c>
      <c r="D1235" s="77" t="s">
        <v>20</v>
      </c>
      <c r="E1235" s="77" t="s">
        <v>881</v>
      </c>
      <c r="F1235" s="77" t="s">
        <v>1573</v>
      </c>
      <c r="G1235" s="77"/>
      <c r="H1235" s="86">
        <v>39311000</v>
      </c>
      <c r="I1235" s="86">
        <v>0</v>
      </c>
      <c r="J1235" s="7">
        <f t="shared" si="19"/>
        <v>39311000</v>
      </c>
    </row>
    <row r="1236" spans="1:10" ht="63.75" x14ac:dyDescent="0.2">
      <c r="A1236" s="78" t="s">
        <v>1574</v>
      </c>
      <c r="B1236" s="2">
        <v>200</v>
      </c>
      <c r="C1236" s="79" t="s">
        <v>68</v>
      </c>
      <c r="D1236" s="79" t="s">
        <v>20</v>
      </c>
      <c r="E1236" s="79" t="s">
        <v>881</v>
      </c>
      <c r="F1236" s="79" t="s">
        <v>1575</v>
      </c>
      <c r="G1236" s="79"/>
      <c r="H1236" s="85">
        <v>39311000</v>
      </c>
      <c r="I1236" s="85">
        <v>0</v>
      </c>
      <c r="J1236" s="7">
        <f t="shared" si="19"/>
        <v>39311000</v>
      </c>
    </row>
    <row r="1237" spans="1:10" ht="38.25" x14ac:dyDescent="0.2">
      <c r="A1237" s="80" t="s">
        <v>892</v>
      </c>
      <c r="B1237" s="2">
        <v>200</v>
      </c>
      <c r="C1237" s="81" t="s">
        <v>68</v>
      </c>
      <c r="D1237" s="81" t="s">
        <v>20</v>
      </c>
      <c r="E1237" s="81" t="s">
        <v>881</v>
      </c>
      <c r="F1237" s="81" t="s">
        <v>1575</v>
      </c>
      <c r="G1237" s="81" t="s">
        <v>893</v>
      </c>
      <c r="H1237" s="84">
        <v>39311000</v>
      </c>
      <c r="I1237" s="84">
        <v>0</v>
      </c>
      <c r="J1237" s="7">
        <f t="shared" si="19"/>
        <v>39311000</v>
      </c>
    </row>
    <row r="1238" spans="1:10" x14ac:dyDescent="0.2">
      <c r="A1238" s="72" t="s">
        <v>1023</v>
      </c>
      <c r="B1238" s="2">
        <v>200</v>
      </c>
      <c r="C1238" s="73" t="s">
        <v>68</v>
      </c>
      <c r="D1238" s="73" t="s">
        <v>20</v>
      </c>
      <c r="E1238" s="73" t="s">
        <v>934</v>
      </c>
      <c r="F1238" s="73"/>
      <c r="G1238" s="73"/>
      <c r="H1238" s="88">
        <v>1553627</v>
      </c>
      <c r="I1238" s="88">
        <v>507844.54</v>
      </c>
      <c r="J1238" s="7">
        <f t="shared" si="19"/>
        <v>1045782.46</v>
      </c>
    </row>
    <row r="1239" spans="1:10" ht="38.25" x14ac:dyDescent="0.2">
      <c r="A1239" s="74" t="s">
        <v>2339</v>
      </c>
      <c r="B1239" s="2">
        <v>200</v>
      </c>
      <c r="C1239" s="75" t="s">
        <v>68</v>
      </c>
      <c r="D1239" s="75" t="s">
        <v>20</v>
      </c>
      <c r="E1239" s="75" t="s">
        <v>934</v>
      </c>
      <c r="F1239" s="75" t="s">
        <v>1457</v>
      </c>
      <c r="G1239" s="75"/>
      <c r="H1239" s="87">
        <v>1553627</v>
      </c>
      <c r="I1239" s="87">
        <v>507844.54</v>
      </c>
      <c r="J1239" s="7">
        <f t="shared" si="19"/>
        <v>1045782.46</v>
      </c>
    </row>
    <row r="1240" spans="1:10" x14ac:dyDescent="0.2">
      <c r="A1240" s="76" t="s">
        <v>2346</v>
      </c>
      <c r="B1240" s="2">
        <v>200</v>
      </c>
      <c r="C1240" s="77" t="s">
        <v>68</v>
      </c>
      <c r="D1240" s="77" t="s">
        <v>20</v>
      </c>
      <c r="E1240" s="77" t="s">
        <v>934</v>
      </c>
      <c r="F1240" s="77" t="s">
        <v>1491</v>
      </c>
      <c r="G1240" s="77"/>
      <c r="H1240" s="86">
        <v>84827</v>
      </c>
      <c r="I1240" s="86">
        <v>84827</v>
      </c>
      <c r="J1240" s="7">
        <f t="shared" si="19"/>
        <v>0</v>
      </c>
    </row>
    <row r="1241" spans="1:10" ht="63.75" x14ac:dyDescent="0.2">
      <c r="A1241" s="78" t="s">
        <v>69</v>
      </c>
      <c r="B1241" s="2">
        <v>200</v>
      </c>
      <c r="C1241" s="79" t="s">
        <v>68</v>
      </c>
      <c r="D1241" s="79" t="s">
        <v>20</v>
      </c>
      <c r="E1241" s="79" t="s">
        <v>934</v>
      </c>
      <c r="F1241" s="79" t="s">
        <v>1494</v>
      </c>
      <c r="G1241" s="79"/>
      <c r="H1241" s="85">
        <v>84827</v>
      </c>
      <c r="I1241" s="85">
        <v>84827</v>
      </c>
      <c r="J1241" s="7">
        <f t="shared" si="19"/>
        <v>0</v>
      </c>
    </row>
    <row r="1242" spans="1:10" x14ac:dyDescent="0.2">
      <c r="A1242" s="80" t="s">
        <v>1036</v>
      </c>
      <c r="B1242" s="2">
        <v>200</v>
      </c>
      <c r="C1242" s="81" t="s">
        <v>68</v>
      </c>
      <c r="D1242" s="81" t="s">
        <v>20</v>
      </c>
      <c r="E1242" s="81" t="s">
        <v>934</v>
      </c>
      <c r="F1242" s="81" t="s">
        <v>1494</v>
      </c>
      <c r="G1242" s="81" t="s">
        <v>1037</v>
      </c>
      <c r="H1242" s="84">
        <v>84827</v>
      </c>
      <c r="I1242" s="84">
        <v>84827</v>
      </c>
      <c r="J1242" s="7">
        <f t="shared" si="19"/>
        <v>0</v>
      </c>
    </row>
    <row r="1243" spans="1:10" ht="63.75" x14ac:dyDescent="0.2">
      <c r="A1243" s="76" t="s">
        <v>2344</v>
      </c>
      <c r="B1243" s="2">
        <v>200</v>
      </c>
      <c r="C1243" s="77" t="s">
        <v>68</v>
      </c>
      <c r="D1243" s="77" t="s">
        <v>20</v>
      </c>
      <c r="E1243" s="77" t="s">
        <v>934</v>
      </c>
      <c r="F1243" s="77" t="s">
        <v>1479</v>
      </c>
      <c r="G1243" s="77"/>
      <c r="H1243" s="86">
        <v>9000</v>
      </c>
      <c r="I1243" s="86">
        <v>9000</v>
      </c>
      <c r="J1243" s="7">
        <f t="shared" si="19"/>
        <v>0</v>
      </c>
    </row>
    <row r="1244" spans="1:10" ht="38.25" x14ac:dyDescent="0.2">
      <c r="A1244" s="78" t="s">
        <v>1006</v>
      </c>
      <c r="B1244" s="2">
        <v>200</v>
      </c>
      <c r="C1244" s="79" t="s">
        <v>68</v>
      </c>
      <c r="D1244" s="79" t="s">
        <v>20</v>
      </c>
      <c r="E1244" s="79" t="s">
        <v>934</v>
      </c>
      <c r="F1244" s="79" t="s">
        <v>1480</v>
      </c>
      <c r="G1244" s="79"/>
      <c r="H1244" s="85">
        <v>9000</v>
      </c>
      <c r="I1244" s="85">
        <v>9000</v>
      </c>
      <c r="J1244" s="7">
        <f t="shared" si="19"/>
        <v>0</v>
      </c>
    </row>
    <row r="1245" spans="1:10" ht="25.5" x14ac:dyDescent="0.2">
      <c r="A1245" s="80" t="s">
        <v>900</v>
      </c>
      <c r="B1245" s="2">
        <v>200</v>
      </c>
      <c r="C1245" s="81" t="s">
        <v>68</v>
      </c>
      <c r="D1245" s="81" t="s">
        <v>20</v>
      </c>
      <c r="E1245" s="81" t="s">
        <v>934</v>
      </c>
      <c r="F1245" s="81" t="s">
        <v>1480</v>
      </c>
      <c r="G1245" s="81" t="s">
        <v>901</v>
      </c>
      <c r="H1245" s="84">
        <v>9000</v>
      </c>
      <c r="I1245" s="84">
        <v>9000</v>
      </c>
      <c r="J1245" s="7">
        <f t="shared" si="19"/>
        <v>0</v>
      </c>
    </row>
    <row r="1246" spans="1:10" ht="38.25" x14ac:dyDescent="0.2">
      <c r="A1246" s="76" t="s">
        <v>2245</v>
      </c>
      <c r="B1246" s="2">
        <v>200</v>
      </c>
      <c r="C1246" s="77" t="s">
        <v>68</v>
      </c>
      <c r="D1246" s="77" t="s">
        <v>20</v>
      </c>
      <c r="E1246" s="77" t="s">
        <v>934</v>
      </c>
      <c r="F1246" s="77" t="s">
        <v>1458</v>
      </c>
      <c r="G1246" s="77"/>
      <c r="H1246" s="86">
        <v>1459800</v>
      </c>
      <c r="I1246" s="86">
        <v>414017.54</v>
      </c>
      <c r="J1246" s="7">
        <f t="shared" si="19"/>
        <v>1045782.46</v>
      </c>
    </row>
    <row r="1247" spans="1:10" ht="38.25" x14ac:dyDescent="0.2">
      <c r="A1247" s="78" t="s">
        <v>1576</v>
      </c>
      <c r="B1247" s="2">
        <v>200</v>
      </c>
      <c r="C1247" s="79" t="s">
        <v>68</v>
      </c>
      <c r="D1247" s="79" t="s">
        <v>20</v>
      </c>
      <c r="E1247" s="79" t="s">
        <v>934</v>
      </c>
      <c r="F1247" s="79" t="s">
        <v>1577</v>
      </c>
      <c r="G1247" s="79"/>
      <c r="H1247" s="85">
        <v>1459800</v>
      </c>
      <c r="I1247" s="85">
        <v>414017.54</v>
      </c>
      <c r="J1247" s="7">
        <f t="shared" si="19"/>
        <v>1045782.46</v>
      </c>
    </row>
    <row r="1248" spans="1:10" ht="25.5" x14ac:dyDescent="0.2">
      <c r="A1248" s="80" t="s">
        <v>900</v>
      </c>
      <c r="B1248" s="2">
        <v>200</v>
      </c>
      <c r="C1248" s="81" t="s">
        <v>68</v>
      </c>
      <c r="D1248" s="81" t="s">
        <v>20</v>
      </c>
      <c r="E1248" s="81" t="s">
        <v>934</v>
      </c>
      <c r="F1248" s="81" t="s">
        <v>1577</v>
      </c>
      <c r="G1248" s="81" t="s">
        <v>901</v>
      </c>
      <c r="H1248" s="84">
        <v>1459800</v>
      </c>
      <c r="I1248" s="84">
        <v>414017.54</v>
      </c>
      <c r="J1248" s="7">
        <f t="shared" si="19"/>
        <v>1045782.46</v>
      </c>
    </row>
    <row r="1249" spans="1:10" x14ac:dyDescent="0.2">
      <c r="A1249" s="70" t="s">
        <v>1294</v>
      </c>
      <c r="B1249" s="2">
        <v>200</v>
      </c>
      <c r="C1249" s="71" t="s">
        <v>68</v>
      </c>
      <c r="D1249" s="71" t="s">
        <v>52</v>
      </c>
      <c r="E1249" s="71"/>
      <c r="F1249" s="71"/>
      <c r="G1249" s="71"/>
      <c r="H1249" s="89">
        <v>368077847.99000001</v>
      </c>
      <c r="I1249" s="89">
        <v>110916373.55</v>
      </c>
      <c r="J1249" s="7">
        <f t="shared" si="19"/>
        <v>257161474.44</v>
      </c>
    </row>
    <row r="1250" spans="1:10" x14ac:dyDescent="0.2">
      <c r="A1250" s="72" t="s">
        <v>1578</v>
      </c>
      <c r="B1250" s="2">
        <v>200</v>
      </c>
      <c r="C1250" s="73" t="s">
        <v>68</v>
      </c>
      <c r="D1250" s="73" t="s">
        <v>52</v>
      </c>
      <c r="E1250" s="73" t="s">
        <v>881</v>
      </c>
      <c r="F1250" s="73"/>
      <c r="G1250" s="73"/>
      <c r="H1250" s="88">
        <v>368077847.99000001</v>
      </c>
      <c r="I1250" s="88">
        <v>110916373.55</v>
      </c>
      <c r="J1250" s="7">
        <f t="shared" si="19"/>
        <v>257161474.44</v>
      </c>
    </row>
    <row r="1251" spans="1:10" ht="25.5" x14ac:dyDescent="0.2">
      <c r="A1251" s="74" t="s">
        <v>2332</v>
      </c>
      <c r="B1251" s="2">
        <v>200</v>
      </c>
      <c r="C1251" s="75" t="s">
        <v>68</v>
      </c>
      <c r="D1251" s="75" t="s">
        <v>52</v>
      </c>
      <c r="E1251" s="75" t="s">
        <v>881</v>
      </c>
      <c r="F1251" s="75" t="s">
        <v>1395</v>
      </c>
      <c r="G1251" s="75"/>
      <c r="H1251" s="87">
        <v>254025156.99000001</v>
      </c>
      <c r="I1251" s="87">
        <v>0</v>
      </c>
      <c r="J1251" s="7">
        <f t="shared" si="19"/>
        <v>254025156.99000001</v>
      </c>
    </row>
    <row r="1252" spans="1:10" ht="25.5" x14ac:dyDescent="0.2">
      <c r="A1252" s="76" t="s">
        <v>2333</v>
      </c>
      <c r="B1252" s="2">
        <v>200</v>
      </c>
      <c r="C1252" s="77" t="s">
        <v>68</v>
      </c>
      <c r="D1252" s="77" t="s">
        <v>52</v>
      </c>
      <c r="E1252" s="77" t="s">
        <v>881</v>
      </c>
      <c r="F1252" s="77" t="s">
        <v>1396</v>
      </c>
      <c r="G1252" s="77"/>
      <c r="H1252" s="86">
        <v>254025156.99000001</v>
      </c>
      <c r="I1252" s="86">
        <v>0</v>
      </c>
      <c r="J1252" s="7">
        <f t="shared" si="19"/>
        <v>254025156.99000001</v>
      </c>
    </row>
    <row r="1253" spans="1:10" ht="63.75" x14ac:dyDescent="0.2">
      <c r="A1253" s="78" t="s">
        <v>1545</v>
      </c>
      <c r="B1253" s="2">
        <v>200</v>
      </c>
      <c r="C1253" s="79" t="s">
        <v>68</v>
      </c>
      <c r="D1253" s="79" t="s">
        <v>52</v>
      </c>
      <c r="E1253" s="79" t="s">
        <v>881</v>
      </c>
      <c r="F1253" s="79" t="s">
        <v>1546</v>
      </c>
      <c r="G1253" s="79"/>
      <c r="H1253" s="85">
        <v>1339788.74</v>
      </c>
      <c r="I1253" s="85">
        <v>0</v>
      </c>
      <c r="J1253" s="7">
        <f t="shared" si="19"/>
        <v>1339788.74</v>
      </c>
    </row>
    <row r="1254" spans="1:10" ht="38.25" x14ac:dyDescent="0.2">
      <c r="A1254" s="80" t="s">
        <v>892</v>
      </c>
      <c r="B1254" s="2">
        <v>200</v>
      </c>
      <c r="C1254" s="81" t="s">
        <v>68</v>
      </c>
      <c r="D1254" s="81" t="s">
        <v>52</v>
      </c>
      <c r="E1254" s="81" t="s">
        <v>881</v>
      </c>
      <c r="F1254" s="81" t="s">
        <v>1546</v>
      </c>
      <c r="G1254" s="81" t="s">
        <v>893</v>
      </c>
      <c r="H1254" s="84">
        <v>1339788.74</v>
      </c>
      <c r="I1254" s="84">
        <v>0</v>
      </c>
      <c r="J1254" s="7">
        <f t="shared" si="19"/>
        <v>1339788.74</v>
      </c>
    </row>
    <row r="1255" spans="1:10" ht="89.25" x14ac:dyDescent="0.2">
      <c r="A1255" s="78" t="s">
        <v>1398</v>
      </c>
      <c r="B1255" s="2">
        <v>200</v>
      </c>
      <c r="C1255" s="79" t="s">
        <v>68</v>
      </c>
      <c r="D1255" s="79" t="s">
        <v>52</v>
      </c>
      <c r="E1255" s="79" t="s">
        <v>881</v>
      </c>
      <c r="F1255" s="79" t="s">
        <v>1399</v>
      </c>
      <c r="G1255" s="79"/>
      <c r="H1255" s="85">
        <v>6997368.25</v>
      </c>
      <c r="I1255" s="85">
        <v>0</v>
      </c>
      <c r="J1255" s="7">
        <f t="shared" si="19"/>
        <v>6997368.25</v>
      </c>
    </row>
    <row r="1256" spans="1:10" ht="38.25" x14ac:dyDescent="0.2">
      <c r="A1256" s="80" t="s">
        <v>892</v>
      </c>
      <c r="B1256" s="2">
        <v>200</v>
      </c>
      <c r="C1256" s="81" t="s">
        <v>68</v>
      </c>
      <c r="D1256" s="81" t="s">
        <v>52</v>
      </c>
      <c r="E1256" s="81" t="s">
        <v>881</v>
      </c>
      <c r="F1256" s="81" t="s">
        <v>1399</v>
      </c>
      <c r="G1256" s="81" t="s">
        <v>893</v>
      </c>
      <c r="H1256" s="84">
        <v>6997368.25</v>
      </c>
      <c r="I1256" s="84">
        <v>0</v>
      </c>
      <c r="J1256" s="7">
        <f t="shared" si="19"/>
        <v>6997368.25</v>
      </c>
    </row>
    <row r="1257" spans="1:10" ht="76.5" x14ac:dyDescent="0.2">
      <c r="A1257" s="78" t="s">
        <v>1547</v>
      </c>
      <c r="B1257" s="2">
        <v>200</v>
      </c>
      <c r="C1257" s="79" t="s">
        <v>68</v>
      </c>
      <c r="D1257" s="79" t="s">
        <v>52</v>
      </c>
      <c r="E1257" s="79" t="s">
        <v>881</v>
      </c>
      <c r="F1257" s="79" t="s">
        <v>1548</v>
      </c>
      <c r="G1257" s="79"/>
      <c r="H1257" s="85">
        <v>245688000</v>
      </c>
      <c r="I1257" s="85">
        <v>0</v>
      </c>
      <c r="J1257" s="7">
        <f t="shared" si="19"/>
        <v>245688000</v>
      </c>
    </row>
    <row r="1258" spans="1:10" ht="38.25" x14ac:dyDescent="0.2">
      <c r="A1258" s="80" t="s">
        <v>892</v>
      </c>
      <c r="B1258" s="2">
        <v>200</v>
      </c>
      <c r="C1258" s="81" t="s">
        <v>68</v>
      </c>
      <c r="D1258" s="81" t="s">
        <v>52</v>
      </c>
      <c r="E1258" s="81" t="s">
        <v>881</v>
      </c>
      <c r="F1258" s="81" t="s">
        <v>1548</v>
      </c>
      <c r="G1258" s="81" t="s">
        <v>893</v>
      </c>
      <c r="H1258" s="84">
        <v>245688000</v>
      </c>
      <c r="I1258" s="84">
        <v>0</v>
      </c>
      <c r="J1258" s="7">
        <f t="shared" si="19"/>
        <v>245688000</v>
      </c>
    </row>
    <row r="1259" spans="1:10" ht="25.5" x14ac:dyDescent="0.2">
      <c r="A1259" s="74" t="s">
        <v>2363</v>
      </c>
      <c r="B1259" s="2">
        <v>200</v>
      </c>
      <c r="C1259" s="75" t="s">
        <v>68</v>
      </c>
      <c r="D1259" s="75" t="s">
        <v>52</v>
      </c>
      <c r="E1259" s="75" t="s">
        <v>881</v>
      </c>
      <c r="F1259" s="75" t="s">
        <v>1579</v>
      </c>
      <c r="G1259" s="75"/>
      <c r="H1259" s="87">
        <v>114052691</v>
      </c>
      <c r="I1259" s="87">
        <v>110916373.55</v>
      </c>
      <c r="J1259" s="7">
        <f t="shared" si="19"/>
        <v>3136317.450000003</v>
      </c>
    </row>
    <row r="1260" spans="1:10" ht="25.5" x14ac:dyDescent="0.2">
      <c r="A1260" s="76" t="s">
        <v>2364</v>
      </c>
      <c r="B1260" s="2">
        <v>200</v>
      </c>
      <c r="C1260" s="77" t="s">
        <v>68</v>
      </c>
      <c r="D1260" s="77" t="s">
        <v>52</v>
      </c>
      <c r="E1260" s="77" t="s">
        <v>881</v>
      </c>
      <c r="F1260" s="77" t="s">
        <v>1580</v>
      </c>
      <c r="G1260" s="77"/>
      <c r="H1260" s="86">
        <v>114052691</v>
      </c>
      <c r="I1260" s="86">
        <v>110916373.55</v>
      </c>
      <c r="J1260" s="7">
        <f t="shared" si="19"/>
        <v>3136317.450000003</v>
      </c>
    </row>
    <row r="1261" spans="1:10" ht="76.5" x14ac:dyDescent="0.2">
      <c r="A1261" s="78" t="s">
        <v>1581</v>
      </c>
      <c r="B1261" s="2">
        <v>200</v>
      </c>
      <c r="C1261" s="79" t="s">
        <v>68</v>
      </c>
      <c r="D1261" s="79" t="s">
        <v>52</v>
      </c>
      <c r="E1261" s="79" t="s">
        <v>881</v>
      </c>
      <c r="F1261" s="79" t="s">
        <v>1582</v>
      </c>
      <c r="G1261" s="79"/>
      <c r="H1261" s="85">
        <v>114052691</v>
      </c>
      <c r="I1261" s="85">
        <v>110916373.55</v>
      </c>
      <c r="J1261" s="7">
        <f t="shared" si="19"/>
        <v>3136317.450000003</v>
      </c>
    </row>
    <row r="1262" spans="1:10" ht="38.25" x14ac:dyDescent="0.2">
      <c r="A1262" s="80" t="s">
        <v>892</v>
      </c>
      <c r="B1262" s="2">
        <v>200</v>
      </c>
      <c r="C1262" s="81" t="s">
        <v>68</v>
      </c>
      <c r="D1262" s="81" t="s">
        <v>52</v>
      </c>
      <c r="E1262" s="81" t="s">
        <v>881</v>
      </c>
      <c r="F1262" s="81" t="s">
        <v>1582</v>
      </c>
      <c r="G1262" s="81" t="s">
        <v>893</v>
      </c>
      <c r="H1262" s="84">
        <v>114052691</v>
      </c>
      <c r="I1262" s="84">
        <v>110916373.55</v>
      </c>
      <c r="J1262" s="7">
        <f t="shared" si="19"/>
        <v>3136317.450000003</v>
      </c>
    </row>
    <row r="1263" spans="1:10" ht="38.25" x14ac:dyDescent="0.2">
      <c r="A1263" s="70" t="s">
        <v>1448</v>
      </c>
      <c r="B1263" s="2">
        <v>200</v>
      </c>
      <c r="C1263" s="71" t="s">
        <v>68</v>
      </c>
      <c r="D1263" s="71" t="s">
        <v>1449</v>
      </c>
      <c r="E1263" s="71"/>
      <c r="F1263" s="71"/>
      <c r="G1263" s="71"/>
      <c r="H1263" s="89">
        <v>15840900</v>
      </c>
      <c r="I1263" s="89">
        <v>5439125.54</v>
      </c>
      <c r="J1263" s="7">
        <f t="shared" si="19"/>
        <v>10401774.460000001</v>
      </c>
    </row>
    <row r="1264" spans="1:10" ht="25.5" x14ac:dyDescent="0.2">
      <c r="A1264" s="72" t="s">
        <v>1455</v>
      </c>
      <c r="B1264" s="2">
        <v>200</v>
      </c>
      <c r="C1264" s="73" t="s">
        <v>68</v>
      </c>
      <c r="D1264" s="73" t="s">
        <v>1449</v>
      </c>
      <c r="E1264" s="73" t="s">
        <v>934</v>
      </c>
      <c r="F1264" s="73"/>
      <c r="G1264" s="73"/>
      <c r="H1264" s="88">
        <v>15840900</v>
      </c>
      <c r="I1264" s="88">
        <v>5439125.54</v>
      </c>
      <c r="J1264" s="7">
        <f t="shared" si="19"/>
        <v>10401774.460000001</v>
      </c>
    </row>
    <row r="1265" spans="1:10" ht="25.5" x14ac:dyDescent="0.2">
      <c r="A1265" s="74" t="s">
        <v>2332</v>
      </c>
      <c r="B1265" s="2">
        <v>200</v>
      </c>
      <c r="C1265" s="75" t="s">
        <v>68</v>
      </c>
      <c r="D1265" s="75" t="s">
        <v>1449</v>
      </c>
      <c r="E1265" s="75" t="s">
        <v>934</v>
      </c>
      <c r="F1265" s="75" t="s">
        <v>1395</v>
      </c>
      <c r="G1265" s="75"/>
      <c r="H1265" s="87">
        <v>2000000</v>
      </c>
      <c r="I1265" s="87">
        <v>0</v>
      </c>
      <c r="J1265" s="7">
        <f t="shared" si="19"/>
        <v>2000000</v>
      </c>
    </row>
    <row r="1266" spans="1:10" ht="51" x14ac:dyDescent="0.2">
      <c r="A1266" s="76" t="s">
        <v>2365</v>
      </c>
      <c r="B1266" s="2">
        <v>200</v>
      </c>
      <c r="C1266" s="77" t="s">
        <v>68</v>
      </c>
      <c r="D1266" s="77" t="s">
        <v>1449</v>
      </c>
      <c r="E1266" s="77" t="s">
        <v>934</v>
      </c>
      <c r="F1266" s="77" t="s">
        <v>1583</v>
      </c>
      <c r="G1266" s="77"/>
      <c r="H1266" s="86">
        <v>2000000</v>
      </c>
      <c r="I1266" s="86">
        <v>0</v>
      </c>
      <c r="J1266" s="7">
        <f t="shared" si="19"/>
        <v>2000000</v>
      </c>
    </row>
    <row r="1267" spans="1:10" ht="51" x14ac:dyDescent="0.2">
      <c r="A1267" s="78" t="s">
        <v>1584</v>
      </c>
      <c r="B1267" s="2">
        <v>200</v>
      </c>
      <c r="C1267" s="79" t="s">
        <v>68</v>
      </c>
      <c r="D1267" s="79" t="s">
        <v>1449</v>
      </c>
      <c r="E1267" s="79" t="s">
        <v>934</v>
      </c>
      <c r="F1267" s="79" t="s">
        <v>1585</v>
      </c>
      <c r="G1267" s="79"/>
      <c r="H1267" s="85">
        <v>2000000</v>
      </c>
      <c r="I1267" s="85">
        <v>0</v>
      </c>
      <c r="J1267" s="7">
        <f t="shared" si="19"/>
        <v>2000000</v>
      </c>
    </row>
    <row r="1268" spans="1:10" x14ac:dyDescent="0.2">
      <c r="A1268" s="80" t="s">
        <v>1036</v>
      </c>
      <c r="B1268" s="2">
        <v>200</v>
      </c>
      <c r="C1268" s="81" t="s">
        <v>68</v>
      </c>
      <c r="D1268" s="81" t="s">
        <v>1449</v>
      </c>
      <c r="E1268" s="81" t="s">
        <v>934</v>
      </c>
      <c r="F1268" s="81" t="s">
        <v>1585</v>
      </c>
      <c r="G1268" s="81" t="s">
        <v>1037</v>
      </c>
      <c r="H1268" s="84">
        <v>2000000</v>
      </c>
      <c r="I1268" s="84">
        <v>0</v>
      </c>
      <c r="J1268" s="7">
        <f t="shared" si="19"/>
        <v>2000000</v>
      </c>
    </row>
    <row r="1269" spans="1:10" ht="38.25" x14ac:dyDescent="0.2">
      <c r="A1269" s="74" t="s">
        <v>2339</v>
      </c>
      <c r="B1269" s="2">
        <v>200</v>
      </c>
      <c r="C1269" s="75" t="s">
        <v>68</v>
      </c>
      <c r="D1269" s="75" t="s">
        <v>1449</v>
      </c>
      <c r="E1269" s="75" t="s">
        <v>934</v>
      </c>
      <c r="F1269" s="75" t="s">
        <v>1457</v>
      </c>
      <c r="G1269" s="75"/>
      <c r="H1269" s="87">
        <v>13840900</v>
      </c>
      <c r="I1269" s="87">
        <v>5439125.54</v>
      </c>
      <c r="J1269" s="7">
        <f t="shared" si="19"/>
        <v>8401774.4600000009</v>
      </c>
    </row>
    <row r="1270" spans="1:10" ht="25.5" x14ac:dyDescent="0.2">
      <c r="A1270" s="76" t="s">
        <v>2341</v>
      </c>
      <c r="B1270" s="2">
        <v>200</v>
      </c>
      <c r="C1270" s="77" t="s">
        <v>68</v>
      </c>
      <c r="D1270" s="77" t="s">
        <v>1449</v>
      </c>
      <c r="E1270" s="77" t="s">
        <v>934</v>
      </c>
      <c r="F1270" s="77" t="s">
        <v>1471</v>
      </c>
      <c r="G1270" s="77"/>
      <c r="H1270" s="86">
        <v>13840900</v>
      </c>
      <c r="I1270" s="86">
        <v>5439125.54</v>
      </c>
      <c r="J1270" s="7">
        <f t="shared" si="19"/>
        <v>8401774.4600000009</v>
      </c>
    </row>
    <row r="1271" spans="1:10" ht="63.75" x14ac:dyDescent="0.2">
      <c r="A1271" s="78" t="s">
        <v>75</v>
      </c>
      <c r="B1271" s="2">
        <v>200</v>
      </c>
      <c r="C1271" s="79" t="s">
        <v>68</v>
      </c>
      <c r="D1271" s="79" t="s">
        <v>1449</v>
      </c>
      <c r="E1271" s="79" t="s">
        <v>934</v>
      </c>
      <c r="F1271" s="79" t="s">
        <v>1586</v>
      </c>
      <c r="G1271" s="79"/>
      <c r="H1271" s="85">
        <v>13840900</v>
      </c>
      <c r="I1271" s="85">
        <v>5439125.54</v>
      </c>
      <c r="J1271" s="7">
        <f t="shared" si="19"/>
        <v>8401774.4600000009</v>
      </c>
    </row>
    <row r="1272" spans="1:10" x14ac:dyDescent="0.2">
      <c r="A1272" s="80" t="s">
        <v>1036</v>
      </c>
      <c r="B1272" s="2">
        <v>200</v>
      </c>
      <c r="C1272" s="81" t="s">
        <v>68</v>
      </c>
      <c r="D1272" s="81" t="s">
        <v>1449</v>
      </c>
      <c r="E1272" s="81" t="s">
        <v>934</v>
      </c>
      <c r="F1272" s="81" t="s">
        <v>1586</v>
      </c>
      <c r="G1272" s="81" t="s">
        <v>1037</v>
      </c>
      <c r="H1272" s="84">
        <v>13840900</v>
      </c>
      <c r="I1272" s="84">
        <v>5439125.54</v>
      </c>
      <c r="J1272" s="7">
        <f t="shared" si="19"/>
        <v>8401774.4600000009</v>
      </c>
    </row>
    <row r="1273" spans="1:10" ht="25.5" x14ac:dyDescent="0.2">
      <c r="A1273" s="82" t="s">
        <v>76</v>
      </c>
      <c r="B1273" s="2">
        <v>200</v>
      </c>
      <c r="C1273" s="83" t="s">
        <v>77</v>
      </c>
      <c r="D1273" s="83"/>
      <c r="E1273" s="83"/>
      <c r="F1273" s="83"/>
      <c r="G1273" s="83"/>
      <c r="H1273" s="90">
        <v>352417819.29000002</v>
      </c>
      <c r="I1273" s="90">
        <v>152361820.99000001</v>
      </c>
      <c r="J1273" s="7">
        <f t="shared" si="19"/>
        <v>200055998.30000001</v>
      </c>
    </row>
    <row r="1274" spans="1:10" x14ac:dyDescent="0.2">
      <c r="A1274" s="70" t="s">
        <v>1125</v>
      </c>
      <c r="B1274" s="2">
        <v>200</v>
      </c>
      <c r="C1274" s="71" t="s">
        <v>77</v>
      </c>
      <c r="D1274" s="71" t="s">
        <v>836</v>
      </c>
      <c r="E1274" s="71"/>
      <c r="F1274" s="71"/>
      <c r="G1274" s="71"/>
      <c r="H1274" s="89">
        <v>167368091.69999999</v>
      </c>
      <c r="I1274" s="89">
        <v>82746124.980000004</v>
      </c>
      <c r="J1274" s="7">
        <f t="shared" si="19"/>
        <v>84621966.719999984</v>
      </c>
    </row>
    <row r="1275" spans="1:10" x14ac:dyDescent="0.2">
      <c r="A1275" s="72" t="s">
        <v>1138</v>
      </c>
      <c r="B1275" s="2">
        <v>200</v>
      </c>
      <c r="C1275" s="73" t="s">
        <v>77</v>
      </c>
      <c r="D1275" s="73" t="s">
        <v>836</v>
      </c>
      <c r="E1275" s="73" t="s">
        <v>1139</v>
      </c>
      <c r="F1275" s="73"/>
      <c r="G1275" s="73"/>
      <c r="H1275" s="88">
        <v>167368091.69999999</v>
      </c>
      <c r="I1275" s="88">
        <v>82746124.980000004</v>
      </c>
      <c r="J1275" s="7">
        <f t="shared" si="19"/>
        <v>84621966.719999984</v>
      </c>
    </row>
    <row r="1276" spans="1:10" ht="25.5" x14ac:dyDescent="0.2">
      <c r="A1276" s="74" t="s">
        <v>2350</v>
      </c>
      <c r="B1276" s="2">
        <v>200</v>
      </c>
      <c r="C1276" s="75" t="s">
        <v>77</v>
      </c>
      <c r="D1276" s="75" t="s">
        <v>836</v>
      </c>
      <c r="E1276" s="75" t="s">
        <v>1139</v>
      </c>
      <c r="F1276" s="75" t="s">
        <v>1504</v>
      </c>
      <c r="G1276" s="75"/>
      <c r="H1276" s="87">
        <v>167368091.69999999</v>
      </c>
      <c r="I1276" s="87">
        <v>82746124.980000004</v>
      </c>
      <c r="J1276" s="7">
        <f t="shared" si="19"/>
        <v>84621966.719999984</v>
      </c>
    </row>
    <row r="1277" spans="1:10" ht="51" x14ac:dyDescent="0.2">
      <c r="A1277" s="76" t="s">
        <v>2366</v>
      </c>
      <c r="B1277" s="2">
        <v>200</v>
      </c>
      <c r="C1277" s="77" t="s">
        <v>77</v>
      </c>
      <c r="D1277" s="77" t="s">
        <v>836</v>
      </c>
      <c r="E1277" s="77" t="s">
        <v>1139</v>
      </c>
      <c r="F1277" s="77" t="s">
        <v>1587</v>
      </c>
      <c r="G1277" s="77"/>
      <c r="H1277" s="86">
        <v>167368091.69999999</v>
      </c>
      <c r="I1277" s="86">
        <v>82746124.980000004</v>
      </c>
      <c r="J1277" s="7">
        <f t="shared" si="19"/>
        <v>84621966.719999984</v>
      </c>
    </row>
    <row r="1278" spans="1:10" ht="63.75" x14ac:dyDescent="0.2">
      <c r="A1278" s="78" t="s">
        <v>1588</v>
      </c>
      <c r="B1278" s="2">
        <v>200</v>
      </c>
      <c r="C1278" s="79" t="s">
        <v>77</v>
      </c>
      <c r="D1278" s="79" t="s">
        <v>836</v>
      </c>
      <c r="E1278" s="79" t="s">
        <v>1139</v>
      </c>
      <c r="F1278" s="79" t="s">
        <v>1589</v>
      </c>
      <c r="G1278" s="79"/>
      <c r="H1278" s="85">
        <v>129864391.7</v>
      </c>
      <c r="I1278" s="85">
        <v>63924113</v>
      </c>
      <c r="J1278" s="7">
        <f t="shared" si="19"/>
        <v>65940278.700000003</v>
      </c>
    </row>
    <row r="1279" spans="1:10" ht="38.25" x14ac:dyDescent="0.2">
      <c r="A1279" s="80" t="s">
        <v>803</v>
      </c>
      <c r="B1279" s="2">
        <v>200</v>
      </c>
      <c r="C1279" s="81" t="s">
        <v>77</v>
      </c>
      <c r="D1279" s="81" t="s">
        <v>836</v>
      </c>
      <c r="E1279" s="81" t="s">
        <v>1139</v>
      </c>
      <c r="F1279" s="81" t="s">
        <v>1589</v>
      </c>
      <c r="G1279" s="81" t="s">
        <v>804</v>
      </c>
      <c r="H1279" s="84">
        <v>129864391.7</v>
      </c>
      <c r="I1279" s="84">
        <v>63924113</v>
      </c>
      <c r="J1279" s="7">
        <f t="shared" si="19"/>
        <v>65940278.700000003</v>
      </c>
    </row>
    <row r="1280" spans="1:10" ht="25.5" x14ac:dyDescent="0.2">
      <c r="A1280" s="78" t="s">
        <v>1590</v>
      </c>
      <c r="B1280" s="2">
        <v>200</v>
      </c>
      <c r="C1280" s="79" t="s">
        <v>77</v>
      </c>
      <c r="D1280" s="79" t="s">
        <v>836</v>
      </c>
      <c r="E1280" s="79" t="s">
        <v>1139</v>
      </c>
      <c r="F1280" s="79" t="s">
        <v>1591</v>
      </c>
      <c r="G1280" s="79"/>
      <c r="H1280" s="85">
        <v>4500000</v>
      </c>
      <c r="I1280" s="85">
        <v>2250000</v>
      </c>
      <c r="J1280" s="7">
        <f t="shared" si="19"/>
        <v>2250000</v>
      </c>
    </row>
    <row r="1281" spans="1:10" ht="38.25" x14ac:dyDescent="0.2">
      <c r="A1281" s="80" t="s">
        <v>803</v>
      </c>
      <c r="B1281" s="2">
        <v>200</v>
      </c>
      <c r="C1281" s="81" t="s">
        <v>77</v>
      </c>
      <c r="D1281" s="81" t="s">
        <v>836</v>
      </c>
      <c r="E1281" s="81" t="s">
        <v>1139</v>
      </c>
      <c r="F1281" s="81" t="s">
        <v>1591</v>
      </c>
      <c r="G1281" s="81" t="s">
        <v>804</v>
      </c>
      <c r="H1281" s="84">
        <v>4500000</v>
      </c>
      <c r="I1281" s="84">
        <v>2250000</v>
      </c>
      <c r="J1281" s="7">
        <f t="shared" si="19"/>
        <v>2250000</v>
      </c>
    </row>
    <row r="1282" spans="1:10" ht="51" x14ac:dyDescent="0.2">
      <c r="A1282" s="78" t="s">
        <v>2367</v>
      </c>
      <c r="B1282" s="2">
        <v>200</v>
      </c>
      <c r="C1282" s="79" t="s">
        <v>77</v>
      </c>
      <c r="D1282" s="79" t="s">
        <v>836</v>
      </c>
      <c r="E1282" s="79" t="s">
        <v>1139</v>
      </c>
      <c r="F1282" s="79" t="s">
        <v>1592</v>
      </c>
      <c r="G1282" s="79"/>
      <c r="H1282" s="85">
        <v>33003700</v>
      </c>
      <c r="I1282" s="85">
        <v>16572011.98</v>
      </c>
      <c r="J1282" s="7">
        <f t="shared" si="19"/>
        <v>16431688.02</v>
      </c>
    </row>
    <row r="1283" spans="1:10" ht="38.25" x14ac:dyDescent="0.2">
      <c r="A1283" s="80" t="s">
        <v>803</v>
      </c>
      <c r="B1283" s="2">
        <v>200</v>
      </c>
      <c r="C1283" s="81" t="s">
        <v>77</v>
      </c>
      <c r="D1283" s="81" t="s">
        <v>836</v>
      </c>
      <c r="E1283" s="81" t="s">
        <v>1139</v>
      </c>
      <c r="F1283" s="81" t="s">
        <v>1592</v>
      </c>
      <c r="G1283" s="81" t="s">
        <v>804</v>
      </c>
      <c r="H1283" s="84">
        <v>33003700</v>
      </c>
      <c r="I1283" s="84">
        <v>16572011.98</v>
      </c>
      <c r="J1283" s="7">
        <f t="shared" si="19"/>
        <v>16431688.02</v>
      </c>
    </row>
    <row r="1284" spans="1:10" ht="25.5" x14ac:dyDescent="0.2">
      <c r="A1284" s="70" t="s">
        <v>1593</v>
      </c>
      <c r="B1284" s="2">
        <v>200</v>
      </c>
      <c r="C1284" s="71" t="s">
        <v>77</v>
      </c>
      <c r="D1284" s="71" t="s">
        <v>934</v>
      </c>
      <c r="E1284" s="71"/>
      <c r="F1284" s="71"/>
      <c r="G1284" s="71"/>
      <c r="H1284" s="89">
        <v>1000000</v>
      </c>
      <c r="I1284" s="89">
        <v>1000000</v>
      </c>
      <c r="J1284" s="7">
        <f t="shared" si="19"/>
        <v>0</v>
      </c>
    </row>
    <row r="1285" spans="1:10" ht="51" x14ac:dyDescent="0.2">
      <c r="A1285" s="72" t="s">
        <v>1594</v>
      </c>
      <c r="B1285" s="2">
        <v>200</v>
      </c>
      <c r="C1285" s="73" t="s">
        <v>77</v>
      </c>
      <c r="D1285" s="73" t="s">
        <v>934</v>
      </c>
      <c r="E1285" s="73" t="s">
        <v>20</v>
      </c>
      <c r="F1285" s="73"/>
      <c r="G1285" s="73"/>
      <c r="H1285" s="88">
        <v>1000000</v>
      </c>
      <c r="I1285" s="88">
        <v>1000000</v>
      </c>
      <c r="J1285" s="7">
        <f t="shared" si="19"/>
        <v>0</v>
      </c>
    </row>
    <row r="1286" spans="1:10" ht="63.75" x14ac:dyDescent="0.2">
      <c r="A1286" s="74" t="s">
        <v>2269</v>
      </c>
      <c r="B1286" s="2">
        <v>200</v>
      </c>
      <c r="C1286" s="75" t="s">
        <v>77</v>
      </c>
      <c r="D1286" s="75" t="s">
        <v>934</v>
      </c>
      <c r="E1286" s="75" t="s">
        <v>20</v>
      </c>
      <c r="F1286" s="75" t="s">
        <v>948</v>
      </c>
      <c r="G1286" s="75"/>
      <c r="H1286" s="87">
        <v>1000000</v>
      </c>
      <c r="I1286" s="87">
        <v>1000000</v>
      </c>
      <c r="J1286" s="7">
        <f t="shared" si="19"/>
        <v>0</v>
      </c>
    </row>
    <row r="1287" spans="1:10" ht="38.25" x14ac:dyDescent="0.2">
      <c r="A1287" s="76" t="s">
        <v>2368</v>
      </c>
      <c r="B1287" s="2">
        <v>200</v>
      </c>
      <c r="C1287" s="77" t="s">
        <v>77</v>
      </c>
      <c r="D1287" s="77" t="s">
        <v>934</v>
      </c>
      <c r="E1287" s="77" t="s">
        <v>20</v>
      </c>
      <c r="F1287" s="77" t="s">
        <v>1595</v>
      </c>
      <c r="G1287" s="77"/>
      <c r="H1287" s="86">
        <v>1000000</v>
      </c>
      <c r="I1287" s="86">
        <v>1000000</v>
      </c>
      <c r="J1287" s="7">
        <f t="shared" si="19"/>
        <v>0</v>
      </c>
    </row>
    <row r="1288" spans="1:10" ht="63.75" x14ac:dyDescent="0.2">
      <c r="A1288" s="78" t="s">
        <v>78</v>
      </c>
      <c r="B1288" s="2">
        <v>200</v>
      </c>
      <c r="C1288" s="79" t="s">
        <v>77</v>
      </c>
      <c r="D1288" s="79" t="s">
        <v>934</v>
      </c>
      <c r="E1288" s="79" t="s">
        <v>20</v>
      </c>
      <c r="F1288" s="79" t="s">
        <v>1596</v>
      </c>
      <c r="G1288" s="79"/>
      <c r="H1288" s="85">
        <v>1000000</v>
      </c>
      <c r="I1288" s="85">
        <v>1000000</v>
      </c>
      <c r="J1288" s="7">
        <f t="shared" si="19"/>
        <v>0</v>
      </c>
    </row>
    <row r="1289" spans="1:10" x14ac:dyDescent="0.2">
      <c r="A1289" s="80" t="s">
        <v>1036</v>
      </c>
      <c r="B1289" s="2">
        <v>200</v>
      </c>
      <c r="C1289" s="81" t="s">
        <v>77</v>
      </c>
      <c r="D1289" s="81" t="s">
        <v>934</v>
      </c>
      <c r="E1289" s="81" t="s">
        <v>20</v>
      </c>
      <c r="F1289" s="81" t="s">
        <v>1596</v>
      </c>
      <c r="G1289" s="81" t="s">
        <v>1037</v>
      </c>
      <c r="H1289" s="84">
        <v>1000000</v>
      </c>
      <c r="I1289" s="84">
        <v>1000000</v>
      </c>
      <c r="J1289" s="7">
        <f t="shared" ref="J1289:J1352" si="20">H1289-I1289</f>
        <v>0</v>
      </c>
    </row>
    <row r="1290" spans="1:10" x14ac:dyDescent="0.2">
      <c r="A1290" s="70" t="s">
        <v>1296</v>
      </c>
      <c r="B1290" s="2">
        <v>200</v>
      </c>
      <c r="C1290" s="71" t="s">
        <v>77</v>
      </c>
      <c r="D1290" s="71" t="s">
        <v>798</v>
      </c>
      <c r="E1290" s="71"/>
      <c r="F1290" s="71"/>
      <c r="G1290" s="71"/>
      <c r="H1290" s="89">
        <v>183469727.59</v>
      </c>
      <c r="I1290" s="89">
        <v>68151696.010000005</v>
      </c>
      <c r="J1290" s="7">
        <f t="shared" si="20"/>
        <v>115318031.58</v>
      </c>
    </row>
    <row r="1291" spans="1:10" x14ac:dyDescent="0.2">
      <c r="A1291" s="72" t="s">
        <v>1597</v>
      </c>
      <c r="B1291" s="2">
        <v>200</v>
      </c>
      <c r="C1291" s="73" t="s">
        <v>77</v>
      </c>
      <c r="D1291" s="73" t="s">
        <v>798</v>
      </c>
      <c r="E1291" s="73" t="s">
        <v>20</v>
      </c>
      <c r="F1291" s="73"/>
      <c r="G1291" s="73"/>
      <c r="H1291" s="88">
        <v>183469727.59</v>
      </c>
      <c r="I1291" s="88">
        <v>68151696.010000005</v>
      </c>
      <c r="J1291" s="7">
        <f t="shared" si="20"/>
        <v>115318031.58</v>
      </c>
    </row>
    <row r="1292" spans="1:10" ht="25.5" x14ac:dyDescent="0.2">
      <c r="A1292" s="74" t="s">
        <v>2350</v>
      </c>
      <c r="B1292" s="2">
        <v>200</v>
      </c>
      <c r="C1292" s="75" t="s">
        <v>77</v>
      </c>
      <c r="D1292" s="75" t="s">
        <v>798</v>
      </c>
      <c r="E1292" s="75" t="s">
        <v>20</v>
      </c>
      <c r="F1292" s="75" t="s">
        <v>1504</v>
      </c>
      <c r="G1292" s="75"/>
      <c r="H1292" s="87">
        <v>183469727.59</v>
      </c>
      <c r="I1292" s="87">
        <v>68151696.010000005</v>
      </c>
      <c r="J1292" s="7">
        <f t="shared" si="20"/>
        <v>115318031.58</v>
      </c>
    </row>
    <row r="1293" spans="1:10" ht="25.5" x14ac:dyDescent="0.2">
      <c r="A1293" s="76" t="s">
        <v>2369</v>
      </c>
      <c r="B1293" s="2">
        <v>200</v>
      </c>
      <c r="C1293" s="77" t="s">
        <v>77</v>
      </c>
      <c r="D1293" s="77" t="s">
        <v>798</v>
      </c>
      <c r="E1293" s="77" t="s">
        <v>20</v>
      </c>
      <c r="F1293" s="77" t="s">
        <v>1598</v>
      </c>
      <c r="G1293" s="77"/>
      <c r="H1293" s="86">
        <v>938000</v>
      </c>
      <c r="I1293" s="86">
        <v>0</v>
      </c>
      <c r="J1293" s="7">
        <f t="shared" si="20"/>
        <v>938000</v>
      </c>
    </row>
    <row r="1294" spans="1:10" ht="127.5" x14ac:dyDescent="0.2">
      <c r="A1294" s="78" t="s">
        <v>2370</v>
      </c>
      <c r="B1294" s="2">
        <v>200</v>
      </c>
      <c r="C1294" s="79" t="s">
        <v>77</v>
      </c>
      <c r="D1294" s="79" t="s">
        <v>798</v>
      </c>
      <c r="E1294" s="79" t="s">
        <v>20</v>
      </c>
      <c r="F1294" s="79" t="s">
        <v>1599</v>
      </c>
      <c r="G1294" s="79"/>
      <c r="H1294" s="85">
        <v>938000</v>
      </c>
      <c r="I1294" s="85">
        <v>0</v>
      </c>
      <c r="J1294" s="7">
        <f t="shared" si="20"/>
        <v>938000</v>
      </c>
    </row>
    <row r="1295" spans="1:10" ht="38.25" x14ac:dyDescent="0.2">
      <c r="A1295" s="80" t="s">
        <v>817</v>
      </c>
      <c r="B1295" s="2">
        <v>200</v>
      </c>
      <c r="C1295" s="81" t="s">
        <v>77</v>
      </c>
      <c r="D1295" s="81" t="s">
        <v>798</v>
      </c>
      <c r="E1295" s="81" t="s">
        <v>20</v>
      </c>
      <c r="F1295" s="81" t="s">
        <v>1599</v>
      </c>
      <c r="G1295" s="81" t="s">
        <v>818</v>
      </c>
      <c r="H1295" s="84">
        <v>938000</v>
      </c>
      <c r="I1295" s="84">
        <v>0</v>
      </c>
      <c r="J1295" s="7">
        <f t="shared" si="20"/>
        <v>938000</v>
      </c>
    </row>
    <row r="1296" spans="1:10" ht="25.5" x14ac:dyDescent="0.2">
      <c r="A1296" s="76" t="s">
        <v>2371</v>
      </c>
      <c r="B1296" s="2">
        <v>200</v>
      </c>
      <c r="C1296" s="77" t="s">
        <v>77</v>
      </c>
      <c r="D1296" s="77" t="s">
        <v>798</v>
      </c>
      <c r="E1296" s="77" t="s">
        <v>20</v>
      </c>
      <c r="F1296" s="77" t="s">
        <v>1600</v>
      </c>
      <c r="G1296" s="77"/>
      <c r="H1296" s="86">
        <v>15179588.529999999</v>
      </c>
      <c r="I1296" s="86">
        <v>2656270</v>
      </c>
      <c r="J1296" s="7">
        <f t="shared" si="20"/>
        <v>12523318.529999999</v>
      </c>
    </row>
    <row r="1297" spans="1:10" ht="63.75" x14ac:dyDescent="0.2">
      <c r="A1297" s="78" t="s">
        <v>1601</v>
      </c>
      <c r="B1297" s="2">
        <v>200</v>
      </c>
      <c r="C1297" s="79" t="s">
        <v>77</v>
      </c>
      <c r="D1297" s="79" t="s">
        <v>798</v>
      </c>
      <c r="E1297" s="79" t="s">
        <v>20</v>
      </c>
      <c r="F1297" s="79" t="s">
        <v>1602</v>
      </c>
      <c r="G1297" s="79"/>
      <c r="H1297" s="85">
        <v>13253838.390000001</v>
      </c>
      <c r="I1297" s="85">
        <v>1549000</v>
      </c>
      <c r="J1297" s="7">
        <f t="shared" si="20"/>
        <v>11704838.390000001</v>
      </c>
    </row>
    <row r="1298" spans="1:10" ht="38.25" x14ac:dyDescent="0.2">
      <c r="A1298" s="80" t="s">
        <v>817</v>
      </c>
      <c r="B1298" s="2">
        <v>200</v>
      </c>
      <c r="C1298" s="81" t="s">
        <v>77</v>
      </c>
      <c r="D1298" s="81" t="s">
        <v>798</v>
      </c>
      <c r="E1298" s="81" t="s">
        <v>20</v>
      </c>
      <c r="F1298" s="81" t="s">
        <v>1602</v>
      </c>
      <c r="G1298" s="81" t="s">
        <v>818</v>
      </c>
      <c r="H1298" s="84">
        <v>13253838.390000001</v>
      </c>
      <c r="I1298" s="84">
        <v>1549000</v>
      </c>
      <c r="J1298" s="7">
        <f t="shared" si="20"/>
        <v>11704838.390000001</v>
      </c>
    </row>
    <row r="1299" spans="1:10" ht="51" x14ac:dyDescent="0.2">
      <c r="A1299" s="78" t="s">
        <v>1603</v>
      </c>
      <c r="B1299" s="2">
        <v>200</v>
      </c>
      <c r="C1299" s="79" t="s">
        <v>77</v>
      </c>
      <c r="D1299" s="79" t="s">
        <v>798</v>
      </c>
      <c r="E1299" s="79" t="s">
        <v>20</v>
      </c>
      <c r="F1299" s="79" t="s">
        <v>1604</v>
      </c>
      <c r="G1299" s="79"/>
      <c r="H1299" s="85">
        <v>1805750.14</v>
      </c>
      <c r="I1299" s="85">
        <v>987270</v>
      </c>
      <c r="J1299" s="7">
        <f t="shared" si="20"/>
        <v>818480.1399999999</v>
      </c>
    </row>
    <row r="1300" spans="1:10" ht="38.25" x14ac:dyDescent="0.2">
      <c r="A1300" s="80" t="s">
        <v>817</v>
      </c>
      <c r="B1300" s="2">
        <v>200</v>
      </c>
      <c r="C1300" s="81" t="s">
        <v>77</v>
      </c>
      <c r="D1300" s="81" t="s">
        <v>798</v>
      </c>
      <c r="E1300" s="81" t="s">
        <v>20</v>
      </c>
      <c r="F1300" s="81" t="s">
        <v>1604</v>
      </c>
      <c r="G1300" s="81" t="s">
        <v>818</v>
      </c>
      <c r="H1300" s="84">
        <v>1805750.14</v>
      </c>
      <c r="I1300" s="84">
        <v>987270</v>
      </c>
      <c r="J1300" s="7">
        <f t="shared" si="20"/>
        <v>818480.1399999999</v>
      </c>
    </row>
    <row r="1301" spans="1:10" ht="76.5" x14ac:dyDescent="0.2">
      <c r="A1301" s="78" t="s">
        <v>2372</v>
      </c>
      <c r="B1301" s="2">
        <v>200</v>
      </c>
      <c r="C1301" s="79" t="s">
        <v>77</v>
      </c>
      <c r="D1301" s="79" t="s">
        <v>798</v>
      </c>
      <c r="E1301" s="79" t="s">
        <v>20</v>
      </c>
      <c r="F1301" s="79" t="s">
        <v>1605</v>
      </c>
      <c r="G1301" s="79"/>
      <c r="H1301" s="85">
        <v>120000</v>
      </c>
      <c r="I1301" s="85">
        <v>120000</v>
      </c>
      <c r="J1301" s="7">
        <f t="shared" si="20"/>
        <v>0</v>
      </c>
    </row>
    <row r="1302" spans="1:10" ht="38.25" x14ac:dyDescent="0.2">
      <c r="A1302" s="80" t="s">
        <v>817</v>
      </c>
      <c r="B1302" s="2">
        <v>200</v>
      </c>
      <c r="C1302" s="81" t="s">
        <v>77</v>
      </c>
      <c r="D1302" s="81" t="s">
        <v>798</v>
      </c>
      <c r="E1302" s="81" t="s">
        <v>20</v>
      </c>
      <c r="F1302" s="81" t="s">
        <v>1605</v>
      </c>
      <c r="G1302" s="81" t="s">
        <v>818</v>
      </c>
      <c r="H1302" s="84">
        <v>120000</v>
      </c>
      <c r="I1302" s="84">
        <v>120000</v>
      </c>
      <c r="J1302" s="7">
        <f t="shared" si="20"/>
        <v>0</v>
      </c>
    </row>
    <row r="1303" spans="1:10" ht="38.25" x14ac:dyDescent="0.2">
      <c r="A1303" s="76" t="s">
        <v>2373</v>
      </c>
      <c r="B1303" s="2">
        <v>200</v>
      </c>
      <c r="C1303" s="77" t="s">
        <v>77</v>
      </c>
      <c r="D1303" s="77" t="s">
        <v>798</v>
      </c>
      <c r="E1303" s="77" t="s">
        <v>20</v>
      </c>
      <c r="F1303" s="77" t="s">
        <v>1606</v>
      </c>
      <c r="G1303" s="77"/>
      <c r="H1303" s="86">
        <v>27841527.59</v>
      </c>
      <c r="I1303" s="86">
        <v>8514093.1500000004</v>
      </c>
      <c r="J1303" s="7">
        <f t="shared" si="20"/>
        <v>19327434.439999998</v>
      </c>
    </row>
    <row r="1304" spans="1:10" ht="25.5" x14ac:dyDescent="0.2">
      <c r="A1304" s="78" t="s">
        <v>1607</v>
      </c>
      <c r="B1304" s="2">
        <v>200</v>
      </c>
      <c r="C1304" s="79" t="s">
        <v>77</v>
      </c>
      <c r="D1304" s="79" t="s">
        <v>798</v>
      </c>
      <c r="E1304" s="79" t="s">
        <v>20</v>
      </c>
      <c r="F1304" s="79" t="s">
        <v>1608</v>
      </c>
      <c r="G1304" s="79"/>
      <c r="H1304" s="85">
        <v>6757600</v>
      </c>
      <c r="I1304" s="85">
        <v>1875145.9</v>
      </c>
      <c r="J1304" s="7">
        <f t="shared" si="20"/>
        <v>4882454.0999999996</v>
      </c>
    </row>
    <row r="1305" spans="1:10" ht="38.25" x14ac:dyDescent="0.2">
      <c r="A1305" s="80" t="s">
        <v>817</v>
      </c>
      <c r="B1305" s="2">
        <v>200</v>
      </c>
      <c r="C1305" s="81" t="s">
        <v>77</v>
      </c>
      <c r="D1305" s="81" t="s">
        <v>798</v>
      </c>
      <c r="E1305" s="81" t="s">
        <v>20</v>
      </c>
      <c r="F1305" s="81" t="s">
        <v>1608</v>
      </c>
      <c r="G1305" s="81" t="s">
        <v>818</v>
      </c>
      <c r="H1305" s="84">
        <v>6757600</v>
      </c>
      <c r="I1305" s="84">
        <v>1875145.9</v>
      </c>
      <c r="J1305" s="7">
        <f t="shared" si="20"/>
        <v>4882454.0999999996</v>
      </c>
    </row>
    <row r="1306" spans="1:10" ht="25.5" x14ac:dyDescent="0.2">
      <c r="A1306" s="78" t="s">
        <v>1609</v>
      </c>
      <c r="B1306" s="2">
        <v>200</v>
      </c>
      <c r="C1306" s="79" t="s">
        <v>77</v>
      </c>
      <c r="D1306" s="79" t="s">
        <v>798</v>
      </c>
      <c r="E1306" s="79" t="s">
        <v>20</v>
      </c>
      <c r="F1306" s="79" t="s">
        <v>1610</v>
      </c>
      <c r="G1306" s="79"/>
      <c r="H1306" s="85">
        <v>5116500</v>
      </c>
      <c r="I1306" s="85">
        <v>1191445</v>
      </c>
      <c r="J1306" s="7">
        <f t="shared" si="20"/>
        <v>3925055</v>
      </c>
    </row>
    <row r="1307" spans="1:10" ht="38.25" x14ac:dyDescent="0.2">
      <c r="A1307" s="80" t="s">
        <v>817</v>
      </c>
      <c r="B1307" s="2">
        <v>200</v>
      </c>
      <c r="C1307" s="81" t="s">
        <v>77</v>
      </c>
      <c r="D1307" s="81" t="s">
        <v>798</v>
      </c>
      <c r="E1307" s="81" t="s">
        <v>20</v>
      </c>
      <c r="F1307" s="81" t="s">
        <v>1610</v>
      </c>
      <c r="G1307" s="81" t="s">
        <v>818</v>
      </c>
      <c r="H1307" s="84">
        <v>5116500</v>
      </c>
      <c r="I1307" s="84">
        <v>1191445</v>
      </c>
      <c r="J1307" s="7">
        <f t="shared" si="20"/>
        <v>3925055</v>
      </c>
    </row>
    <row r="1308" spans="1:10" ht="51" x14ac:dyDescent="0.2">
      <c r="A1308" s="78" t="s">
        <v>1611</v>
      </c>
      <c r="B1308" s="2">
        <v>200</v>
      </c>
      <c r="C1308" s="79" t="s">
        <v>77</v>
      </c>
      <c r="D1308" s="79" t="s">
        <v>798</v>
      </c>
      <c r="E1308" s="79" t="s">
        <v>20</v>
      </c>
      <c r="F1308" s="79" t="s">
        <v>1612</v>
      </c>
      <c r="G1308" s="79"/>
      <c r="H1308" s="85">
        <v>6950000</v>
      </c>
      <c r="I1308" s="85">
        <v>4450000</v>
      </c>
      <c r="J1308" s="7">
        <f t="shared" si="20"/>
        <v>2500000</v>
      </c>
    </row>
    <row r="1309" spans="1:10" ht="38.25" x14ac:dyDescent="0.2">
      <c r="A1309" s="80" t="s">
        <v>817</v>
      </c>
      <c r="B1309" s="2">
        <v>200</v>
      </c>
      <c r="C1309" s="81" t="s">
        <v>77</v>
      </c>
      <c r="D1309" s="81" t="s">
        <v>798</v>
      </c>
      <c r="E1309" s="81" t="s">
        <v>20</v>
      </c>
      <c r="F1309" s="81" t="s">
        <v>1612</v>
      </c>
      <c r="G1309" s="81" t="s">
        <v>818</v>
      </c>
      <c r="H1309" s="84">
        <v>6950000</v>
      </c>
      <c r="I1309" s="84">
        <v>4450000</v>
      </c>
      <c r="J1309" s="7">
        <f t="shared" si="20"/>
        <v>2500000</v>
      </c>
    </row>
    <row r="1310" spans="1:10" ht="51" x14ac:dyDescent="0.2">
      <c r="A1310" s="78" t="s">
        <v>2374</v>
      </c>
      <c r="B1310" s="2">
        <v>200</v>
      </c>
      <c r="C1310" s="79" t="s">
        <v>77</v>
      </c>
      <c r="D1310" s="79" t="s">
        <v>798</v>
      </c>
      <c r="E1310" s="79" t="s">
        <v>20</v>
      </c>
      <c r="F1310" s="79" t="s">
        <v>1613</v>
      </c>
      <c r="G1310" s="79"/>
      <c r="H1310" s="85">
        <v>9017427.5899999999</v>
      </c>
      <c r="I1310" s="85">
        <v>997502.25</v>
      </c>
      <c r="J1310" s="7">
        <f t="shared" si="20"/>
        <v>8019925.3399999999</v>
      </c>
    </row>
    <row r="1311" spans="1:10" ht="38.25" x14ac:dyDescent="0.2">
      <c r="A1311" s="80" t="s">
        <v>817</v>
      </c>
      <c r="B1311" s="2">
        <v>200</v>
      </c>
      <c r="C1311" s="81" t="s">
        <v>77</v>
      </c>
      <c r="D1311" s="81" t="s">
        <v>798</v>
      </c>
      <c r="E1311" s="81" t="s">
        <v>20</v>
      </c>
      <c r="F1311" s="81" t="s">
        <v>1613</v>
      </c>
      <c r="G1311" s="81" t="s">
        <v>818</v>
      </c>
      <c r="H1311" s="84">
        <v>9017427.5899999999</v>
      </c>
      <c r="I1311" s="84">
        <v>997502.25</v>
      </c>
      <c r="J1311" s="7">
        <f t="shared" si="20"/>
        <v>8019925.3399999999</v>
      </c>
    </row>
    <row r="1312" spans="1:10" ht="38.25" x14ac:dyDescent="0.2">
      <c r="A1312" s="76" t="s">
        <v>2375</v>
      </c>
      <c r="B1312" s="2">
        <v>200</v>
      </c>
      <c r="C1312" s="77" t="s">
        <v>77</v>
      </c>
      <c r="D1312" s="77" t="s">
        <v>798</v>
      </c>
      <c r="E1312" s="77" t="s">
        <v>20</v>
      </c>
      <c r="F1312" s="77" t="s">
        <v>1614</v>
      </c>
      <c r="G1312" s="77"/>
      <c r="H1312" s="86">
        <v>936000</v>
      </c>
      <c r="I1312" s="86">
        <v>217500</v>
      </c>
      <c r="J1312" s="7">
        <f t="shared" si="20"/>
        <v>718500</v>
      </c>
    </row>
    <row r="1313" spans="1:10" ht="38.25" x14ac:dyDescent="0.2">
      <c r="A1313" s="78" t="s">
        <v>2376</v>
      </c>
      <c r="B1313" s="2">
        <v>200</v>
      </c>
      <c r="C1313" s="79" t="s">
        <v>77</v>
      </c>
      <c r="D1313" s="79" t="s">
        <v>798</v>
      </c>
      <c r="E1313" s="79" t="s">
        <v>20</v>
      </c>
      <c r="F1313" s="79" t="s">
        <v>1615</v>
      </c>
      <c r="G1313" s="79"/>
      <c r="H1313" s="85">
        <v>936000</v>
      </c>
      <c r="I1313" s="85">
        <v>217500</v>
      </c>
      <c r="J1313" s="7">
        <f t="shared" si="20"/>
        <v>718500</v>
      </c>
    </row>
    <row r="1314" spans="1:10" ht="38.25" x14ac:dyDescent="0.2">
      <c r="A1314" s="80" t="s">
        <v>817</v>
      </c>
      <c r="B1314" s="2">
        <v>200</v>
      </c>
      <c r="C1314" s="81" t="s">
        <v>77</v>
      </c>
      <c r="D1314" s="81" t="s">
        <v>798</v>
      </c>
      <c r="E1314" s="81" t="s">
        <v>20</v>
      </c>
      <c r="F1314" s="81" t="s">
        <v>1615</v>
      </c>
      <c r="G1314" s="81" t="s">
        <v>818</v>
      </c>
      <c r="H1314" s="84">
        <v>936000</v>
      </c>
      <c r="I1314" s="84">
        <v>217500</v>
      </c>
      <c r="J1314" s="7">
        <f t="shared" si="20"/>
        <v>718500</v>
      </c>
    </row>
    <row r="1315" spans="1:10" ht="51" x14ac:dyDescent="0.2">
      <c r="A1315" s="76" t="s">
        <v>2366</v>
      </c>
      <c r="B1315" s="2">
        <v>200</v>
      </c>
      <c r="C1315" s="77" t="s">
        <v>77</v>
      </c>
      <c r="D1315" s="77" t="s">
        <v>798</v>
      </c>
      <c r="E1315" s="77" t="s">
        <v>20</v>
      </c>
      <c r="F1315" s="77" t="s">
        <v>1587</v>
      </c>
      <c r="G1315" s="77"/>
      <c r="H1315" s="86">
        <v>138574611.47</v>
      </c>
      <c r="I1315" s="86">
        <v>56763832.859999999</v>
      </c>
      <c r="J1315" s="7">
        <f t="shared" si="20"/>
        <v>81810778.609999999</v>
      </c>
    </row>
    <row r="1316" spans="1:10" ht="38.25" x14ac:dyDescent="0.2">
      <c r="A1316" s="78" t="s">
        <v>1006</v>
      </c>
      <c r="B1316" s="2">
        <v>200</v>
      </c>
      <c r="C1316" s="79" t="s">
        <v>77</v>
      </c>
      <c r="D1316" s="79" t="s">
        <v>798</v>
      </c>
      <c r="E1316" s="79" t="s">
        <v>20</v>
      </c>
      <c r="F1316" s="79" t="s">
        <v>1616</v>
      </c>
      <c r="G1316" s="79"/>
      <c r="H1316" s="85">
        <v>41285900</v>
      </c>
      <c r="I1316" s="85">
        <v>18492125.960000001</v>
      </c>
      <c r="J1316" s="7">
        <f t="shared" si="20"/>
        <v>22793774.039999999</v>
      </c>
    </row>
    <row r="1317" spans="1:10" ht="76.5" x14ac:dyDescent="0.2">
      <c r="A1317" s="80" t="s">
        <v>866</v>
      </c>
      <c r="B1317" s="2">
        <v>200</v>
      </c>
      <c r="C1317" s="81" t="s">
        <v>77</v>
      </c>
      <c r="D1317" s="81" t="s">
        <v>798</v>
      </c>
      <c r="E1317" s="81" t="s">
        <v>20</v>
      </c>
      <c r="F1317" s="81" t="s">
        <v>1616</v>
      </c>
      <c r="G1317" s="81" t="s">
        <v>867</v>
      </c>
      <c r="H1317" s="84">
        <v>37996300</v>
      </c>
      <c r="I1317" s="84">
        <v>17141385.850000001</v>
      </c>
      <c r="J1317" s="7">
        <f t="shared" si="20"/>
        <v>20854914.149999999</v>
      </c>
    </row>
    <row r="1318" spans="1:10" ht="38.25" x14ac:dyDescent="0.2">
      <c r="A1318" s="80" t="s">
        <v>817</v>
      </c>
      <c r="B1318" s="2">
        <v>200</v>
      </c>
      <c r="C1318" s="81" t="s">
        <v>77</v>
      </c>
      <c r="D1318" s="81" t="s">
        <v>798</v>
      </c>
      <c r="E1318" s="81" t="s">
        <v>20</v>
      </c>
      <c r="F1318" s="81" t="s">
        <v>1616</v>
      </c>
      <c r="G1318" s="81" t="s">
        <v>818</v>
      </c>
      <c r="H1318" s="84">
        <v>3269600</v>
      </c>
      <c r="I1318" s="84">
        <v>1346947.09</v>
      </c>
      <c r="J1318" s="7">
        <f t="shared" si="20"/>
        <v>1922652.91</v>
      </c>
    </row>
    <row r="1319" spans="1:10" ht="25.5" x14ac:dyDescent="0.2">
      <c r="A1319" s="80" t="s">
        <v>900</v>
      </c>
      <c r="B1319" s="2">
        <v>200</v>
      </c>
      <c r="C1319" s="81" t="s">
        <v>77</v>
      </c>
      <c r="D1319" s="81" t="s">
        <v>798</v>
      </c>
      <c r="E1319" s="81" t="s">
        <v>20</v>
      </c>
      <c r="F1319" s="81" t="s">
        <v>1616</v>
      </c>
      <c r="G1319" s="81" t="s">
        <v>901</v>
      </c>
      <c r="H1319" s="84">
        <v>10000</v>
      </c>
      <c r="I1319" s="84">
        <v>3793.02</v>
      </c>
      <c r="J1319" s="7">
        <f t="shared" si="20"/>
        <v>6206.98</v>
      </c>
    </row>
    <row r="1320" spans="1:10" x14ac:dyDescent="0.2">
      <c r="A1320" s="80" t="s">
        <v>868</v>
      </c>
      <c r="B1320" s="2">
        <v>200</v>
      </c>
      <c r="C1320" s="81" t="s">
        <v>77</v>
      </c>
      <c r="D1320" s="81" t="s">
        <v>798</v>
      </c>
      <c r="E1320" s="81" t="s">
        <v>20</v>
      </c>
      <c r="F1320" s="81" t="s">
        <v>1616</v>
      </c>
      <c r="G1320" s="81" t="s">
        <v>869</v>
      </c>
      <c r="H1320" s="84">
        <v>10000</v>
      </c>
      <c r="I1320" s="84">
        <v>0</v>
      </c>
      <c r="J1320" s="7">
        <f t="shared" si="20"/>
        <v>10000</v>
      </c>
    </row>
    <row r="1321" spans="1:10" ht="25.5" x14ac:dyDescent="0.2">
      <c r="A1321" s="78" t="s">
        <v>829</v>
      </c>
      <c r="B1321" s="2">
        <v>200</v>
      </c>
      <c r="C1321" s="79" t="s">
        <v>77</v>
      </c>
      <c r="D1321" s="79" t="s">
        <v>798</v>
      </c>
      <c r="E1321" s="79" t="s">
        <v>20</v>
      </c>
      <c r="F1321" s="79" t="s">
        <v>1617</v>
      </c>
      <c r="G1321" s="79"/>
      <c r="H1321" s="85">
        <v>170000</v>
      </c>
      <c r="I1321" s="85">
        <v>81112</v>
      </c>
      <c r="J1321" s="7">
        <f t="shared" si="20"/>
        <v>88888</v>
      </c>
    </row>
    <row r="1322" spans="1:10" ht="76.5" x14ac:dyDescent="0.2">
      <c r="A1322" s="80" t="s">
        <v>866</v>
      </c>
      <c r="B1322" s="2">
        <v>200</v>
      </c>
      <c r="C1322" s="81" t="s">
        <v>77</v>
      </c>
      <c r="D1322" s="81" t="s">
        <v>798</v>
      </c>
      <c r="E1322" s="81" t="s">
        <v>20</v>
      </c>
      <c r="F1322" s="81" t="s">
        <v>1617</v>
      </c>
      <c r="G1322" s="81" t="s">
        <v>867</v>
      </c>
      <c r="H1322" s="84">
        <v>170000</v>
      </c>
      <c r="I1322" s="84">
        <v>81112</v>
      </c>
      <c r="J1322" s="7">
        <f t="shared" si="20"/>
        <v>88888</v>
      </c>
    </row>
    <row r="1323" spans="1:10" ht="25.5" x14ac:dyDescent="0.2">
      <c r="A1323" s="78" t="s">
        <v>1618</v>
      </c>
      <c r="B1323" s="2">
        <v>200</v>
      </c>
      <c r="C1323" s="79" t="s">
        <v>77</v>
      </c>
      <c r="D1323" s="79" t="s">
        <v>798</v>
      </c>
      <c r="E1323" s="79" t="s">
        <v>20</v>
      </c>
      <c r="F1323" s="79" t="s">
        <v>1619</v>
      </c>
      <c r="G1323" s="79"/>
      <c r="H1323" s="85">
        <v>29484500</v>
      </c>
      <c r="I1323" s="85">
        <v>6366544.6600000001</v>
      </c>
      <c r="J1323" s="7">
        <f t="shared" si="20"/>
        <v>23117955.34</v>
      </c>
    </row>
    <row r="1324" spans="1:10" ht="38.25" x14ac:dyDescent="0.2">
      <c r="A1324" s="80" t="s">
        <v>817</v>
      </c>
      <c r="B1324" s="2">
        <v>200</v>
      </c>
      <c r="C1324" s="81" t="s">
        <v>77</v>
      </c>
      <c r="D1324" s="81" t="s">
        <v>798</v>
      </c>
      <c r="E1324" s="81" t="s">
        <v>20</v>
      </c>
      <c r="F1324" s="81" t="s">
        <v>1619</v>
      </c>
      <c r="G1324" s="81" t="s">
        <v>818</v>
      </c>
      <c r="H1324" s="84">
        <v>29484500</v>
      </c>
      <c r="I1324" s="84">
        <v>6366544.6600000001</v>
      </c>
      <c r="J1324" s="7">
        <f t="shared" si="20"/>
        <v>23117955.34</v>
      </c>
    </row>
    <row r="1325" spans="1:10" ht="51" x14ac:dyDescent="0.2">
      <c r="A1325" s="78" t="s">
        <v>1620</v>
      </c>
      <c r="B1325" s="2">
        <v>200</v>
      </c>
      <c r="C1325" s="79" t="s">
        <v>77</v>
      </c>
      <c r="D1325" s="79" t="s">
        <v>798</v>
      </c>
      <c r="E1325" s="79" t="s">
        <v>20</v>
      </c>
      <c r="F1325" s="79" t="s">
        <v>1621</v>
      </c>
      <c r="G1325" s="79"/>
      <c r="H1325" s="85">
        <v>51598911.469999999</v>
      </c>
      <c r="I1325" s="85">
        <v>24698964.100000001</v>
      </c>
      <c r="J1325" s="7">
        <f t="shared" si="20"/>
        <v>26899947.369999997</v>
      </c>
    </row>
    <row r="1326" spans="1:10" ht="76.5" x14ac:dyDescent="0.2">
      <c r="A1326" s="80" t="s">
        <v>866</v>
      </c>
      <c r="B1326" s="2">
        <v>200</v>
      </c>
      <c r="C1326" s="81" t="s">
        <v>77</v>
      </c>
      <c r="D1326" s="81" t="s">
        <v>798</v>
      </c>
      <c r="E1326" s="81" t="s">
        <v>20</v>
      </c>
      <c r="F1326" s="81" t="s">
        <v>1621</v>
      </c>
      <c r="G1326" s="81" t="s">
        <v>867</v>
      </c>
      <c r="H1326" s="84">
        <v>42637600</v>
      </c>
      <c r="I1326" s="84">
        <v>20762623.899999999</v>
      </c>
      <c r="J1326" s="7">
        <f t="shared" si="20"/>
        <v>21874976.100000001</v>
      </c>
    </row>
    <row r="1327" spans="1:10" ht="38.25" x14ac:dyDescent="0.2">
      <c r="A1327" s="80" t="s">
        <v>817</v>
      </c>
      <c r="B1327" s="2">
        <v>200</v>
      </c>
      <c r="C1327" s="81" t="s">
        <v>77</v>
      </c>
      <c r="D1327" s="81" t="s">
        <v>798</v>
      </c>
      <c r="E1327" s="81" t="s">
        <v>20</v>
      </c>
      <c r="F1327" s="81" t="s">
        <v>1621</v>
      </c>
      <c r="G1327" s="81" t="s">
        <v>818</v>
      </c>
      <c r="H1327" s="84">
        <v>8844710.4700000007</v>
      </c>
      <c r="I1327" s="84">
        <v>3878631.04</v>
      </c>
      <c r="J1327" s="7">
        <f t="shared" si="20"/>
        <v>4966079.4300000006</v>
      </c>
    </row>
    <row r="1328" spans="1:10" x14ac:dyDescent="0.2">
      <c r="A1328" s="80" t="s">
        <v>868</v>
      </c>
      <c r="B1328" s="2">
        <v>200</v>
      </c>
      <c r="C1328" s="81" t="s">
        <v>77</v>
      </c>
      <c r="D1328" s="81" t="s">
        <v>798</v>
      </c>
      <c r="E1328" s="81" t="s">
        <v>20</v>
      </c>
      <c r="F1328" s="81" t="s">
        <v>1621</v>
      </c>
      <c r="G1328" s="81" t="s">
        <v>869</v>
      </c>
      <c r="H1328" s="84">
        <v>116601</v>
      </c>
      <c r="I1328" s="84">
        <v>57709.16</v>
      </c>
      <c r="J1328" s="7">
        <f t="shared" si="20"/>
        <v>58891.839999999997</v>
      </c>
    </row>
    <row r="1329" spans="1:10" ht="76.5" x14ac:dyDescent="0.2">
      <c r="A1329" s="78" t="s">
        <v>1622</v>
      </c>
      <c r="B1329" s="2">
        <v>200</v>
      </c>
      <c r="C1329" s="79" t="s">
        <v>77</v>
      </c>
      <c r="D1329" s="79" t="s">
        <v>798</v>
      </c>
      <c r="E1329" s="79" t="s">
        <v>20</v>
      </c>
      <c r="F1329" s="79" t="s">
        <v>1623</v>
      </c>
      <c r="G1329" s="79"/>
      <c r="H1329" s="85">
        <v>9085100</v>
      </c>
      <c r="I1329" s="85">
        <v>2819067.31</v>
      </c>
      <c r="J1329" s="7">
        <f t="shared" si="20"/>
        <v>6266032.6899999995</v>
      </c>
    </row>
    <row r="1330" spans="1:10" ht="76.5" x14ac:dyDescent="0.2">
      <c r="A1330" s="80" t="s">
        <v>866</v>
      </c>
      <c r="B1330" s="2">
        <v>200</v>
      </c>
      <c r="C1330" s="81" t="s">
        <v>77</v>
      </c>
      <c r="D1330" s="81" t="s">
        <v>798</v>
      </c>
      <c r="E1330" s="81" t="s">
        <v>20</v>
      </c>
      <c r="F1330" s="81" t="s">
        <v>1623</v>
      </c>
      <c r="G1330" s="81" t="s">
        <v>867</v>
      </c>
      <c r="H1330" s="84">
        <v>9085100</v>
      </c>
      <c r="I1330" s="84">
        <v>2819067.31</v>
      </c>
      <c r="J1330" s="7">
        <f t="shared" si="20"/>
        <v>6266032.6899999995</v>
      </c>
    </row>
    <row r="1331" spans="1:10" ht="51" x14ac:dyDescent="0.2">
      <c r="A1331" s="78" t="s">
        <v>1624</v>
      </c>
      <c r="B1331" s="2">
        <v>200</v>
      </c>
      <c r="C1331" s="79" t="s">
        <v>77</v>
      </c>
      <c r="D1331" s="79" t="s">
        <v>798</v>
      </c>
      <c r="E1331" s="79" t="s">
        <v>20</v>
      </c>
      <c r="F1331" s="79" t="s">
        <v>1625</v>
      </c>
      <c r="G1331" s="79"/>
      <c r="H1331" s="85">
        <v>6850200</v>
      </c>
      <c r="I1331" s="85">
        <v>4276372.83</v>
      </c>
      <c r="J1331" s="7">
        <f t="shared" si="20"/>
        <v>2573827.17</v>
      </c>
    </row>
    <row r="1332" spans="1:10" ht="38.25" x14ac:dyDescent="0.2">
      <c r="A1332" s="80" t="s">
        <v>817</v>
      </c>
      <c r="B1332" s="2">
        <v>200</v>
      </c>
      <c r="C1332" s="81" t="s">
        <v>77</v>
      </c>
      <c r="D1332" s="81" t="s">
        <v>798</v>
      </c>
      <c r="E1332" s="81" t="s">
        <v>20</v>
      </c>
      <c r="F1332" s="81" t="s">
        <v>1625</v>
      </c>
      <c r="G1332" s="81" t="s">
        <v>818</v>
      </c>
      <c r="H1332" s="84">
        <v>6850200</v>
      </c>
      <c r="I1332" s="84">
        <v>4276372.83</v>
      </c>
      <c r="J1332" s="7">
        <f t="shared" si="20"/>
        <v>2573827.17</v>
      </c>
    </row>
    <row r="1333" spans="1:10" ht="38.25" x14ac:dyDescent="0.2">
      <c r="A1333" s="78" t="s">
        <v>1018</v>
      </c>
      <c r="B1333" s="2">
        <v>200</v>
      </c>
      <c r="C1333" s="79" t="s">
        <v>77</v>
      </c>
      <c r="D1333" s="79" t="s">
        <v>798</v>
      </c>
      <c r="E1333" s="79" t="s">
        <v>20</v>
      </c>
      <c r="F1333" s="79" t="s">
        <v>1626</v>
      </c>
      <c r="G1333" s="79"/>
      <c r="H1333" s="85">
        <v>100000</v>
      </c>
      <c r="I1333" s="85">
        <v>29646</v>
      </c>
      <c r="J1333" s="7">
        <f t="shared" si="20"/>
        <v>70354</v>
      </c>
    </row>
    <row r="1334" spans="1:10" ht="38.25" x14ac:dyDescent="0.2">
      <c r="A1334" s="80" t="s">
        <v>817</v>
      </c>
      <c r="B1334" s="2">
        <v>200</v>
      </c>
      <c r="C1334" s="81" t="s">
        <v>77</v>
      </c>
      <c r="D1334" s="81" t="s">
        <v>798</v>
      </c>
      <c r="E1334" s="81" t="s">
        <v>20</v>
      </c>
      <c r="F1334" s="81" t="s">
        <v>1626</v>
      </c>
      <c r="G1334" s="81" t="s">
        <v>818</v>
      </c>
      <c r="H1334" s="84">
        <v>100000</v>
      </c>
      <c r="I1334" s="84">
        <v>29646</v>
      </c>
      <c r="J1334" s="7">
        <f t="shared" si="20"/>
        <v>70354</v>
      </c>
    </row>
    <row r="1335" spans="1:10" x14ac:dyDescent="0.2">
      <c r="A1335" s="70" t="s">
        <v>795</v>
      </c>
      <c r="B1335" s="2">
        <v>200</v>
      </c>
      <c r="C1335" s="71" t="s">
        <v>77</v>
      </c>
      <c r="D1335" s="71" t="s">
        <v>796</v>
      </c>
      <c r="E1335" s="71"/>
      <c r="F1335" s="71"/>
      <c r="G1335" s="71"/>
      <c r="H1335" s="89">
        <v>130000</v>
      </c>
      <c r="I1335" s="89">
        <v>14000</v>
      </c>
      <c r="J1335" s="7">
        <f t="shared" si="20"/>
        <v>116000</v>
      </c>
    </row>
    <row r="1336" spans="1:10" ht="25.5" x14ac:dyDescent="0.2">
      <c r="A1336" s="72" t="s">
        <v>826</v>
      </c>
      <c r="B1336" s="2">
        <v>200</v>
      </c>
      <c r="C1336" s="73" t="s">
        <v>77</v>
      </c>
      <c r="D1336" s="73" t="s">
        <v>796</v>
      </c>
      <c r="E1336" s="73" t="s">
        <v>827</v>
      </c>
      <c r="F1336" s="73"/>
      <c r="G1336" s="73"/>
      <c r="H1336" s="88">
        <v>130000</v>
      </c>
      <c r="I1336" s="88">
        <v>14000</v>
      </c>
      <c r="J1336" s="7">
        <f t="shared" si="20"/>
        <v>116000</v>
      </c>
    </row>
    <row r="1337" spans="1:10" ht="25.5" x14ac:dyDescent="0.2">
      <c r="A1337" s="74" t="s">
        <v>2350</v>
      </c>
      <c r="B1337" s="2">
        <v>200</v>
      </c>
      <c r="C1337" s="75" t="s">
        <v>77</v>
      </c>
      <c r="D1337" s="75" t="s">
        <v>796</v>
      </c>
      <c r="E1337" s="75" t="s">
        <v>827</v>
      </c>
      <c r="F1337" s="75" t="s">
        <v>1504</v>
      </c>
      <c r="G1337" s="75"/>
      <c r="H1337" s="87">
        <v>130000</v>
      </c>
      <c r="I1337" s="87">
        <v>14000</v>
      </c>
      <c r="J1337" s="7">
        <f t="shared" si="20"/>
        <v>116000</v>
      </c>
    </row>
    <row r="1338" spans="1:10" ht="51" x14ac:dyDescent="0.2">
      <c r="A1338" s="76" t="s">
        <v>2366</v>
      </c>
      <c r="B1338" s="2">
        <v>200</v>
      </c>
      <c r="C1338" s="77" t="s">
        <v>77</v>
      </c>
      <c r="D1338" s="77" t="s">
        <v>796</v>
      </c>
      <c r="E1338" s="77" t="s">
        <v>827</v>
      </c>
      <c r="F1338" s="77" t="s">
        <v>1587</v>
      </c>
      <c r="G1338" s="77"/>
      <c r="H1338" s="86">
        <v>130000</v>
      </c>
      <c r="I1338" s="86">
        <v>14000</v>
      </c>
      <c r="J1338" s="7">
        <f t="shared" si="20"/>
        <v>116000</v>
      </c>
    </row>
    <row r="1339" spans="1:10" ht="25.5" x14ac:dyDescent="0.2">
      <c r="A1339" s="78" t="s">
        <v>829</v>
      </c>
      <c r="B1339" s="2">
        <v>200</v>
      </c>
      <c r="C1339" s="79" t="s">
        <v>77</v>
      </c>
      <c r="D1339" s="79" t="s">
        <v>796</v>
      </c>
      <c r="E1339" s="79" t="s">
        <v>827</v>
      </c>
      <c r="F1339" s="79" t="s">
        <v>1617</v>
      </c>
      <c r="G1339" s="79"/>
      <c r="H1339" s="85">
        <v>130000</v>
      </c>
      <c r="I1339" s="85">
        <v>14000</v>
      </c>
      <c r="J1339" s="7">
        <f t="shared" si="20"/>
        <v>116000</v>
      </c>
    </row>
    <row r="1340" spans="1:10" ht="38.25" x14ac:dyDescent="0.2">
      <c r="A1340" s="80" t="s">
        <v>817</v>
      </c>
      <c r="B1340" s="2">
        <v>200</v>
      </c>
      <c r="C1340" s="81" t="s">
        <v>77</v>
      </c>
      <c r="D1340" s="81" t="s">
        <v>796</v>
      </c>
      <c r="E1340" s="81" t="s">
        <v>827</v>
      </c>
      <c r="F1340" s="81" t="s">
        <v>1617</v>
      </c>
      <c r="G1340" s="81" t="s">
        <v>818</v>
      </c>
      <c r="H1340" s="84">
        <v>130000</v>
      </c>
      <c r="I1340" s="84">
        <v>14000</v>
      </c>
      <c r="J1340" s="7">
        <f t="shared" si="20"/>
        <v>116000</v>
      </c>
    </row>
    <row r="1341" spans="1:10" ht="38.25" x14ac:dyDescent="0.2">
      <c r="A1341" s="70" t="s">
        <v>1448</v>
      </c>
      <c r="B1341" s="2">
        <v>200</v>
      </c>
      <c r="C1341" s="71" t="s">
        <v>77</v>
      </c>
      <c r="D1341" s="71" t="s">
        <v>1449</v>
      </c>
      <c r="E1341" s="71"/>
      <c r="F1341" s="71"/>
      <c r="G1341" s="71"/>
      <c r="H1341" s="89">
        <v>450000</v>
      </c>
      <c r="I1341" s="89">
        <v>450000</v>
      </c>
      <c r="J1341" s="7">
        <f t="shared" si="20"/>
        <v>0</v>
      </c>
    </row>
    <row r="1342" spans="1:10" ht="25.5" x14ac:dyDescent="0.2">
      <c r="A1342" s="72" t="s">
        <v>1455</v>
      </c>
      <c r="B1342" s="2">
        <v>200</v>
      </c>
      <c r="C1342" s="73" t="s">
        <v>77</v>
      </c>
      <c r="D1342" s="73" t="s">
        <v>1449</v>
      </c>
      <c r="E1342" s="73" t="s">
        <v>934</v>
      </c>
      <c r="F1342" s="73"/>
      <c r="G1342" s="73"/>
      <c r="H1342" s="88">
        <v>450000</v>
      </c>
      <c r="I1342" s="88">
        <v>450000</v>
      </c>
      <c r="J1342" s="7">
        <f t="shared" si="20"/>
        <v>0</v>
      </c>
    </row>
    <row r="1343" spans="1:10" ht="25.5" x14ac:dyDescent="0.2">
      <c r="A1343" s="74" t="s">
        <v>2350</v>
      </c>
      <c r="B1343" s="2">
        <v>200</v>
      </c>
      <c r="C1343" s="75" t="s">
        <v>77</v>
      </c>
      <c r="D1343" s="75" t="s">
        <v>1449</v>
      </c>
      <c r="E1343" s="75" t="s">
        <v>934</v>
      </c>
      <c r="F1343" s="75" t="s">
        <v>1504</v>
      </c>
      <c r="G1343" s="75"/>
      <c r="H1343" s="87">
        <v>450000</v>
      </c>
      <c r="I1343" s="87">
        <v>450000</v>
      </c>
      <c r="J1343" s="7">
        <f t="shared" si="20"/>
        <v>0</v>
      </c>
    </row>
    <row r="1344" spans="1:10" ht="63.75" x14ac:dyDescent="0.2">
      <c r="A1344" s="76" t="s">
        <v>2377</v>
      </c>
      <c r="B1344" s="2">
        <v>200</v>
      </c>
      <c r="C1344" s="77" t="s">
        <v>77</v>
      </c>
      <c r="D1344" s="77" t="s">
        <v>1449</v>
      </c>
      <c r="E1344" s="77" t="s">
        <v>934</v>
      </c>
      <c r="F1344" s="77" t="s">
        <v>1627</v>
      </c>
      <c r="G1344" s="77"/>
      <c r="H1344" s="86">
        <v>450000</v>
      </c>
      <c r="I1344" s="86">
        <v>450000</v>
      </c>
      <c r="J1344" s="7">
        <f t="shared" si="20"/>
        <v>0</v>
      </c>
    </row>
    <row r="1345" spans="1:10" ht="76.5" x14ac:dyDescent="0.2">
      <c r="A1345" s="78" t="s">
        <v>1628</v>
      </c>
      <c r="B1345" s="2">
        <v>200</v>
      </c>
      <c r="C1345" s="79" t="s">
        <v>77</v>
      </c>
      <c r="D1345" s="79" t="s">
        <v>1449</v>
      </c>
      <c r="E1345" s="79" t="s">
        <v>934</v>
      </c>
      <c r="F1345" s="79" t="s">
        <v>1629</v>
      </c>
      <c r="G1345" s="79"/>
      <c r="H1345" s="85">
        <v>450000</v>
      </c>
      <c r="I1345" s="85">
        <v>450000</v>
      </c>
      <c r="J1345" s="7">
        <f t="shared" si="20"/>
        <v>0</v>
      </c>
    </row>
    <row r="1346" spans="1:10" x14ac:dyDescent="0.2">
      <c r="A1346" s="80" t="s">
        <v>1036</v>
      </c>
      <c r="B1346" s="2">
        <v>200</v>
      </c>
      <c r="C1346" s="81" t="s">
        <v>77</v>
      </c>
      <c r="D1346" s="81" t="s">
        <v>1449</v>
      </c>
      <c r="E1346" s="81" t="s">
        <v>934</v>
      </c>
      <c r="F1346" s="81" t="s">
        <v>1629</v>
      </c>
      <c r="G1346" s="81" t="s">
        <v>1037</v>
      </c>
      <c r="H1346" s="84">
        <v>450000</v>
      </c>
      <c r="I1346" s="84">
        <v>450000</v>
      </c>
      <c r="J1346" s="7">
        <f t="shared" si="20"/>
        <v>0</v>
      </c>
    </row>
    <row r="1347" spans="1:10" ht="38.25" x14ac:dyDescent="0.2">
      <c r="A1347" s="82" t="s">
        <v>79</v>
      </c>
      <c r="B1347" s="2">
        <v>200</v>
      </c>
      <c r="C1347" s="83" t="s">
        <v>1630</v>
      </c>
      <c r="D1347" s="83"/>
      <c r="E1347" s="83"/>
      <c r="F1347" s="83"/>
      <c r="G1347" s="83"/>
      <c r="H1347" s="90">
        <v>625630875.27999997</v>
      </c>
      <c r="I1347" s="90">
        <v>252290869.88999999</v>
      </c>
      <c r="J1347" s="7">
        <f t="shared" si="20"/>
        <v>373340005.38999999</v>
      </c>
    </row>
    <row r="1348" spans="1:10" x14ac:dyDescent="0.2">
      <c r="A1348" s="70" t="s">
        <v>1432</v>
      </c>
      <c r="B1348" s="2">
        <v>200</v>
      </c>
      <c r="C1348" s="71" t="s">
        <v>1630</v>
      </c>
      <c r="D1348" s="71" t="s">
        <v>881</v>
      </c>
      <c r="E1348" s="71"/>
      <c r="F1348" s="71"/>
      <c r="G1348" s="71"/>
      <c r="H1348" s="89">
        <v>179520</v>
      </c>
      <c r="I1348" s="89">
        <v>74800</v>
      </c>
      <c r="J1348" s="7">
        <f t="shared" si="20"/>
        <v>104720</v>
      </c>
    </row>
    <row r="1349" spans="1:10" x14ac:dyDescent="0.2">
      <c r="A1349" s="72" t="s">
        <v>1631</v>
      </c>
      <c r="B1349" s="2">
        <v>200</v>
      </c>
      <c r="C1349" s="73" t="s">
        <v>1630</v>
      </c>
      <c r="D1349" s="73" t="s">
        <v>881</v>
      </c>
      <c r="E1349" s="73" t="s">
        <v>798</v>
      </c>
      <c r="F1349" s="73"/>
      <c r="G1349" s="73"/>
      <c r="H1349" s="88">
        <v>179520</v>
      </c>
      <c r="I1349" s="88">
        <v>74800</v>
      </c>
      <c r="J1349" s="7">
        <f t="shared" si="20"/>
        <v>104720</v>
      </c>
    </row>
    <row r="1350" spans="1:10" ht="63.75" x14ac:dyDescent="0.2">
      <c r="A1350" s="74" t="s">
        <v>2269</v>
      </c>
      <c r="B1350" s="2">
        <v>200</v>
      </c>
      <c r="C1350" s="75" t="s">
        <v>1630</v>
      </c>
      <c r="D1350" s="75" t="s">
        <v>881</v>
      </c>
      <c r="E1350" s="75" t="s">
        <v>798</v>
      </c>
      <c r="F1350" s="75" t="s">
        <v>948</v>
      </c>
      <c r="G1350" s="75"/>
      <c r="H1350" s="87">
        <v>179520</v>
      </c>
      <c r="I1350" s="87">
        <v>74800</v>
      </c>
      <c r="J1350" s="7">
        <f t="shared" si="20"/>
        <v>104720</v>
      </c>
    </row>
    <row r="1351" spans="1:10" ht="38.25" x14ac:dyDescent="0.2">
      <c r="A1351" s="76" t="s">
        <v>2378</v>
      </c>
      <c r="B1351" s="2">
        <v>200</v>
      </c>
      <c r="C1351" s="77" t="s">
        <v>1630</v>
      </c>
      <c r="D1351" s="77" t="s">
        <v>881</v>
      </c>
      <c r="E1351" s="77" t="s">
        <v>798</v>
      </c>
      <c r="F1351" s="77" t="s">
        <v>1632</v>
      </c>
      <c r="G1351" s="77"/>
      <c r="H1351" s="86">
        <v>179520</v>
      </c>
      <c r="I1351" s="86">
        <v>74800</v>
      </c>
      <c r="J1351" s="7">
        <f t="shared" si="20"/>
        <v>104720</v>
      </c>
    </row>
    <row r="1352" spans="1:10" ht="38.25" x14ac:dyDescent="0.2">
      <c r="A1352" s="78" t="s">
        <v>1633</v>
      </c>
      <c r="B1352" s="2">
        <v>200</v>
      </c>
      <c r="C1352" s="79" t="s">
        <v>1630</v>
      </c>
      <c r="D1352" s="79" t="s">
        <v>881</v>
      </c>
      <c r="E1352" s="79" t="s">
        <v>798</v>
      </c>
      <c r="F1352" s="79" t="s">
        <v>1634</v>
      </c>
      <c r="G1352" s="79"/>
      <c r="H1352" s="85">
        <v>179520</v>
      </c>
      <c r="I1352" s="85">
        <v>74800</v>
      </c>
      <c r="J1352" s="7">
        <f t="shared" si="20"/>
        <v>104720</v>
      </c>
    </row>
    <row r="1353" spans="1:10" ht="38.25" x14ac:dyDescent="0.2">
      <c r="A1353" s="80" t="s">
        <v>817</v>
      </c>
      <c r="B1353" s="2">
        <v>200</v>
      </c>
      <c r="C1353" s="81" t="s">
        <v>1630</v>
      </c>
      <c r="D1353" s="81" t="s">
        <v>881</v>
      </c>
      <c r="E1353" s="81" t="s">
        <v>798</v>
      </c>
      <c r="F1353" s="81" t="s">
        <v>1634</v>
      </c>
      <c r="G1353" s="81" t="s">
        <v>818</v>
      </c>
      <c r="H1353" s="84">
        <v>179520</v>
      </c>
      <c r="I1353" s="84">
        <v>74800</v>
      </c>
      <c r="J1353" s="7">
        <f t="shared" ref="J1353:J1416" si="21">H1353-I1353</f>
        <v>104720</v>
      </c>
    </row>
    <row r="1354" spans="1:10" ht="25.5" x14ac:dyDescent="0.2">
      <c r="A1354" s="70" t="s">
        <v>1593</v>
      </c>
      <c r="B1354" s="2">
        <v>200</v>
      </c>
      <c r="C1354" s="71" t="s">
        <v>1630</v>
      </c>
      <c r="D1354" s="71" t="s">
        <v>934</v>
      </c>
      <c r="E1354" s="71"/>
      <c r="F1354" s="71"/>
      <c r="G1354" s="71"/>
      <c r="H1354" s="89">
        <v>529412855.27999997</v>
      </c>
      <c r="I1354" s="89">
        <v>217250270.31</v>
      </c>
      <c r="J1354" s="7">
        <f t="shared" si="21"/>
        <v>312162584.96999997</v>
      </c>
    </row>
    <row r="1355" spans="1:10" x14ac:dyDescent="0.2">
      <c r="A1355" s="72" t="s">
        <v>1635</v>
      </c>
      <c r="B1355" s="2">
        <v>200</v>
      </c>
      <c r="C1355" s="73" t="s">
        <v>1630</v>
      </c>
      <c r="D1355" s="73" t="s">
        <v>934</v>
      </c>
      <c r="E1355" s="73" t="s">
        <v>834</v>
      </c>
      <c r="F1355" s="73"/>
      <c r="G1355" s="73"/>
      <c r="H1355" s="88">
        <v>3660600</v>
      </c>
      <c r="I1355" s="88">
        <v>1528470.27</v>
      </c>
      <c r="J1355" s="7">
        <f t="shared" si="21"/>
        <v>2132129.73</v>
      </c>
    </row>
    <row r="1356" spans="1:10" ht="63.75" x14ac:dyDescent="0.2">
      <c r="A1356" s="74" t="s">
        <v>2269</v>
      </c>
      <c r="B1356" s="2">
        <v>200</v>
      </c>
      <c r="C1356" s="75" t="s">
        <v>1630</v>
      </c>
      <c r="D1356" s="75" t="s">
        <v>934</v>
      </c>
      <c r="E1356" s="75" t="s">
        <v>834</v>
      </c>
      <c r="F1356" s="75" t="s">
        <v>948</v>
      </c>
      <c r="G1356" s="75"/>
      <c r="H1356" s="87">
        <v>3660600</v>
      </c>
      <c r="I1356" s="87">
        <v>1528470.27</v>
      </c>
      <c r="J1356" s="7">
        <f t="shared" si="21"/>
        <v>2132129.73</v>
      </c>
    </row>
    <row r="1357" spans="1:10" ht="38.25" x14ac:dyDescent="0.2">
      <c r="A1357" s="76" t="s">
        <v>2378</v>
      </c>
      <c r="B1357" s="2">
        <v>200</v>
      </c>
      <c r="C1357" s="77" t="s">
        <v>1630</v>
      </c>
      <c r="D1357" s="77" t="s">
        <v>934</v>
      </c>
      <c r="E1357" s="77" t="s">
        <v>834</v>
      </c>
      <c r="F1357" s="77" t="s">
        <v>1632</v>
      </c>
      <c r="G1357" s="77"/>
      <c r="H1357" s="86">
        <v>3660600</v>
      </c>
      <c r="I1357" s="86">
        <v>1528470.27</v>
      </c>
      <c r="J1357" s="7">
        <f t="shared" si="21"/>
        <v>2132129.73</v>
      </c>
    </row>
    <row r="1358" spans="1:10" ht="51" x14ac:dyDescent="0.2">
      <c r="A1358" s="78" t="s">
        <v>1636</v>
      </c>
      <c r="B1358" s="2">
        <v>200</v>
      </c>
      <c r="C1358" s="79" t="s">
        <v>1630</v>
      </c>
      <c r="D1358" s="79" t="s">
        <v>934</v>
      </c>
      <c r="E1358" s="79" t="s">
        <v>834</v>
      </c>
      <c r="F1358" s="79" t="s">
        <v>1637</v>
      </c>
      <c r="G1358" s="79"/>
      <c r="H1358" s="85">
        <v>3660600</v>
      </c>
      <c r="I1358" s="85">
        <v>1528470.27</v>
      </c>
      <c r="J1358" s="7">
        <f t="shared" si="21"/>
        <v>2132129.73</v>
      </c>
    </row>
    <row r="1359" spans="1:10" ht="76.5" x14ac:dyDescent="0.2">
      <c r="A1359" s="80" t="s">
        <v>866</v>
      </c>
      <c r="B1359" s="2">
        <v>200</v>
      </c>
      <c r="C1359" s="81" t="s">
        <v>1630</v>
      </c>
      <c r="D1359" s="81" t="s">
        <v>934</v>
      </c>
      <c r="E1359" s="81" t="s">
        <v>834</v>
      </c>
      <c r="F1359" s="81" t="s">
        <v>1637</v>
      </c>
      <c r="G1359" s="81" t="s">
        <v>867</v>
      </c>
      <c r="H1359" s="84">
        <v>3660600</v>
      </c>
      <c r="I1359" s="84">
        <v>1528470.27</v>
      </c>
      <c r="J1359" s="7">
        <f t="shared" si="21"/>
        <v>2132129.73</v>
      </c>
    </row>
    <row r="1360" spans="1:10" ht="51" x14ac:dyDescent="0.2">
      <c r="A1360" s="72" t="s">
        <v>1594</v>
      </c>
      <c r="B1360" s="2">
        <v>200</v>
      </c>
      <c r="C1360" s="73" t="s">
        <v>1630</v>
      </c>
      <c r="D1360" s="73" t="s">
        <v>934</v>
      </c>
      <c r="E1360" s="73" t="s">
        <v>20</v>
      </c>
      <c r="F1360" s="73"/>
      <c r="G1360" s="73"/>
      <c r="H1360" s="88">
        <v>522860455.27999997</v>
      </c>
      <c r="I1360" s="88">
        <v>214473130.03999999</v>
      </c>
      <c r="J1360" s="7">
        <f t="shared" si="21"/>
        <v>308387325.24000001</v>
      </c>
    </row>
    <row r="1361" spans="1:10" ht="63.75" x14ac:dyDescent="0.2">
      <c r="A1361" s="74" t="s">
        <v>2269</v>
      </c>
      <c r="B1361" s="2">
        <v>200</v>
      </c>
      <c r="C1361" s="75" t="s">
        <v>1630</v>
      </c>
      <c r="D1361" s="75" t="s">
        <v>934</v>
      </c>
      <c r="E1361" s="75" t="s">
        <v>20</v>
      </c>
      <c r="F1361" s="75" t="s">
        <v>948</v>
      </c>
      <c r="G1361" s="75"/>
      <c r="H1361" s="87">
        <v>521575693.85000002</v>
      </c>
      <c r="I1361" s="87">
        <v>213188368.61000001</v>
      </c>
      <c r="J1361" s="7">
        <f t="shared" si="21"/>
        <v>308387325.24000001</v>
      </c>
    </row>
    <row r="1362" spans="1:10" ht="38.25" x14ac:dyDescent="0.2">
      <c r="A1362" s="76" t="s">
        <v>2378</v>
      </c>
      <c r="B1362" s="2">
        <v>200</v>
      </c>
      <c r="C1362" s="77" t="s">
        <v>1630</v>
      </c>
      <c r="D1362" s="77" t="s">
        <v>934</v>
      </c>
      <c r="E1362" s="77" t="s">
        <v>20</v>
      </c>
      <c r="F1362" s="77" t="s">
        <v>1632</v>
      </c>
      <c r="G1362" s="77"/>
      <c r="H1362" s="86">
        <v>504988192.85000002</v>
      </c>
      <c r="I1362" s="86">
        <v>205218820.28999999</v>
      </c>
      <c r="J1362" s="7">
        <f t="shared" si="21"/>
        <v>299769372.56000006</v>
      </c>
    </row>
    <row r="1363" spans="1:10" ht="51" x14ac:dyDescent="0.2">
      <c r="A1363" s="78" t="s">
        <v>1636</v>
      </c>
      <c r="B1363" s="2">
        <v>200</v>
      </c>
      <c r="C1363" s="79" t="s">
        <v>1630</v>
      </c>
      <c r="D1363" s="79" t="s">
        <v>934</v>
      </c>
      <c r="E1363" s="79" t="s">
        <v>20</v>
      </c>
      <c r="F1363" s="79" t="s">
        <v>1637</v>
      </c>
      <c r="G1363" s="79"/>
      <c r="H1363" s="85">
        <v>353099009.88</v>
      </c>
      <c r="I1363" s="85">
        <v>166930227.72999999</v>
      </c>
      <c r="J1363" s="7">
        <f t="shared" si="21"/>
        <v>186168782.15000001</v>
      </c>
    </row>
    <row r="1364" spans="1:10" ht="76.5" x14ac:dyDescent="0.2">
      <c r="A1364" s="80" t="s">
        <v>866</v>
      </c>
      <c r="B1364" s="2">
        <v>200</v>
      </c>
      <c r="C1364" s="81" t="s">
        <v>1630</v>
      </c>
      <c r="D1364" s="81" t="s">
        <v>934</v>
      </c>
      <c r="E1364" s="81" t="s">
        <v>20</v>
      </c>
      <c r="F1364" s="81" t="s">
        <v>1637</v>
      </c>
      <c r="G1364" s="81" t="s">
        <v>867</v>
      </c>
      <c r="H1364" s="84">
        <v>328124480.88</v>
      </c>
      <c r="I1364" s="84">
        <v>157769974.13999999</v>
      </c>
      <c r="J1364" s="7">
        <f t="shared" si="21"/>
        <v>170354506.74000001</v>
      </c>
    </row>
    <row r="1365" spans="1:10" ht="38.25" x14ac:dyDescent="0.2">
      <c r="A1365" s="80" t="s">
        <v>817</v>
      </c>
      <c r="B1365" s="2">
        <v>200</v>
      </c>
      <c r="C1365" s="81" t="s">
        <v>1630</v>
      </c>
      <c r="D1365" s="81" t="s">
        <v>934</v>
      </c>
      <c r="E1365" s="81" t="s">
        <v>20</v>
      </c>
      <c r="F1365" s="81" t="s">
        <v>1637</v>
      </c>
      <c r="G1365" s="81" t="s">
        <v>818</v>
      </c>
      <c r="H1365" s="84">
        <v>22279499</v>
      </c>
      <c r="I1365" s="84">
        <v>8444390.2599999998</v>
      </c>
      <c r="J1365" s="7">
        <f t="shared" si="21"/>
        <v>13835108.74</v>
      </c>
    </row>
    <row r="1366" spans="1:10" x14ac:dyDescent="0.2">
      <c r="A1366" s="80" t="s">
        <v>868</v>
      </c>
      <c r="B1366" s="2">
        <v>200</v>
      </c>
      <c r="C1366" s="81" t="s">
        <v>1630</v>
      </c>
      <c r="D1366" s="81" t="s">
        <v>934</v>
      </c>
      <c r="E1366" s="81" t="s">
        <v>20</v>
      </c>
      <c r="F1366" s="81" t="s">
        <v>1637</v>
      </c>
      <c r="G1366" s="81" t="s">
        <v>869</v>
      </c>
      <c r="H1366" s="84">
        <v>2695030</v>
      </c>
      <c r="I1366" s="84">
        <v>715863.33</v>
      </c>
      <c r="J1366" s="7">
        <f t="shared" si="21"/>
        <v>1979166.67</v>
      </c>
    </row>
    <row r="1367" spans="1:10" ht="38.25" x14ac:dyDescent="0.2">
      <c r="A1367" s="78" t="s">
        <v>1638</v>
      </c>
      <c r="B1367" s="2">
        <v>200</v>
      </c>
      <c r="C1367" s="79" t="s">
        <v>1630</v>
      </c>
      <c r="D1367" s="79" t="s">
        <v>934</v>
      </c>
      <c r="E1367" s="79" t="s">
        <v>20</v>
      </c>
      <c r="F1367" s="79" t="s">
        <v>1639</v>
      </c>
      <c r="G1367" s="79"/>
      <c r="H1367" s="85">
        <v>4000000</v>
      </c>
      <c r="I1367" s="85">
        <v>1087632</v>
      </c>
      <c r="J1367" s="7">
        <f t="shared" si="21"/>
        <v>2912368</v>
      </c>
    </row>
    <row r="1368" spans="1:10" ht="38.25" x14ac:dyDescent="0.2">
      <c r="A1368" s="80" t="s">
        <v>817</v>
      </c>
      <c r="B1368" s="2">
        <v>200</v>
      </c>
      <c r="C1368" s="81" t="s">
        <v>1630</v>
      </c>
      <c r="D1368" s="81" t="s">
        <v>934</v>
      </c>
      <c r="E1368" s="81" t="s">
        <v>20</v>
      </c>
      <c r="F1368" s="81" t="s">
        <v>1639</v>
      </c>
      <c r="G1368" s="81" t="s">
        <v>818</v>
      </c>
      <c r="H1368" s="84">
        <v>4000000</v>
      </c>
      <c r="I1368" s="84">
        <v>1087632</v>
      </c>
      <c r="J1368" s="7">
        <f t="shared" si="21"/>
        <v>2912368</v>
      </c>
    </row>
    <row r="1369" spans="1:10" ht="38.25" x14ac:dyDescent="0.2">
      <c r="A1369" s="78" t="s">
        <v>1640</v>
      </c>
      <c r="B1369" s="2">
        <v>200</v>
      </c>
      <c r="C1369" s="79" t="s">
        <v>1630</v>
      </c>
      <c r="D1369" s="79" t="s">
        <v>934</v>
      </c>
      <c r="E1369" s="79" t="s">
        <v>20</v>
      </c>
      <c r="F1369" s="79" t="s">
        <v>1641</v>
      </c>
      <c r="G1369" s="79"/>
      <c r="H1369" s="85">
        <v>9264000</v>
      </c>
      <c r="I1369" s="85">
        <v>6758663.9400000004</v>
      </c>
      <c r="J1369" s="7">
        <f t="shared" si="21"/>
        <v>2505336.0599999996</v>
      </c>
    </row>
    <row r="1370" spans="1:10" ht="38.25" x14ac:dyDescent="0.2">
      <c r="A1370" s="80" t="s">
        <v>817</v>
      </c>
      <c r="B1370" s="2">
        <v>200</v>
      </c>
      <c r="C1370" s="81" t="s">
        <v>1630</v>
      </c>
      <c r="D1370" s="81" t="s">
        <v>934</v>
      </c>
      <c r="E1370" s="81" t="s">
        <v>20</v>
      </c>
      <c r="F1370" s="81" t="s">
        <v>1641</v>
      </c>
      <c r="G1370" s="81" t="s">
        <v>818</v>
      </c>
      <c r="H1370" s="84">
        <v>9264000</v>
      </c>
      <c r="I1370" s="84">
        <v>6758663.9400000004</v>
      </c>
      <c r="J1370" s="7">
        <f t="shared" si="21"/>
        <v>2505336.0599999996</v>
      </c>
    </row>
    <row r="1371" spans="1:10" ht="38.25" x14ac:dyDescent="0.2">
      <c r="A1371" s="78" t="s">
        <v>1642</v>
      </c>
      <c r="B1371" s="2">
        <v>200</v>
      </c>
      <c r="C1371" s="79" t="s">
        <v>1630</v>
      </c>
      <c r="D1371" s="79" t="s">
        <v>934</v>
      </c>
      <c r="E1371" s="79" t="s">
        <v>20</v>
      </c>
      <c r="F1371" s="79" t="s">
        <v>1643</v>
      </c>
      <c r="G1371" s="79"/>
      <c r="H1371" s="85">
        <v>1994000</v>
      </c>
      <c r="I1371" s="85">
        <v>96760</v>
      </c>
      <c r="J1371" s="7">
        <f t="shared" si="21"/>
        <v>1897240</v>
      </c>
    </row>
    <row r="1372" spans="1:10" ht="38.25" x14ac:dyDescent="0.2">
      <c r="A1372" s="80" t="s">
        <v>817</v>
      </c>
      <c r="B1372" s="2">
        <v>200</v>
      </c>
      <c r="C1372" s="81" t="s">
        <v>1630</v>
      </c>
      <c r="D1372" s="81" t="s">
        <v>934</v>
      </c>
      <c r="E1372" s="81" t="s">
        <v>20</v>
      </c>
      <c r="F1372" s="81" t="s">
        <v>1643</v>
      </c>
      <c r="G1372" s="81" t="s">
        <v>818</v>
      </c>
      <c r="H1372" s="84">
        <v>1994000</v>
      </c>
      <c r="I1372" s="84">
        <v>96760</v>
      </c>
      <c r="J1372" s="7">
        <f t="shared" si="21"/>
        <v>1897240</v>
      </c>
    </row>
    <row r="1373" spans="1:10" ht="51" x14ac:dyDescent="0.2">
      <c r="A1373" s="78" t="s">
        <v>1644</v>
      </c>
      <c r="B1373" s="2">
        <v>200</v>
      </c>
      <c r="C1373" s="79" t="s">
        <v>1630</v>
      </c>
      <c r="D1373" s="79" t="s">
        <v>934</v>
      </c>
      <c r="E1373" s="79" t="s">
        <v>20</v>
      </c>
      <c r="F1373" s="79" t="s">
        <v>1645</v>
      </c>
      <c r="G1373" s="79"/>
      <c r="H1373" s="85">
        <v>3797322.18</v>
      </c>
      <c r="I1373" s="85">
        <v>1326476.8400000001</v>
      </c>
      <c r="J1373" s="7">
        <f t="shared" si="21"/>
        <v>2470845.34</v>
      </c>
    </row>
    <row r="1374" spans="1:10" ht="38.25" x14ac:dyDescent="0.2">
      <c r="A1374" s="80" t="s">
        <v>817</v>
      </c>
      <c r="B1374" s="2">
        <v>200</v>
      </c>
      <c r="C1374" s="81" t="s">
        <v>1630</v>
      </c>
      <c r="D1374" s="81" t="s">
        <v>934</v>
      </c>
      <c r="E1374" s="81" t="s">
        <v>20</v>
      </c>
      <c r="F1374" s="81" t="s">
        <v>1645</v>
      </c>
      <c r="G1374" s="81" t="s">
        <v>818</v>
      </c>
      <c r="H1374" s="84">
        <v>3797322.18</v>
      </c>
      <c r="I1374" s="84">
        <v>1326476.8400000001</v>
      </c>
      <c r="J1374" s="7">
        <f t="shared" si="21"/>
        <v>2470845.34</v>
      </c>
    </row>
    <row r="1375" spans="1:10" ht="76.5" x14ac:dyDescent="0.2">
      <c r="A1375" s="78" t="s">
        <v>1646</v>
      </c>
      <c r="B1375" s="2">
        <v>200</v>
      </c>
      <c r="C1375" s="79" t="s">
        <v>1630</v>
      </c>
      <c r="D1375" s="79" t="s">
        <v>934</v>
      </c>
      <c r="E1375" s="79" t="s">
        <v>20</v>
      </c>
      <c r="F1375" s="79" t="s">
        <v>1647</v>
      </c>
      <c r="G1375" s="79"/>
      <c r="H1375" s="85">
        <v>1755739.91</v>
      </c>
      <c r="I1375" s="85">
        <v>490103</v>
      </c>
      <c r="J1375" s="7">
        <f t="shared" si="21"/>
        <v>1265636.9099999999</v>
      </c>
    </row>
    <row r="1376" spans="1:10" ht="76.5" x14ac:dyDescent="0.2">
      <c r="A1376" s="80" t="s">
        <v>866</v>
      </c>
      <c r="B1376" s="2">
        <v>200</v>
      </c>
      <c r="C1376" s="81" t="s">
        <v>1630</v>
      </c>
      <c r="D1376" s="81" t="s">
        <v>934</v>
      </c>
      <c r="E1376" s="81" t="s">
        <v>20</v>
      </c>
      <c r="F1376" s="81" t="s">
        <v>1647</v>
      </c>
      <c r="G1376" s="81" t="s">
        <v>867</v>
      </c>
      <c r="H1376" s="84">
        <v>500000</v>
      </c>
      <c r="I1376" s="84">
        <v>258700</v>
      </c>
      <c r="J1376" s="7">
        <f t="shared" si="21"/>
        <v>241300</v>
      </c>
    </row>
    <row r="1377" spans="1:10" ht="38.25" x14ac:dyDescent="0.2">
      <c r="A1377" s="80" t="s">
        <v>817</v>
      </c>
      <c r="B1377" s="2">
        <v>200</v>
      </c>
      <c r="C1377" s="81" t="s">
        <v>1630</v>
      </c>
      <c r="D1377" s="81" t="s">
        <v>934</v>
      </c>
      <c r="E1377" s="81" t="s">
        <v>20</v>
      </c>
      <c r="F1377" s="81" t="s">
        <v>1647</v>
      </c>
      <c r="G1377" s="81" t="s">
        <v>818</v>
      </c>
      <c r="H1377" s="84">
        <v>1255739.9099999999</v>
      </c>
      <c r="I1377" s="84">
        <v>231403</v>
      </c>
      <c r="J1377" s="7">
        <f t="shared" si="21"/>
        <v>1024336.9099999999</v>
      </c>
    </row>
    <row r="1378" spans="1:10" ht="63.75" x14ac:dyDescent="0.2">
      <c r="A1378" s="78" t="s">
        <v>1648</v>
      </c>
      <c r="B1378" s="2">
        <v>200</v>
      </c>
      <c r="C1378" s="79" t="s">
        <v>1630</v>
      </c>
      <c r="D1378" s="79" t="s">
        <v>934</v>
      </c>
      <c r="E1378" s="79" t="s">
        <v>20</v>
      </c>
      <c r="F1378" s="79" t="s">
        <v>1649</v>
      </c>
      <c r="G1378" s="79"/>
      <c r="H1378" s="85">
        <v>7216100</v>
      </c>
      <c r="I1378" s="85">
        <v>3311999.54</v>
      </c>
      <c r="J1378" s="7">
        <f t="shared" si="21"/>
        <v>3904100.46</v>
      </c>
    </row>
    <row r="1379" spans="1:10" ht="38.25" x14ac:dyDescent="0.2">
      <c r="A1379" s="80" t="s">
        <v>817</v>
      </c>
      <c r="B1379" s="2">
        <v>200</v>
      </c>
      <c r="C1379" s="81" t="s">
        <v>1630</v>
      </c>
      <c r="D1379" s="81" t="s">
        <v>934</v>
      </c>
      <c r="E1379" s="81" t="s">
        <v>20</v>
      </c>
      <c r="F1379" s="81" t="s">
        <v>1649</v>
      </c>
      <c r="G1379" s="81" t="s">
        <v>818</v>
      </c>
      <c r="H1379" s="84">
        <v>7216100</v>
      </c>
      <c r="I1379" s="84">
        <v>3311999.54</v>
      </c>
      <c r="J1379" s="7">
        <f t="shared" si="21"/>
        <v>3904100.46</v>
      </c>
    </row>
    <row r="1380" spans="1:10" ht="38.25" x14ac:dyDescent="0.2">
      <c r="A1380" s="78" t="s">
        <v>1650</v>
      </c>
      <c r="B1380" s="2">
        <v>200</v>
      </c>
      <c r="C1380" s="79" t="s">
        <v>1630</v>
      </c>
      <c r="D1380" s="79" t="s">
        <v>934</v>
      </c>
      <c r="E1380" s="79" t="s">
        <v>20</v>
      </c>
      <c r="F1380" s="79" t="s">
        <v>1651</v>
      </c>
      <c r="G1380" s="79"/>
      <c r="H1380" s="85">
        <v>31508638</v>
      </c>
      <c r="I1380" s="85">
        <v>13263226.41</v>
      </c>
      <c r="J1380" s="7">
        <f t="shared" si="21"/>
        <v>18245411.59</v>
      </c>
    </row>
    <row r="1381" spans="1:10" ht="76.5" x14ac:dyDescent="0.2">
      <c r="A1381" s="80" t="s">
        <v>866</v>
      </c>
      <c r="B1381" s="2">
        <v>200</v>
      </c>
      <c r="C1381" s="81" t="s">
        <v>1630</v>
      </c>
      <c r="D1381" s="81" t="s">
        <v>934</v>
      </c>
      <c r="E1381" s="81" t="s">
        <v>20</v>
      </c>
      <c r="F1381" s="81" t="s">
        <v>1651</v>
      </c>
      <c r="G1381" s="81" t="s">
        <v>867</v>
      </c>
      <c r="H1381" s="84">
        <v>29409800</v>
      </c>
      <c r="I1381" s="84">
        <v>12903284.59</v>
      </c>
      <c r="J1381" s="7">
        <f t="shared" si="21"/>
        <v>16506515.41</v>
      </c>
    </row>
    <row r="1382" spans="1:10" ht="38.25" x14ac:dyDescent="0.2">
      <c r="A1382" s="80" t="s">
        <v>817</v>
      </c>
      <c r="B1382" s="2">
        <v>200</v>
      </c>
      <c r="C1382" s="81" t="s">
        <v>1630</v>
      </c>
      <c r="D1382" s="81" t="s">
        <v>934</v>
      </c>
      <c r="E1382" s="81" t="s">
        <v>20</v>
      </c>
      <c r="F1382" s="81" t="s">
        <v>1651</v>
      </c>
      <c r="G1382" s="81" t="s">
        <v>818</v>
      </c>
      <c r="H1382" s="84">
        <v>1935200</v>
      </c>
      <c r="I1382" s="84">
        <v>196303.82</v>
      </c>
      <c r="J1382" s="7">
        <f t="shared" si="21"/>
        <v>1738896.18</v>
      </c>
    </row>
    <row r="1383" spans="1:10" x14ac:dyDescent="0.2">
      <c r="A1383" s="80" t="s">
        <v>868</v>
      </c>
      <c r="B1383" s="2">
        <v>200</v>
      </c>
      <c r="C1383" s="81" t="s">
        <v>1630</v>
      </c>
      <c r="D1383" s="81" t="s">
        <v>934</v>
      </c>
      <c r="E1383" s="81" t="s">
        <v>20</v>
      </c>
      <c r="F1383" s="81" t="s">
        <v>1651</v>
      </c>
      <c r="G1383" s="81" t="s">
        <v>869</v>
      </c>
      <c r="H1383" s="84">
        <v>163638</v>
      </c>
      <c r="I1383" s="84">
        <v>163638</v>
      </c>
      <c r="J1383" s="7">
        <f t="shared" si="21"/>
        <v>0</v>
      </c>
    </row>
    <row r="1384" spans="1:10" ht="38.25" x14ac:dyDescent="0.2">
      <c r="A1384" s="78" t="s">
        <v>1652</v>
      </c>
      <c r="B1384" s="2">
        <v>200</v>
      </c>
      <c r="C1384" s="79" t="s">
        <v>1630</v>
      </c>
      <c r="D1384" s="79" t="s">
        <v>934</v>
      </c>
      <c r="E1384" s="79" t="s">
        <v>20</v>
      </c>
      <c r="F1384" s="79" t="s">
        <v>1653</v>
      </c>
      <c r="G1384" s="79"/>
      <c r="H1384" s="85">
        <v>17732074.719999999</v>
      </c>
      <c r="I1384" s="85">
        <v>11883199.710000001</v>
      </c>
      <c r="J1384" s="7">
        <f t="shared" si="21"/>
        <v>5848875.0099999979</v>
      </c>
    </row>
    <row r="1385" spans="1:10" ht="38.25" x14ac:dyDescent="0.2">
      <c r="A1385" s="80" t="s">
        <v>817</v>
      </c>
      <c r="B1385" s="2">
        <v>200</v>
      </c>
      <c r="C1385" s="81" t="s">
        <v>1630</v>
      </c>
      <c r="D1385" s="81" t="s">
        <v>934</v>
      </c>
      <c r="E1385" s="81" t="s">
        <v>20</v>
      </c>
      <c r="F1385" s="81" t="s">
        <v>1653</v>
      </c>
      <c r="G1385" s="81" t="s">
        <v>818</v>
      </c>
      <c r="H1385" s="84">
        <v>17732074.719999999</v>
      </c>
      <c r="I1385" s="84">
        <v>11883199.710000001</v>
      </c>
      <c r="J1385" s="7">
        <f t="shared" si="21"/>
        <v>5848875.0099999979</v>
      </c>
    </row>
    <row r="1386" spans="1:10" ht="38.25" x14ac:dyDescent="0.2">
      <c r="A1386" s="78" t="s">
        <v>1654</v>
      </c>
      <c r="B1386" s="2">
        <v>200</v>
      </c>
      <c r="C1386" s="79" t="s">
        <v>1630</v>
      </c>
      <c r="D1386" s="79" t="s">
        <v>934</v>
      </c>
      <c r="E1386" s="79" t="s">
        <v>20</v>
      </c>
      <c r="F1386" s="79" t="s">
        <v>1655</v>
      </c>
      <c r="G1386" s="79"/>
      <c r="H1386" s="85">
        <v>73330377.040000007</v>
      </c>
      <c r="I1386" s="85">
        <v>0</v>
      </c>
      <c r="J1386" s="7">
        <f t="shared" si="21"/>
        <v>73330377.040000007</v>
      </c>
    </row>
    <row r="1387" spans="1:10" ht="38.25" x14ac:dyDescent="0.2">
      <c r="A1387" s="80" t="s">
        <v>817</v>
      </c>
      <c r="B1387" s="2">
        <v>200</v>
      </c>
      <c r="C1387" s="81" t="s">
        <v>1630</v>
      </c>
      <c r="D1387" s="81" t="s">
        <v>934</v>
      </c>
      <c r="E1387" s="81" t="s">
        <v>20</v>
      </c>
      <c r="F1387" s="81" t="s">
        <v>1655</v>
      </c>
      <c r="G1387" s="81" t="s">
        <v>818</v>
      </c>
      <c r="H1387" s="84">
        <v>73330377.040000007</v>
      </c>
      <c r="I1387" s="84">
        <v>0</v>
      </c>
      <c r="J1387" s="7">
        <f t="shared" si="21"/>
        <v>73330377.040000007</v>
      </c>
    </row>
    <row r="1388" spans="1:10" ht="38.25" x14ac:dyDescent="0.2">
      <c r="A1388" s="78" t="s">
        <v>1656</v>
      </c>
      <c r="B1388" s="2">
        <v>200</v>
      </c>
      <c r="C1388" s="79" t="s">
        <v>1630</v>
      </c>
      <c r="D1388" s="79" t="s">
        <v>934</v>
      </c>
      <c r="E1388" s="79" t="s">
        <v>20</v>
      </c>
      <c r="F1388" s="79" t="s">
        <v>1657</v>
      </c>
      <c r="G1388" s="79"/>
      <c r="H1388" s="85">
        <v>1220400</v>
      </c>
      <c r="I1388" s="85">
        <v>0</v>
      </c>
      <c r="J1388" s="7">
        <f t="shared" si="21"/>
        <v>1220400</v>
      </c>
    </row>
    <row r="1389" spans="1:10" ht="38.25" x14ac:dyDescent="0.2">
      <c r="A1389" s="80" t="s">
        <v>817</v>
      </c>
      <c r="B1389" s="2">
        <v>200</v>
      </c>
      <c r="C1389" s="81" t="s">
        <v>1630</v>
      </c>
      <c r="D1389" s="81" t="s">
        <v>934</v>
      </c>
      <c r="E1389" s="81" t="s">
        <v>20</v>
      </c>
      <c r="F1389" s="81" t="s">
        <v>1657</v>
      </c>
      <c r="G1389" s="81" t="s">
        <v>818</v>
      </c>
      <c r="H1389" s="84">
        <v>1220400</v>
      </c>
      <c r="I1389" s="84">
        <v>0</v>
      </c>
      <c r="J1389" s="7">
        <f t="shared" si="21"/>
        <v>1220400</v>
      </c>
    </row>
    <row r="1390" spans="1:10" ht="102" x14ac:dyDescent="0.2">
      <c r="A1390" s="78" t="s">
        <v>1658</v>
      </c>
      <c r="B1390" s="2">
        <v>200</v>
      </c>
      <c r="C1390" s="79" t="s">
        <v>1630</v>
      </c>
      <c r="D1390" s="79" t="s">
        <v>934</v>
      </c>
      <c r="E1390" s="79" t="s">
        <v>20</v>
      </c>
      <c r="F1390" s="79" t="s">
        <v>1659</v>
      </c>
      <c r="G1390" s="79"/>
      <c r="H1390" s="85">
        <v>70531.12</v>
      </c>
      <c r="I1390" s="85">
        <v>70531.12</v>
      </c>
      <c r="J1390" s="7">
        <f t="shared" si="21"/>
        <v>0</v>
      </c>
    </row>
    <row r="1391" spans="1:10" ht="76.5" x14ac:dyDescent="0.2">
      <c r="A1391" s="80" t="s">
        <v>866</v>
      </c>
      <c r="B1391" s="2">
        <v>200</v>
      </c>
      <c r="C1391" s="81" t="s">
        <v>1630</v>
      </c>
      <c r="D1391" s="81" t="s">
        <v>934</v>
      </c>
      <c r="E1391" s="81" t="s">
        <v>20</v>
      </c>
      <c r="F1391" s="81" t="s">
        <v>1659</v>
      </c>
      <c r="G1391" s="81" t="s">
        <v>867</v>
      </c>
      <c r="H1391" s="84">
        <v>70531.12</v>
      </c>
      <c r="I1391" s="84">
        <v>70531.12</v>
      </c>
      <c r="J1391" s="7">
        <f t="shared" si="21"/>
        <v>0</v>
      </c>
    </row>
    <row r="1392" spans="1:10" ht="76.5" x14ac:dyDescent="0.2">
      <c r="A1392" s="76" t="s">
        <v>2379</v>
      </c>
      <c r="B1392" s="2">
        <v>200</v>
      </c>
      <c r="C1392" s="77" t="s">
        <v>1630</v>
      </c>
      <c r="D1392" s="77" t="s">
        <v>934</v>
      </c>
      <c r="E1392" s="77" t="s">
        <v>20</v>
      </c>
      <c r="F1392" s="77" t="s">
        <v>1660</v>
      </c>
      <c r="G1392" s="77"/>
      <c r="H1392" s="86">
        <v>16587501</v>
      </c>
      <c r="I1392" s="86">
        <v>7969548.3200000003</v>
      </c>
      <c r="J1392" s="7">
        <f t="shared" si="21"/>
        <v>8617952.6799999997</v>
      </c>
    </row>
    <row r="1393" spans="1:10" ht="38.25" x14ac:dyDescent="0.2">
      <c r="A1393" s="78" t="s">
        <v>1006</v>
      </c>
      <c r="B1393" s="2">
        <v>200</v>
      </c>
      <c r="C1393" s="79" t="s">
        <v>1630</v>
      </c>
      <c r="D1393" s="79" t="s">
        <v>934</v>
      </c>
      <c r="E1393" s="79" t="s">
        <v>20</v>
      </c>
      <c r="F1393" s="79" t="s">
        <v>1661</v>
      </c>
      <c r="G1393" s="79"/>
      <c r="H1393" s="85">
        <v>16295501</v>
      </c>
      <c r="I1393" s="85">
        <v>7969548.3200000003</v>
      </c>
      <c r="J1393" s="7">
        <f t="shared" si="21"/>
        <v>8325952.6799999997</v>
      </c>
    </row>
    <row r="1394" spans="1:10" ht="76.5" x14ac:dyDescent="0.2">
      <c r="A1394" s="80" t="s">
        <v>866</v>
      </c>
      <c r="B1394" s="2">
        <v>200</v>
      </c>
      <c r="C1394" s="81" t="s">
        <v>1630</v>
      </c>
      <c r="D1394" s="81" t="s">
        <v>934</v>
      </c>
      <c r="E1394" s="81" t="s">
        <v>20</v>
      </c>
      <c r="F1394" s="81" t="s">
        <v>1661</v>
      </c>
      <c r="G1394" s="81" t="s">
        <v>867</v>
      </c>
      <c r="H1394" s="84">
        <v>15476400</v>
      </c>
      <c r="I1394" s="84">
        <v>7451238.54</v>
      </c>
      <c r="J1394" s="7">
        <f t="shared" si="21"/>
        <v>8025161.46</v>
      </c>
    </row>
    <row r="1395" spans="1:10" ht="38.25" x14ac:dyDescent="0.2">
      <c r="A1395" s="80" t="s">
        <v>817</v>
      </c>
      <c r="B1395" s="2">
        <v>200</v>
      </c>
      <c r="C1395" s="81" t="s">
        <v>1630</v>
      </c>
      <c r="D1395" s="81" t="s">
        <v>934</v>
      </c>
      <c r="E1395" s="81" t="s">
        <v>20</v>
      </c>
      <c r="F1395" s="81" t="s">
        <v>1661</v>
      </c>
      <c r="G1395" s="81" t="s">
        <v>818</v>
      </c>
      <c r="H1395" s="84">
        <v>819101</v>
      </c>
      <c r="I1395" s="84">
        <v>518309.78</v>
      </c>
      <c r="J1395" s="7">
        <f t="shared" si="21"/>
        <v>300791.21999999997</v>
      </c>
    </row>
    <row r="1396" spans="1:10" ht="25.5" x14ac:dyDescent="0.2">
      <c r="A1396" s="78" t="s">
        <v>829</v>
      </c>
      <c r="B1396" s="2">
        <v>200</v>
      </c>
      <c r="C1396" s="79" t="s">
        <v>1630</v>
      </c>
      <c r="D1396" s="79" t="s">
        <v>934</v>
      </c>
      <c r="E1396" s="79" t="s">
        <v>20</v>
      </c>
      <c r="F1396" s="79" t="s">
        <v>1662</v>
      </c>
      <c r="G1396" s="79"/>
      <c r="H1396" s="85">
        <v>292000</v>
      </c>
      <c r="I1396" s="85">
        <v>0</v>
      </c>
      <c r="J1396" s="7">
        <f t="shared" si="21"/>
        <v>292000</v>
      </c>
    </row>
    <row r="1397" spans="1:10" ht="76.5" x14ac:dyDescent="0.2">
      <c r="A1397" s="80" t="s">
        <v>866</v>
      </c>
      <c r="B1397" s="2">
        <v>200</v>
      </c>
      <c r="C1397" s="81" t="s">
        <v>1630</v>
      </c>
      <c r="D1397" s="81" t="s">
        <v>934</v>
      </c>
      <c r="E1397" s="81" t="s">
        <v>20</v>
      </c>
      <c r="F1397" s="81" t="s">
        <v>1662</v>
      </c>
      <c r="G1397" s="81" t="s">
        <v>867</v>
      </c>
      <c r="H1397" s="84">
        <v>292000</v>
      </c>
      <c r="I1397" s="84">
        <v>0</v>
      </c>
      <c r="J1397" s="7">
        <f t="shared" si="21"/>
        <v>292000</v>
      </c>
    </row>
    <row r="1398" spans="1:10" x14ac:dyDescent="0.2">
      <c r="A1398" s="74" t="s">
        <v>1289</v>
      </c>
      <c r="B1398" s="2">
        <v>200</v>
      </c>
      <c r="C1398" s="75" t="s">
        <v>1630</v>
      </c>
      <c r="D1398" s="75" t="s">
        <v>934</v>
      </c>
      <c r="E1398" s="75" t="s">
        <v>20</v>
      </c>
      <c r="F1398" s="75" t="s">
        <v>1290</v>
      </c>
      <c r="G1398" s="75"/>
      <c r="H1398" s="87">
        <v>1284761.43</v>
      </c>
      <c r="I1398" s="87">
        <v>1284761.43</v>
      </c>
      <c r="J1398" s="7">
        <f t="shared" si="21"/>
        <v>0</v>
      </c>
    </row>
    <row r="1399" spans="1:10" ht="51" x14ac:dyDescent="0.2">
      <c r="A1399" s="78" t="s">
        <v>1419</v>
      </c>
      <c r="B1399" s="2">
        <v>200</v>
      </c>
      <c r="C1399" s="79" t="s">
        <v>1630</v>
      </c>
      <c r="D1399" s="79" t="s">
        <v>934</v>
      </c>
      <c r="E1399" s="79" t="s">
        <v>20</v>
      </c>
      <c r="F1399" s="79" t="s">
        <v>1420</v>
      </c>
      <c r="G1399" s="79"/>
      <c r="H1399" s="85">
        <v>1284761.43</v>
      </c>
      <c r="I1399" s="85">
        <v>1284761.43</v>
      </c>
      <c r="J1399" s="7">
        <f t="shared" si="21"/>
        <v>0</v>
      </c>
    </row>
    <row r="1400" spans="1:10" ht="38.25" x14ac:dyDescent="0.2">
      <c r="A1400" s="80" t="s">
        <v>817</v>
      </c>
      <c r="B1400" s="2">
        <v>200</v>
      </c>
      <c r="C1400" s="81" t="s">
        <v>1630</v>
      </c>
      <c r="D1400" s="81" t="s">
        <v>934</v>
      </c>
      <c r="E1400" s="81" t="s">
        <v>20</v>
      </c>
      <c r="F1400" s="81" t="s">
        <v>1420</v>
      </c>
      <c r="G1400" s="81" t="s">
        <v>818</v>
      </c>
      <c r="H1400" s="84">
        <v>374343.75</v>
      </c>
      <c r="I1400" s="84">
        <v>374343.75</v>
      </c>
      <c r="J1400" s="7">
        <f t="shared" si="21"/>
        <v>0</v>
      </c>
    </row>
    <row r="1401" spans="1:10" x14ac:dyDescent="0.2">
      <c r="A1401" s="80" t="s">
        <v>1036</v>
      </c>
      <c r="B1401" s="2">
        <v>200</v>
      </c>
      <c r="C1401" s="81" t="s">
        <v>1630</v>
      </c>
      <c r="D1401" s="81" t="s">
        <v>934</v>
      </c>
      <c r="E1401" s="81" t="s">
        <v>20</v>
      </c>
      <c r="F1401" s="81" t="s">
        <v>1420</v>
      </c>
      <c r="G1401" s="81" t="s">
        <v>1037</v>
      </c>
      <c r="H1401" s="84">
        <v>910417.68</v>
      </c>
      <c r="I1401" s="84">
        <v>910417.68</v>
      </c>
      <c r="J1401" s="7">
        <f t="shared" si="21"/>
        <v>0</v>
      </c>
    </row>
    <row r="1402" spans="1:10" ht="38.25" x14ac:dyDescent="0.2">
      <c r="A1402" s="72" t="s">
        <v>1663</v>
      </c>
      <c r="B1402" s="2">
        <v>200</v>
      </c>
      <c r="C1402" s="73" t="s">
        <v>1630</v>
      </c>
      <c r="D1402" s="73" t="s">
        <v>934</v>
      </c>
      <c r="E1402" s="73" t="s">
        <v>1449</v>
      </c>
      <c r="F1402" s="73"/>
      <c r="G1402" s="73"/>
      <c r="H1402" s="88">
        <v>2891800</v>
      </c>
      <c r="I1402" s="88">
        <v>1248670</v>
      </c>
      <c r="J1402" s="7">
        <f t="shared" si="21"/>
        <v>1643130</v>
      </c>
    </row>
    <row r="1403" spans="1:10" ht="63.75" x14ac:dyDescent="0.2">
      <c r="A1403" s="74" t="s">
        <v>2269</v>
      </c>
      <c r="B1403" s="2">
        <v>200</v>
      </c>
      <c r="C1403" s="75" t="s">
        <v>1630</v>
      </c>
      <c r="D1403" s="75" t="s">
        <v>934</v>
      </c>
      <c r="E1403" s="75" t="s">
        <v>1449</v>
      </c>
      <c r="F1403" s="75" t="s">
        <v>948</v>
      </c>
      <c r="G1403" s="75"/>
      <c r="H1403" s="87">
        <v>2891800</v>
      </c>
      <c r="I1403" s="87">
        <v>1248670</v>
      </c>
      <c r="J1403" s="7">
        <f t="shared" si="21"/>
        <v>1643130</v>
      </c>
    </row>
    <row r="1404" spans="1:10" ht="38.25" x14ac:dyDescent="0.2">
      <c r="A1404" s="76" t="s">
        <v>2368</v>
      </c>
      <c r="B1404" s="2">
        <v>200</v>
      </c>
      <c r="C1404" s="77" t="s">
        <v>1630</v>
      </c>
      <c r="D1404" s="77" t="s">
        <v>934</v>
      </c>
      <c r="E1404" s="77" t="s">
        <v>1449</v>
      </c>
      <c r="F1404" s="77" t="s">
        <v>1595</v>
      </c>
      <c r="G1404" s="77"/>
      <c r="H1404" s="86">
        <v>2624500</v>
      </c>
      <c r="I1404" s="86">
        <v>981370</v>
      </c>
      <c r="J1404" s="7">
        <f t="shared" si="21"/>
        <v>1643130</v>
      </c>
    </row>
    <row r="1405" spans="1:10" ht="38.25" x14ac:dyDescent="0.2">
      <c r="A1405" s="78" t="s">
        <v>1664</v>
      </c>
      <c r="B1405" s="2">
        <v>200</v>
      </c>
      <c r="C1405" s="79" t="s">
        <v>1630</v>
      </c>
      <c r="D1405" s="79" t="s">
        <v>934</v>
      </c>
      <c r="E1405" s="79" t="s">
        <v>1449</v>
      </c>
      <c r="F1405" s="79" t="s">
        <v>1665</v>
      </c>
      <c r="G1405" s="79"/>
      <c r="H1405" s="85">
        <v>1500000</v>
      </c>
      <c r="I1405" s="85">
        <v>50000</v>
      </c>
      <c r="J1405" s="7">
        <f t="shared" si="21"/>
        <v>1450000</v>
      </c>
    </row>
    <row r="1406" spans="1:10" ht="25.5" x14ac:dyDescent="0.2">
      <c r="A1406" s="80" t="s">
        <v>900</v>
      </c>
      <c r="B1406" s="2">
        <v>200</v>
      </c>
      <c r="C1406" s="81" t="s">
        <v>1630</v>
      </c>
      <c r="D1406" s="81" t="s">
        <v>934</v>
      </c>
      <c r="E1406" s="81" t="s">
        <v>1449</v>
      </c>
      <c r="F1406" s="81" t="s">
        <v>1665</v>
      </c>
      <c r="G1406" s="81" t="s">
        <v>901</v>
      </c>
      <c r="H1406" s="84">
        <v>1500000</v>
      </c>
      <c r="I1406" s="84">
        <v>50000</v>
      </c>
      <c r="J1406" s="7">
        <f t="shared" si="21"/>
        <v>1450000</v>
      </c>
    </row>
    <row r="1407" spans="1:10" ht="63.75" x14ac:dyDescent="0.2">
      <c r="A1407" s="78" t="s">
        <v>1666</v>
      </c>
      <c r="B1407" s="2">
        <v>200</v>
      </c>
      <c r="C1407" s="79" t="s">
        <v>1630</v>
      </c>
      <c r="D1407" s="79" t="s">
        <v>934</v>
      </c>
      <c r="E1407" s="79" t="s">
        <v>1449</v>
      </c>
      <c r="F1407" s="79" t="s">
        <v>1667</v>
      </c>
      <c r="G1407" s="79"/>
      <c r="H1407" s="85">
        <v>213600</v>
      </c>
      <c r="I1407" s="85">
        <v>20470</v>
      </c>
      <c r="J1407" s="7">
        <f t="shared" si="21"/>
        <v>193130</v>
      </c>
    </row>
    <row r="1408" spans="1:10" x14ac:dyDescent="0.2">
      <c r="A1408" s="80" t="s">
        <v>1036</v>
      </c>
      <c r="B1408" s="2">
        <v>200</v>
      </c>
      <c r="C1408" s="81" t="s">
        <v>1630</v>
      </c>
      <c r="D1408" s="81" t="s">
        <v>934</v>
      </c>
      <c r="E1408" s="81" t="s">
        <v>1449</v>
      </c>
      <c r="F1408" s="81" t="s">
        <v>1667</v>
      </c>
      <c r="G1408" s="81" t="s">
        <v>1037</v>
      </c>
      <c r="H1408" s="84">
        <v>213600</v>
      </c>
      <c r="I1408" s="84">
        <v>20470</v>
      </c>
      <c r="J1408" s="7">
        <f t="shared" si="21"/>
        <v>193130</v>
      </c>
    </row>
    <row r="1409" spans="1:10" ht="89.25" x14ac:dyDescent="0.2">
      <c r="A1409" s="78" t="s">
        <v>80</v>
      </c>
      <c r="B1409" s="2">
        <v>200</v>
      </c>
      <c r="C1409" s="79" t="s">
        <v>1630</v>
      </c>
      <c r="D1409" s="79" t="s">
        <v>934</v>
      </c>
      <c r="E1409" s="79" t="s">
        <v>1449</v>
      </c>
      <c r="F1409" s="79" t="s">
        <v>1668</v>
      </c>
      <c r="G1409" s="79"/>
      <c r="H1409" s="85">
        <v>400000</v>
      </c>
      <c r="I1409" s="85">
        <v>400000</v>
      </c>
      <c r="J1409" s="7">
        <f t="shared" si="21"/>
        <v>0</v>
      </c>
    </row>
    <row r="1410" spans="1:10" x14ac:dyDescent="0.2">
      <c r="A1410" s="80" t="s">
        <v>1036</v>
      </c>
      <c r="B1410" s="2">
        <v>200</v>
      </c>
      <c r="C1410" s="81" t="s">
        <v>1630</v>
      </c>
      <c r="D1410" s="81" t="s">
        <v>934</v>
      </c>
      <c r="E1410" s="81" t="s">
        <v>1449</v>
      </c>
      <c r="F1410" s="81" t="s">
        <v>1668</v>
      </c>
      <c r="G1410" s="81" t="s">
        <v>1037</v>
      </c>
      <c r="H1410" s="84">
        <v>400000</v>
      </c>
      <c r="I1410" s="84">
        <v>400000</v>
      </c>
      <c r="J1410" s="7">
        <f t="shared" si="21"/>
        <v>0</v>
      </c>
    </row>
    <row r="1411" spans="1:10" ht="89.25" x14ac:dyDescent="0.2">
      <c r="A1411" s="78" t="s">
        <v>81</v>
      </c>
      <c r="B1411" s="2">
        <v>200</v>
      </c>
      <c r="C1411" s="79" t="s">
        <v>1630</v>
      </c>
      <c r="D1411" s="79" t="s">
        <v>934</v>
      </c>
      <c r="E1411" s="79" t="s">
        <v>1449</v>
      </c>
      <c r="F1411" s="79" t="s">
        <v>1669</v>
      </c>
      <c r="G1411" s="79"/>
      <c r="H1411" s="85">
        <v>510900</v>
      </c>
      <c r="I1411" s="85">
        <v>510900</v>
      </c>
      <c r="J1411" s="7">
        <f t="shared" si="21"/>
        <v>0</v>
      </c>
    </row>
    <row r="1412" spans="1:10" x14ac:dyDescent="0.2">
      <c r="A1412" s="80" t="s">
        <v>1036</v>
      </c>
      <c r="B1412" s="2">
        <v>200</v>
      </c>
      <c r="C1412" s="81" t="s">
        <v>1630</v>
      </c>
      <c r="D1412" s="81" t="s">
        <v>934</v>
      </c>
      <c r="E1412" s="81" t="s">
        <v>1449</v>
      </c>
      <c r="F1412" s="81" t="s">
        <v>1669</v>
      </c>
      <c r="G1412" s="81" t="s">
        <v>1037</v>
      </c>
      <c r="H1412" s="84">
        <v>510900</v>
      </c>
      <c r="I1412" s="84">
        <v>510900</v>
      </c>
      <c r="J1412" s="7">
        <f t="shared" si="21"/>
        <v>0</v>
      </c>
    </row>
    <row r="1413" spans="1:10" ht="51" x14ac:dyDescent="0.2">
      <c r="A1413" s="76" t="s">
        <v>2380</v>
      </c>
      <c r="B1413" s="2">
        <v>200</v>
      </c>
      <c r="C1413" s="77" t="s">
        <v>1630</v>
      </c>
      <c r="D1413" s="77" t="s">
        <v>934</v>
      </c>
      <c r="E1413" s="77" t="s">
        <v>1449</v>
      </c>
      <c r="F1413" s="77" t="s">
        <v>1670</v>
      </c>
      <c r="G1413" s="77"/>
      <c r="H1413" s="86">
        <v>267300</v>
      </c>
      <c r="I1413" s="86">
        <v>267300</v>
      </c>
      <c r="J1413" s="7">
        <f t="shared" si="21"/>
        <v>0</v>
      </c>
    </row>
    <row r="1414" spans="1:10" ht="76.5" x14ac:dyDescent="0.2">
      <c r="A1414" s="78" t="s">
        <v>82</v>
      </c>
      <c r="B1414" s="2">
        <v>200</v>
      </c>
      <c r="C1414" s="79" t="s">
        <v>1630</v>
      </c>
      <c r="D1414" s="79" t="s">
        <v>934</v>
      </c>
      <c r="E1414" s="79" t="s">
        <v>1449</v>
      </c>
      <c r="F1414" s="79" t="s">
        <v>1671</v>
      </c>
      <c r="G1414" s="79"/>
      <c r="H1414" s="85">
        <v>267300</v>
      </c>
      <c r="I1414" s="85">
        <v>267300</v>
      </c>
      <c r="J1414" s="7">
        <f t="shared" si="21"/>
        <v>0</v>
      </c>
    </row>
    <row r="1415" spans="1:10" x14ac:dyDescent="0.2">
      <c r="A1415" s="80" t="s">
        <v>1036</v>
      </c>
      <c r="B1415" s="2">
        <v>200</v>
      </c>
      <c r="C1415" s="81" t="s">
        <v>1630</v>
      </c>
      <c r="D1415" s="81" t="s">
        <v>934</v>
      </c>
      <c r="E1415" s="81" t="s">
        <v>1449</v>
      </c>
      <c r="F1415" s="81" t="s">
        <v>1671</v>
      </c>
      <c r="G1415" s="81" t="s">
        <v>1037</v>
      </c>
      <c r="H1415" s="84">
        <v>267300</v>
      </c>
      <c r="I1415" s="84">
        <v>267300</v>
      </c>
      <c r="J1415" s="7">
        <f t="shared" si="21"/>
        <v>0</v>
      </c>
    </row>
    <row r="1416" spans="1:10" x14ac:dyDescent="0.2">
      <c r="A1416" s="70" t="s">
        <v>1296</v>
      </c>
      <c r="B1416" s="2">
        <v>200</v>
      </c>
      <c r="C1416" s="71" t="s">
        <v>1630</v>
      </c>
      <c r="D1416" s="71" t="s">
        <v>798</v>
      </c>
      <c r="E1416" s="71"/>
      <c r="F1416" s="71"/>
      <c r="G1416" s="71"/>
      <c r="H1416" s="89">
        <v>85952500</v>
      </c>
      <c r="I1416" s="89">
        <v>30706472.579999998</v>
      </c>
      <c r="J1416" s="7">
        <f t="shared" si="21"/>
        <v>55246027.420000002</v>
      </c>
    </row>
    <row r="1417" spans="1:10" x14ac:dyDescent="0.2">
      <c r="A1417" s="72" t="s">
        <v>1597</v>
      </c>
      <c r="B1417" s="2">
        <v>200</v>
      </c>
      <c r="C1417" s="73" t="s">
        <v>1630</v>
      </c>
      <c r="D1417" s="73" t="s">
        <v>798</v>
      </c>
      <c r="E1417" s="73" t="s">
        <v>20</v>
      </c>
      <c r="F1417" s="73"/>
      <c r="G1417" s="73"/>
      <c r="H1417" s="88">
        <v>85952500</v>
      </c>
      <c r="I1417" s="88">
        <v>30706472.579999998</v>
      </c>
      <c r="J1417" s="7">
        <f t="shared" ref="J1417:J1480" si="22">H1417-I1417</f>
        <v>55246027.420000002</v>
      </c>
    </row>
    <row r="1418" spans="1:10" ht="63.75" x14ac:dyDescent="0.2">
      <c r="A1418" s="74" t="s">
        <v>2269</v>
      </c>
      <c r="B1418" s="2">
        <v>200</v>
      </c>
      <c r="C1418" s="75" t="s">
        <v>1630</v>
      </c>
      <c r="D1418" s="75" t="s">
        <v>798</v>
      </c>
      <c r="E1418" s="75" t="s">
        <v>20</v>
      </c>
      <c r="F1418" s="75" t="s">
        <v>948</v>
      </c>
      <c r="G1418" s="75"/>
      <c r="H1418" s="87">
        <v>85952500</v>
      </c>
      <c r="I1418" s="87">
        <v>30706472.579999998</v>
      </c>
      <c r="J1418" s="7">
        <f t="shared" si="22"/>
        <v>55246027.420000002</v>
      </c>
    </row>
    <row r="1419" spans="1:10" ht="63.75" x14ac:dyDescent="0.2">
      <c r="A1419" s="76" t="s">
        <v>2381</v>
      </c>
      <c r="B1419" s="2">
        <v>200</v>
      </c>
      <c r="C1419" s="77" t="s">
        <v>1630</v>
      </c>
      <c r="D1419" s="77" t="s">
        <v>798</v>
      </c>
      <c r="E1419" s="77" t="s">
        <v>20</v>
      </c>
      <c r="F1419" s="77" t="s">
        <v>1672</v>
      </c>
      <c r="G1419" s="77"/>
      <c r="H1419" s="86">
        <v>85952500</v>
      </c>
      <c r="I1419" s="86">
        <v>30706472.579999998</v>
      </c>
      <c r="J1419" s="7">
        <f t="shared" si="22"/>
        <v>55246027.420000002</v>
      </c>
    </row>
    <row r="1420" spans="1:10" ht="38.25" x14ac:dyDescent="0.2">
      <c r="A1420" s="78" t="s">
        <v>1673</v>
      </c>
      <c r="B1420" s="2">
        <v>200</v>
      </c>
      <c r="C1420" s="79" t="s">
        <v>1630</v>
      </c>
      <c r="D1420" s="79" t="s">
        <v>798</v>
      </c>
      <c r="E1420" s="79" t="s">
        <v>20</v>
      </c>
      <c r="F1420" s="79" t="s">
        <v>1674</v>
      </c>
      <c r="G1420" s="79"/>
      <c r="H1420" s="85">
        <v>55675600</v>
      </c>
      <c r="I1420" s="85">
        <v>17217790.07</v>
      </c>
      <c r="J1420" s="7">
        <f t="shared" si="22"/>
        <v>38457809.93</v>
      </c>
    </row>
    <row r="1421" spans="1:10" ht="76.5" x14ac:dyDescent="0.2">
      <c r="A1421" s="80" t="s">
        <v>866</v>
      </c>
      <c r="B1421" s="2">
        <v>200</v>
      </c>
      <c r="C1421" s="81" t="s">
        <v>1630</v>
      </c>
      <c r="D1421" s="81" t="s">
        <v>798</v>
      </c>
      <c r="E1421" s="81" t="s">
        <v>20</v>
      </c>
      <c r="F1421" s="81" t="s">
        <v>1674</v>
      </c>
      <c r="G1421" s="81" t="s">
        <v>867</v>
      </c>
      <c r="H1421" s="84">
        <v>27000400</v>
      </c>
      <c r="I1421" s="84">
        <v>11585232.66</v>
      </c>
      <c r="J1421" s="7">
        <f t="shared" si="22"/>
        <v>15415167.34</v>
      </c>
    </row>
    <row r="1422" spans="1:10" ht="38.25" x14ac:dyDescent="0.2">
      <c r="A1422" s="80" t="s">
        <v>817</v>
      </c>
      <c r="B1422" s="2">
        <v>200</v>
      </c>
      <c r="C1422" s="81" t="s">
        <v>1630</v>
      </c>
      <c r="D1422" s="81" t="s">
        <v>798</v>
      </c>
      <c r="E1422" s="81" t="s">
        <v>20</v>
      </c>
      <c r="F1422" s="81" t="s">
        <v>1674</v>
      </c>
      <c r="G1422" s="81" t="s">
        <v>818</v>
      </c>
      <c r="H1422" s="84">
        <v>28675200</v>
      </c>
      <c r="I1422" s="84">
        <v>5632557.4100000001</v>
      </c>
      <c r="J1422" s="7">
        <f t="shared" si="22"/>
        <v>23042642.59</v>
      </c>
    </row>
    <row r="1423" spans="1:10" ht="38.25" x14ac:dyDescent="0.2">
      <c r="A1423" s="78" t="s">
        <v>1675</v>
      </c>
      <c r="B1423" s="2">
        <v>200</v>
      </c>
      <c r="C1423" s="79" t="s">
        <v>1630</v>
      </c>
      <c r="D1423" s="79" t="s">
        <v>798</v>
      </c>
      <c r="E1423" s="79" t="s">
        <v>20</v>
      </c>
      <c r="F1423" s="79" t="s">
        <v>1676</v>
      </c>
      <c r="G1423" s="79"/>
      <c r="H1423" s="85">
        <v>3841500</v>
      </c>
      <c r="I1423" s="85">
        <v>1550944.61</v>
      </c>
      <c r="J1423" s="7">
        <f t="shared" si="22"/>
        <v>2290555.3899999997</v>
      </c>
    </row>
    <row r="1424" spans="1:10" ht="76.5" x14ac:dyDescent="0.2">
      <c r="A1424" s="80" t="s">
        <v>866</v>
      </c>
      <c r="B1424" s="2">
        <v>200</v>
      </c>
      <c r="C1424" s="81" t="s">
        <v>1630</v>
      </c>
      <c r="D1424" s="81" t="s">
        <v>798</v>
      </c>
      <c r="E1424" s="81" t="s">
        <v>20</v>
      </c>
      <c r="F1424" s="81" t="s">
        <v>1676</v>
      </c>
      <c r="G1424" s="81" t="s">
        <v>867</v>
      </c>
      <c r="H1424" s="84">
        <v>3791500</v>
      </c>
      <c r="I1424" s="84">
        <v>1550944.61</v>
      </c>
      <c r="J1424" s="7">
        <f t="shared" si="22"/>
        <v>2240555.3899999997</v>
      </c>
    </row>
    <row r="1425" spans="1:10" ht="38.25" x14ac:dyDescent="0.2">
      <c r="A1425" s="80" t="s">
        <v>817</v>
      </c>
      <c r="B1425" s="2">
        <v>200</v>
      </c>
      <c r="C1425" s="81" t="s">
        <v>1630</v>
      </c>
      <c r="D1425" s="81" t="s">
        <v>798</v>
      </c>
      <c r="E1425" s="81" t="s">
        <v>20</v>
      </c>
      <c r="F1425" s="81" t="s">
        <v>1676</v>
      </c>
      <c r="G1425" s="81" t="s">
        <v>818</v>
      </c>
      <c r="H1425" s="84">
        <v>50000</v>
      </c>
      <c r="I1425" s="84">
        <v>0</v>
      </c>
      <c r="J1425" s="7">
        <f t="shared" si="22"/>
        <v>50000</v>
      </c>
    </row>
    <row r="1426" spans="1:10" ht="51" x14ac:dyDescent="0.2">
      <c r="A1426" s="78" t="s">
        <v>1677</v>
      </c>
      <c r="B1426" s="2">
        <v>200</v>
      </c>
      <c r="C1426" s="79" t="s">
        <v>1630</v>
      </c>
      <c r="D1426" s="79" t="s">
        <v>798</v>
      </c>
      <c r="E1426" s="79" t="s">
        <v>20</v>
      </c>
      <c r="F1426" s="79" t="s">
        <v>1678</v>
      </c>
      <c r="G1426" s="79"/>
      <c r="H1426" s="85">
        <v>26435400</v>
      </c>
      <c r="I1426" s="85">
        <v>11937737.9</v>
      </c>
      <c r="J1426" s="7">
        <f t="shared" si="22"/>
        <v>14497662.1</v>
      </c>
    </row>
    <row r="1427" spans="1:10" ht="38.25" x14ac:dyDescent="0.2">
      <c r="A1427" s="80" t="s">
        <v>817</v>
      </c>
      <c r="B1427" s="2">
        <v>200</v>
      </c>
      <c r="C1427" s="81" t="s">
        <v>1630</v>
      </c>
      <c r="D1427" s="81" t="s">
        <v>798</v>
      </c>
      <c r="E1427" s="81" t="s">
        <v>20</v>
      </c>
      <c r="F1427" s="81" t="s">
        <v>1678</v>
      </c>
      <c r="G1427" s="81" t="s">
        <v>818</v>
      </c>
      <c r="H1427" s="84">
        <v>26435400</v>
      </c>
      <c r="I1427" s="84">
        <v>11937737.9</v>
      </c>
      <c r="J1427" s="7">
        <f t="shared" si="22"/>
        <v>14497662.1</v>
      </c>
    </row>
    <row r="1428" spans="1:10" x14ac:dyDescent="0.2">
      <c r="A1428" s="70" t="s">
        <v>795</v>
      </c>
      <c r="B1428" s="2">
        <v>200</v>
      </c>
      <c r="C1428" s="71" t="s">
        <v>1630</v>
      </c>
      <c r="D1428" s="71" t="s">
        <v>796</v>
      </c>
      <c r="E1428" s="71"/>
      <c r="F1428" s="71"/>
      <c r="G1428" s="71"/>
      <c r="H1428" s="89">
        <v>10086000</v>
      </c>
      <c r="I1428" s="89">
        <v>4259327</v>
      </c>
      <c r="J1428" s="7">
        <f t="shared" si="22"/>
        <v>5826673</v>
      </c>
    </row>
    <row r="1429" spans="1:10" ht="25.5" x14ac:dyDescent="0.2">
      <c r="A1429" s="72" t="s">
        <v>826</v>
      </c>
      <c r="B1429" s="2">
        <v>200</v>
      </c>
      <c r="C1429" s="73" t="s">
        <v>1630</v>
      </c>
      <c r="D1429" s="73" t="s">
        <v>796</v>
      </c>
      <c r="E1429" s="73" t="s">
        <v>827</v>
      </c>
      <c r="F1429" s="73"/>
      <c r="G1429" s="73"/>
      <c r="H1429" s="88">
        <v>10086000</v>
      </c>
      <c r="I1429" s="88">
        <v>4259327</v>
      </c>
      <c r="J1429" s="7">
        <f t="shared" si="22"/>
        <v>5826673</v>
      </c>
    </row>
    <row r="1430" spans="1:10" ht="63.75" x14ac:dyDescent="0.2">
      <c r="A1430" s="74" t="s">
        <v>2269</v>
      </c>
      <c r="B1430" s="2">
        <v>200</v>
      </c>
      <c r="C1430" s="75" t="s">
        <v>1630</v>
      </c>
      <c r="D1430" s="75" t="s">
        <v>796</v>
      </c>
      <c r="E1430" s="75" t="s">
        <v>827</v>
      </c>
      <c r="F1430" s="75" t="s">
        <v>948</v>
      </c>
      <c r="G1430" s="75"/>
      <c r="H1430" s="87">
        <v>10086000</v>
      </c>
      <c r="I1430" s="87">
        <v>4259327</v>
      </c>
      <c r="J1430" s="7">
        <f t="shared" si="22"/>
        <v>5826673</v>
      </c>
    </row>
    <row r="1431" spans="1:10" ht="38.25" x14ac:dyDescent="0.2">
      <c r="A1431" s="76" t="s">
        <v>2378</v>
      </c>
      <c r="B1431" s="2">
        <v>200</v>
      </c>
      <c r="C1431" s="77" t="s">
        <v>1630</v>
      </c>
      <c r="D1431" s="77" t="s">
        <v>796</v>
      </c>
      <c r="E1431" s="77" t="s">
        <v>827</v>
      </c>
      <c r="F1431" s="77" t="s">
        <v>1632</v>
      </c>
      <c r="G1431" s="77"/>
      <c r="H1431" s="86">
        <v>1339400</v>
      </c>
      <c r="I1431" s="86">
        <v>53075</v>
      </c>
      <c r="J1431" s="7">
        <f t="shared" si="22"/>
        <v>1286325</v>
      </c>
    </row>
    <row r="1432" spans="1:10" ht="51" x14ac:dyDescent="0.2">
      <c r="A1432" s="78" t="s">
        <v>1636</v>
      </c>
      <c r="B1432" s="2">
        <v>200</v>
      </c>
      <c r="C1432" s="79" t="s">
        <v>1630</v>
      </c>
      <c r="D1432" s="79" t="s">
        <v>796</v>
      </c>
      <c r="E1432" s="79" t="s">
        <v>827</v>
      </c>
      <c r="F1432" s="79" t="s">
        <v>1637</v>
      </c>
      <c r="G1432" s="79"/>
      <c r="H1432" s="85">
        <v>1000000</v>
      </c>
      <c r="I1432" s="85">
        <v>53075</v>
      </c>
      <c r="J1432" s="7">
        <f t="shared" si="22"/>
        <v>946925</v>
      </c>
    </row>
    <row r="1433" spans="1:10" ht="38.25" x14ac:dyDescent="0.2">
      <c r="A1433" s="80" t="s">
        <v>817</v>
      </c>
      <c r="B1433" s="2">
        <v>200</v>
      </c>
      <c r="C1433" s="81" t="s">
        <v>1630</v>
      </c>
      <c r="D1433" s="81" t="s">
        <v>796</v>
      </c>
      <c r="E1433" s="81" t="s">
        <v>827</v>
      </c>
      <c r="F1433" s="81" t="s">
        <v>1637</v>
      </c>
      <c r="G1433" s="81" t="s">
        <v>818</v>
      </c>
      <c r="H1433" s="84">
        <v>1000000</v>
      </c>
      <c r="I1433" s="84">
        <v>53075</v>
      </c>
      <c r="J1433" s="7">
        <f t="shared" si="22"/>
        <v>946925</v>
      </c>
    </row>
    <row r="1434" spans="1:10" ht="38.25" x14ac:dyDescent="0.2">
      <c r="A1434" s="78" t="s">
        <v>1650</v>
      </c>
      <c r="B1434" s="2">
        <v>200</v>
      </c>
      <c r="C1434" s="79" t="s">
        <v>1630</v>
      </c>
      <c r="D1434" s="79" t="s">
        <v>796</v>
      </c>
      <c r="E1434" s="79" t="s">
        <v>827</v>
      </c>
      <c r="F1434" s="79" t="s">
        <v>1651</v>
      </c>
      <c r="G1434" s="79"/>
      <c r="H1434" s="85">
        <v>339400</v>
      </c>
      <c r="I1434" s="85">
        <v>0</v>
      </c>
      <c r="J1434" s="7">
        <f t="shared" si="22"/>
        <v>339400</v>
      </c>
    </row>
    <row r="1435" spans="1:10" ht="38.25" x14ac:dyDescent="0.2">
      <c r="A1435" s="80" t="s">
        <v>817</v>
      </c>
      <c r="B1435" s="2">
        <v>200</v>
      </c>
      <c r="C1435" s="81" t="s">
        <v>1630</v>
      </c>
      <c r="D1435" s="81" t="s">
        <v>796</v>
      </c>
      <c r="E1435" s="81" t="s">
        <v>827</v>
      </c>
      <c r="F1435" s="81" t="s">
        <v>1651</v>
      </c>
      <c r="G1435" s="81" t="s">
        <v>818</v>
      </c>
      <c r="H1435" s="84">
        <v>339400</v>
      </c>
      <c r="I1435" s="84">
        <v>0</v>
      </c>
      <c r="J1435" s="7">
        <f t="shared" si="22"/>
        <v>339400</v>
      </c>
    </row>
    <row r="1436" spans="1:10" ht="76.5" x14ac:dyDescent="0.2">
      <c r="A1436" s="76" t="s">
        <v>2382</v>
      </c>
      <c r="B1436" s="2">
        <v>200</v>
      </c>
      <c r="C1436" s="77" t="s">
        <v>1630</v>
      </c>
      <c r="D1436" s="77" t="s">
        <v>796</v>
      </c>
      <c r="E1436" s="77" t="s">
        <v>827</v>
      </c>
      <c r="F1436" s="77" t="s">
        <v>1679</v>
      </c>
      <c r="G1436" s="77"/>
      <c r="H1436" s="86">
        <v>8546600</v>
      </c>
      <c r="I1436" s="86">
        <v>4206252</v>
      </c>
      <c r="J1436" s="7">
        <f t="shared" si="22"/>
        <v>4340348</v>
      </c>
    </row>
    <row r="1437" spans="1:10" ht="63.75" x14ac:dyDescent="0.2">
      <c r="A1437" s="78" t="s">
        <v>1680</v>
      </c>
      <c r="B1437" s="2">
        <v>200</v>
      </c>
      <c r="C1437" s="79" t="s">
        <v>1630</v>
      </c>
      <c r="D1437" s="79" t="s">
        <v>796</v>
      </c>
      <c r="E1437" s="79" t="s">
        <v>827</v>
      </c>
      <c r="F1437" s="79" t="s">
        <v>1681</v>
      </c>
      <c r="G1437" s="79"/>
      <c r="H1437" s="85">
        <v>8546600</v>
      </c>
      <c r="I1437" s="85">
        <v>4206252</v>
      </c>
      <c r="J1437" s="7">
        <f t="shared" si="22"/>
        <v>4340348</v>
      </c>
    </row>
    <row r="1438" spans="1:10" ht="38.25" x14ac:dyDescent="0.2">
      <c r="A1438" s="80" t="s">
        <v>803</v>
      </c>
      <c r="B1438" s="2">
        <v>200</v>
      </c>
      <c r="C1438" s="81" t="s">
        <v>1630</v>
      </c>
      <c r="D1438" s="81" t="s">
        <v>796</v>
      </c>
      <c r="E1438" s="81" t="s">
        <v>827</v>
      </c>
      <c r="F1438" s="81" t="s">
        <v>1681</v>
      </c>
      <c r="G1438" s="81" t="s">
        <v>804</v>
      </c>
      <c r="H1438" s="84">
        <v>8546600</v>
      </c>
      <c r="I1438" s="84">
        <v>4206252</v>
      </c>
      <c r="J1438" s="7">
        <f t="shared" si="22"/>
        <v>4340348</v>
      </c>
    </row>
    <row r="1439" spans="1:10" ht="76.5" x14ac:dyDescent="0.2">
      <c r="A1439" s="76" t="s">
        <v>2379</v>
      </c>
      <c r="B1439" s="2">
        <v>200</v>
      </c>
      <c r="C1439" s="77" t="s">
        <v>1630</v>
      </c>
      <c r="D1439" s="77" t="s">
        <v>796</v>
      </c>
      <c r="E1439" s="77" t="s">
        <v>827</v>
      </c>
      <c r="F1439" s="77" t="s">
        <v>1660</v>
      </c>
      <c r="G1439" s="77"/>
      <c r="H1439" s="86">
        <v>200000</v>
      </c>
      <c r="I1439" s="86">
        <v>0</v>
      </c>
      <c r="J1439" s="7">
        <f t="shared" si="22"/>
        <v>200000</v>
      </c>
    </row>
    <row r="1440" spans="1:10" ht="25.5" x14ac:dyDescent="0.2">
      <c r="A1440" s="78" t="s">
        <v>829</v>
      </c>
      <c r="B1440" s="2">
        <v>200</v>
      </c>
      <c r="C1440" s="79" t="s">
        <v>1630</v>
      </c>
      <c r="D1440" s="79" t="s">
        <v>796</v>
      </c>
      <c r="E1440" s="79" t="s">
        <v>827</v>
      </c>
      <c r="F1440" s="79" t="s">
        <v>1662</v>
      </c>
      <c r="G1440" s="79"/>
      <c r="H1440" s="85">
        <v>200000</v>
      </c>
      <c r="I1440" s="85">
        <v>0</v>
      </c>
      <c r="J1440" s="7">
        <f t="shared" si="22"/>
        <v>200000</v>
      </c>
    </row>
    <row r="1441" spans="1:10" ht="38.25" x14ac:dyDescent="0.2">
      <c r="A1441" s="80" t="s">
        <v>817</v>
      </c>
      <c r="B1441" s="2">
        <v>200</v>
      </c>
      <c r="C1441" s="81" t="s">
        <v>1630</v>
      </c>
      <c r="D1441" s="81" t="s">
        <v>796</v>
      </c>
      <c r="E1441" s="81" t="s">
        <v>827</v>
      </c>
      <c r="F1441" s="81" t="s">
        <v>1662</v>
      </c>
      <c r="G1441" s="81" t="s">
        <v>818</v>
      </c>
      <c r="H1441" s="84">
        <v>200000</v>
      </c>
      <c r="I1441" s="84">
        <v>0</v>
      </c>
      <c r="J1441" s="7">
        <f t="shared" si="22"/>
        <v>200000</v>
      </c>
    </row>
    <row r="1442" spans="1:10" ht="25.5" x14ac:dyDescent="0.2">
      <c r="A1442" s="82" t="s">
        <v>83</v>
      </c>
      <c r="B1442" s="2">
        <v>200</v>
      </c>
      <c r="C1442" s="83" t="s">
        <v>84</v>
      </c>
      <c r="D1442" s="83"/>
      <c r="E1442" s="83"/>
      <c r="F1442" s="83"/>
      <c r="G1442" s="83"/>
      <c r="H1442" s="90">
        <v>5145190092.8199997</v>
      </c>
      <c r="I1442" s="90">
        <v>3207888090.6100001</v>
      </c>
      <c r="J1442" s="7">
        <f t="shared" si="22"/>
        <v>1937302002.2099996</v>
      </c>
    </row>
    <row r="1443" spans="1:10" x14ac:dyDescent="0.2">
      <c r="A1443" s="70" t="s">
        <v>1125</v>
      </c>
      <c r="B1443" s="2">
        <v>200</v>
      </c>
      <c r="C1443" s="71" t="s">
        <v>84</v>
      </c>
      <c r="D1443" s="71" t="s">
        <v>836</v>
      </c>
      <c r="E1443" s="71"/>
      <c r="F1443" s="71"/>
      <c r="G1443" s="71"/>
      <c r="H1443" s="89">
        <v>2569100</v>
      </c>
      <c r="I1443" s="89">
        <v>1284546</v>
      </c>
      <c r="J1443" s="7">
        <f t="shared" si="22"/>
        <v>1284554</v>
      </c>
    </row>
    <row r="1444" spans="1:10" ht="51" x14ac:dyDescent="0.2">
      <c r="A1444" s="72" t="s">
        <v>1126</v>
      </c>
      <c r="B1444" s="2">
        <v>200</v>
      </c>
      <c r="C1444" s="73" t="s">
        <v>84</v>
      </c>
      <c r="D1444" s="73" t="s">
        <v>836</v>
      </c>
      <c r="E1444" s="73" t="s">
        <v>798</v>
      </c>
      <c r="F1444" s="73"/>
      <c r="G1444" s="73"/>
      <c r="H1444" s="88">
        <v>2569100</v>
      </c>
      <c r="I1444" s="88">
        <v>1284546</v>
      </c>
      <c r="J1444" s="7">
        <f t="shared" si="22"/>
        <v>1284554</v>
      </c>
    </row>
    <row r="1445" spans="1:10" ht="25.5" x14ac:dyDescent="0.2">
      <c r="A1445" s="74" t="s">
        <v>1682</v>
      </c>
      <c r="B1445" s="2">
        <v>200</v>
      </c>
      <c r="C1445" s="75" t="s">
        <v>84</v>
      </c>
      <c r="D1445" s="75" t="s">
        <v>836</v>
      </c>
      <c r="E1445" s="75" t="s">
        <v>798</v>
      </c>
      <c r="F1445" s="75" t="s">
        <v>1683</v>
      </c>
      <c r="G1445" s="75"/>
      <c r="H1445" s="87">
        <v>2569100</v>
      </c>
      <c r="I1445" s="87">
        <v>1284546</v>
      </c>
      <c r="J1445" s="7">
        <f t="shared" si="22"/>
        <v>1284554</v>
      </c>
    </row>
    <row r="1446" spans="1:10" ht="63.75" x14ac:dyDescent="0.2">
      <c r="A1446" s="76" t="s">
        <v>2383</v>
      </c>
      <c r="B1446" s="2">
        <v>200</v>
      </c>
      <c r="C1446" s="77" t="s">
        <v>84</v>
      </c>
      <c r="D1446" s="77" t="s">
        <v>836</v>
      </c>
      <c r="E1446" s="77" t="s">
        <v>798</v>
      </c>
      <c r="F1446" s="77" t="s">
        <v>1684</v>
      </c>
      <c r="G1446" s="77"/>
      <c r="H1446" s="86">
        <v>2569100</v>
      </c>
      <c r="I1446" s="86">
        <v>1284546</v>
      </c>
      <c r="J1446" s="7">
        <f t="shared" si="22"/>
        <v>1284554</v>
      </c>
    </row>
    <row r="1447" spans="1:10" ht="102" x14ac:dyDescent="0.2">
      <c r="A1447" s="78" t="s">
        <v>85</v>
      </c>
      <c r="B1447" s="2">
        <v>200</v>
      </c>
      <c r="C1447" s="79" t="s">
        <v>84</v>
      </c>
      <c r="D1447" s="79" t="s">
        <v>836</v>
      </c>
      <c r="E1447" s="79" t="s">
        <v>798</v>
      </c>
      <c r="F1447" s="79" t="s">
        <v>1685</v>
      </c>
      <c r="G1447" s="79"/>
      <c r="H1447" s="85">
        <v>2569100</v>
      </c>
      <c r="I1447" s="85">
        <v>1284546</v>
      </c>
      <c r="J1447" s="7">
        <f t="shared" si="22"/>
        <v>1284554</v>
      </c>
    </row>
    <row r="1448" spans="1:10" x14ac:dyDescent="0.2">
      <c r="A1448" s="80" t="s">
        <v>1036</v>
      </c>
      <c r="B1448" s="2">
        <v>200</v>
      </c>
      <c r="C1448" s="81" t="s">
        <v>84</v>
      </c>
      <c r="D1448" s="81" t="s">
        <v>836</v>
      </c>
      <c r="E1448" s="81" t="s">
        <v>798</v>
      </c>
      <c r="F1448" s="81" t="s">
        <v>1685</v>
      </c>
      <c r="G1448" s="81" t="s">
        <v>1037</v>
      </c>
      <c r="H1448" s="84">
        <v>2569100</v>
      </c>
      <c r="I1448" s="84">
        <v>1284546</v>
      </c>
      <c r="J1448" s="7">
        <f t="shared" si="22"/>
        <v>1284554</v>
      </c>
    </row>
    <row r="1449" spans="1:10" x14ac:dyDescent="0.2">
      <c r="A1449" s="70" t="s">
        <v>1296</v>
      </c>
      <c r="B1449" s="2">
        <v>200</v>
      </c>
      <c r="C1449" s="71" t="s">
        <v>84</v>
      </c>
      <c r="D1449" s="71" t="s">
        <v>798</v>
      </c>
      <c r="E1449" s="71"/>
      <c r="F1449" s="71"/>
      <c r="G1449" s="71"/>
      <c r="H1449" s="89">
        <v>86647800</v>
      </c>
      <c r="I1449" s="89">
        <v>35687124.390000001</v>
      </c>
      <c r="J1449" s="7">
        <f t="shared" si="22"/>
        <v>50960675.609999999</v>
      </c>
    </row>
    <row r="1450" spans="1:10" x14ac:dyDescent="0.2">
      <c r="A1450" s="72" t="s">
        <v>1435</v>
      </c>
      <c r="B1450" s="2">
        <v>200</v>
      </c>
      <c r="C1450" s="73" t="s">
        <v>84</v>
      </c>
      <c r="D1450" s="73" t="s">
        <v>798</v>
      </c>
      <c r="E1450" s="73" t="s">
        <v>836</v>
      </c>
      <c r="F1450" s="73"/>
      <c r="G1450" s="73"/>
      <c r="H1450" s="88">
        <v>86647800</v>
      </c>
      <c r="I1450" s="88">
        <v>35687124.390000001</v>
      </c>
      <c r="J1450" s="7">
        <f t="shared" si="22"/>
        <v>50960675.609999999</v>
      </c>
    </row>
    <row r="1451" spans="1:10" ht="38.25" x14ac:dyDescent="0.2">
      <c r="A1451" s="74" t="s">
        <v>2246</v>
      </c>
      <c r="B1451" s="2">
        <v>200</v>
      </c>
      <c r="C1451" s="75" t="s">
        <v>84</v>
      </c>
      <c r="D1451" s="75" t="s">
        <v>798</v>
      </c>
      <c r="E1451" s="75" t="s">
        <v>836</v>
      </c>
      <c r="F1451" s="75" t="s">
        <v>799</v>
      </c>
      <c r="G1451" s="75"/>
      <c r="H1451" s="87">
        <v>54000</v>
      </c>
      <c r="I1451" s="87">
        <v>21525</v>
      </c>
      <c r="J1451" s="7">
        <f t="shared" si="22"/>
        <v>32475</v>
      </c>
    </row>
    <row r="1452" spans="1:10" ht="25.5" x14ac:dyDescent="0.2">
      <c r="A1452" s="76" t="s">
        <v>2247</v>
      </c>
      <c r="B1452" s="2">
        <v>200</v>
      </c>
      <c r="C1452" s="77" t="s">
        <v>84</v>
      </c>
      <c r="D1452" s="77" t="s">
        <v>798</v>
      </c>
      <c r="E1452" s="77" t="s">
        <v>836</v>
      </c>
      <c r="F1452" s="77" t="s">
        <v>800</v>
      </c>
      <c r="G1452" s="77"/>
      <c r="H1452" s="86">
        <v>54000</v>
      </c>
      <c r="I1452" s="86">
        <v>21525</v>
      </c>
      <c r="J1452" s="7">
        <f t="shared" si="22"/>
        <v>32475</v>
      </c>
    </row>
    <row r="1453" spans="1:10" ht="51" x14ac:dyDescent="0.2">
      <c r="A1453" s="78" t="s">
        <v>801</v>
      </c>
      <c r="B1453" s="2">
        <v>200</v>
      </c>
      <c r="C1453" s="79" t="s">
        <v>84</v>
      </c>
      <c r="D1453" s="79" t="s">
        <v>798</v>
      </c>
      <c r="E1453" s="79" t="s">
        <v>836</v>
      </c>
      <c r="F1453" s="79" t="s">
        <v>802</v>
      </c>
      <c r="G1453" s="79"/>
      <c r="H1453" s="85">
        <v>54000</v>
      </c>
      <c r="I1453" s="85">
        <v>21525</v>
      </c>
      <c r="J1453" s="7">
        <f t="shared" si="22"/>
        <v>32475</v>
      </c>
    </row>
    <row r="1454" spans="1:10" ht="38.25" x14ac:dyDescent="0.2">
      <c r="A1454" s="80" t="s">
        <v>817</v>
      </c>
      <c r="B1454" s="2">
        <v>200</v>
      </c>
      <c r="C1454" s="81" t="s">
        <v>84</v>
      </c>
      <c r="D1454" s="81" t="s">
        <v>798</v>
      </c>
      <c r="E1454" s="81" t="s">
        <v>836</v>
      </c>
      <c r="F1454" s="81" t="s">
        <v>802</v>
      </c>
      <c r="G1454" s="81" t="s">
        <v>818</v>
      </c>
      <c r="H1454" s="84">
        <v>54000</v>
      </c>
      <c r="I1454" s="84">
        <v>21525</v>
      </c>
      <c r="J1454" s="7">
        <f t="shared" si="22"/>
        <v>32475</v>
      </c>
    </row>
    <row r="1455" spans="1:10" ht="25.5" x14ac:dyDescent="0.2">
      <c r="A1455" s="74" t="s">
        <v>1682</v>
      </c>
      <c r="B1455" s="2">
        <v>200</v>
      </c>
      <c r="C1455" s="75" t="s">
        <v>84</v>
      </c>
      <c r="D1455" s="75" t="s">
        <v>798</v>
      </c>
      <c r="E1455" s="75" t="s">
        <v>836</v>
      </c>
      <c r="F1455" s="75" t="s">
        <v>1683</v>
      </c>
      <c r="G1455" s="75"/>
      <c r="H1455" s="87">
        <v>86593800</v>
      </c>
      <c r="I1455" s="87">
        <v>35665599.390000001</v>
      </c>
      <c r="J1455" s="7">
        <f t="shared" si="22"/>
        <v>50928200.609999999</v>
      </c>
    </row>
    <row r="1456" spans="1:10" ht="140.25" x14ac:dyDescent="0.2">
      <c r="A1456" s="76" t="s">
        <v>2384</v>
      </c>
      <c r="B1456" s="2">
        <v>200</v>
      </c>
      <c r="C1456" s="77" t="s">
        <v>84</v>
      </c>
      <c r="D1456" s="77" t="s">
        <v>798</v>
      </c>
      <c r="E1456" s="77" t="s">
        <v>836</v>
      </c>
      <c r="F1456" s="77" t="s">
        <v>1686</v>
      </c>
      <c r="G1456" s="77"/>
      <c r="H1456" s="86">
        <v>70000</v>
      </c>
      <c r="I1456" s="86">
        <v>0</v>
      </c>
      <c r="J1456" s="7">
        <f t="shared" si="22"/>
        <v>70000</v>
      </c>
    </row>
    <row r="1457" spans="1:10" ht="76.5" x14ac:dyDescent="0.2">
      <c r="A1457" s="78" t="s">
        <v>1687</v>
      </c>
      <c r="B1457" s="2">
        <v>200</v>
      </c>
      <c r="C1457" s="79" t="s">
        <v>84</v>
      </c>
      <c r="D1457" s="79" t="s">
        <v>798</v>
      </c>
      <c r="E1457" s="79" t="s">
        <v>836</v>
      </c>
      <c r="F1457" s="79" t="s">
        <v>1688</v>
      </c>
      <c r="G1457" s="79"/>
      <c r="H1457" s="85">
        <v>70000</v>
      </c>
      <c r="I1457" s="85">
        <v>0</v>
      </c>
      <c r="J1457" s="7">
        <f t="shared" si="22"/>
        <v>70000</v>
      </c>
    </row>
    <row r="1458" spans="1:10" ht="38.25" x14ac:dyDescent="0.2">
      <c r="A1458" s="80" t="s">
        <v>817</v>
      </c>
      <c r="B1458" s="2">
        <v>200</v>
      </c>
      <c r="C1458" s="81" t="s">
        <v>84</v>
      </c>
      <c r="D1458" s="81" t="s">
        <v>798</v>
      </c>
      <c r="E1458" s="81" t="s">
        <v>836</v>
      </c>
      <c r="F1458" s="81" t="s">
        <v>1688</v>
      </c>
      <c r="G1458" s="81" t="s">
        <v>818</v>
      </c>
      <c r="H1458" s="84">
        <v>28500</v>
      </c>
      <c r="I1458" s="84">
        <v>0</v>
      </c>
      <c r="J1458" s="7">
        <f t="shared" si="22"/>
        <v>28500</v>
      </c>
    </row>
    <row r="1459" spans="1:10" ht="25.5" x14ac:dyDescent="0.2">
      <c r="A1459" s="80" t="s">
        <v>900</v>
      </c>
      <c r="B1459" s="2">
        <v>200</v>
      </c>
      <c r="C1459" s="81" t="s">
        <v>84</v>
      </c>
      <c r="D1459" s="81" t="s">
        <v>798</v>
      </c>
      <c r="E1459" s="81" t="s">
        <v>836</v>
      </c>
      <c r="F1459" s="81" t="s">
        <v>1688</v>
      </c>
      <c r="G1459" s="81" t="s">
        <v>901</v>
      </c>
      <c r="H1459" s="84">
        <v>41500</v>
      </c>
      <c r="I1459" s="84">
        <v>0</v>
      </c>
      <c r="J1459" s="7">
        <f t="shared" si="22"/>
        <v>41500</v>
      </c>
    </row>
    <row r="1460" spans="1:10" ht="25.5" x14ac:dyDescent="0.2">
      <c r="A1460" s="76" t="s">
        <v>2385</v>
      </c>
      <c r="B1460" s="2">
        <v>200</v>
      </c>
      <c r="C1460" s="77" t="s">
        <v>84</v>
      </c>
      <c r="D1460" s="77" t="s">
        <v>798</v>
      </c>
      <c r="E1460" s="77" t="s">
        <v>836</v>
      </c>
      <c r="F1460" s="77" t="s">
        <v>1689</v>
      </c>
      <c r="G1460" s="77"/>
      <c r="H1460" s="86">
        <v>86523800</v>
      </c>
      <c r="I1460" s="86">
        <v>35665599.390000001</v>
      </c>
      <c r="J1460" s="7">
        <f t="shared" si="22"/>
        <v>50858200.609999999</v>
      </c>
    </row>
    <row r="1461" spans="1:10" ht="76.5" x14ac:dyDescent="0.2">
      <c r="A1461" s="78" t="s">
        <v>1690</v>
      </c>
      <c r="B1461" s="2">
        <v>200</v>
      </c>
      <c r="C1461" s="79" t="s">
        <v>84</v>
      </c>
      <c r="D1461" s="79" t="s">
        <v>798</v>
      </c>
      <c r="E1461" s="79" t="s">
        <v>836</v>
      </c>
      <c r="F1461" s="79" t="s">
        <v>1691</v>
      </c>
      <c r="G1461" s="79"/>
      <c r="H1461" s="85">
        <v>1640000</v>
      </c>
      <c r="I1461" s="85">
        <v>1640000</v>
      </c>
      <c r="J1461" s="7">
        <f t="shared" si="22"/>
        <v>0</v>
      </c>
    </row>
    <row r="1462" spans="1:10" ht="38.25" x14ac:dyDescent="0.2">
      <c r="A1462" s="80" t="s">
        <v>817</v>
      </c>
      <c r="B1462" s="2">
        <v>200</v>
      </c>
      <c r="C1462" s="81" t="s">
        <v>84</v>
      </c>
      <c r="D1462" s="81" t="s">
        <v>798</v>
      </c>
      <c r="E1462" s="81" t="s">
        <v>836</v>
      </c>
      <c r="F1462" s="81" t="s">
        <v>1691</v>
      </c>
      <c r="G1462" s="81" t="s">
        <v>818</v>
      </c>
      <c r="H1462" s="84">
        <v>1640000</v>
      </c>
      <c r="I1462" s="84">
        <v>1640000</v>
      </c>
      <c r="J1462" s="7">
        <f t="shared" si="22"/>
        <v>0</v>
      </c>
    </row>
    <row r="1463" spans="1:10" ht="51" x14ac:dyDescent="0.2">
      <c r="A1463" s="78" t="s">
        <v>1692</v>
      </c>
      <c r="B1463" s="2">
        <v>200</v>
      </c>
      <c r="C1463" s="79" t="s">
        <v>84</v>
      </c>
      <c r="D1463" s="79" t="s">
        <v>798</v>
      </c>
      <c r="E1463" s="79" t="s">
        <v>836</v>
      </c>
      <c r="F1463" s="79" t="s">
        <v>1693</v>
      </c>
      <c r="G1463" s="79"/>
      <c r="H1463" s="85">
        <v>70211600</v>
      </c>
      <c r="I1463" s="85">
        <v>31191104.890000001</v>
      </c>
      <c r="J1463" s="7">
        <f t="shared" si="22"/>
        <v>39020495.109999999</v>
      </c>
    </row>
    <row r="1464" spans="1:10" ht="76.5" x14ac:dyDescent="0.2">
      <c r="A1464" s="80" t="s">
        <v>866</v>
      </c>
      <c r="B1464" s="2">
        <v>200</v>
      </c>
      <c r="C1464" s="81" t="s">
        <v>84</v>
      </c>
      <c r="D1464" s="81" t="s">
        <v>798</v>
      </c>
      <c r="E1464" s="81" t="s">
        <v>836</v>
      </c>
      <c r="F1464" s="81" t="s">
        <v>1693</v>
      </c>
      <c r="G1464" s="81" t="s">
        <v>867</v>
      </c>
      <c r="H1464" s="84">
        <v>63395100</v>
      </c>
      <c r="I1464" s="84">
        <v>27606348.140000001</v>
      </c>
      <c r="J1464" s="7">
        <f t="shared" si="22"/>
        <v>35788751.859999999</v>
      </c>
    </row>
    <row r="1465" spans="1:10" ht="38.25" x14ac:dyDescent="0.2">
      <c r="A1465" s="80" t="s">
        <v>817</v>
      </c>
      <c r="B1465" s="2">
        <v>200</v>
      </c>
      <c r="C1465" s="81" t="s">
        <v>84</v>
      </c>
      <c r="D1465" s="81" t="s">
        <v>798</v>
      </c>
      <c r="E1465" s="81" t="s">
        <v>836</v>
      </c>
      <c r="F1465" s="81" t="s">
        <v>1693</v>
      </c>
      <c r="G1465" s="81" t="s">
        <v>818</v>
      </c>
      <c r="H1465" s="84">
        <v>6769400</v>
      </c>
      <c r="I1465" s="84">
        <v>3562389.75</v>
      </c>
      <c r="J1465" s="7">
        <f t="shared" si="22"/>
        <v>3207010.25</v>
      </c>
    </row>
    <row r="1466" spans="1:10" x14ac:dyDescent="0.2">
      <c r="A1466" s="80" t="s">
        <v>868</v>
      </c>
      <c r="B1466" s="2">
        <v>200</v>
      </c>
      <c r="C1466" s="81" t="s">
        <v>84</v>
      </c>
      <c r="D1466" s="81" t="s">
        <v>798</v>
      </c>
      <c r="E1466" s="81" t="s">
        <v>836</v>
      </c>
      <c r="F1466" s="81" t="s">
        <v>1693</v>
      </c>
      <c r="G1466" s="81" t="s">
        <v>869</v>
      </c>
      <c r="H1466" s="84">
        <v>47100</v>
      </c>
      <c r="I1466" s="84">
        <v>22367</v>
      </c>
      <c r="J1466" s="7">
        <f t="shared" si="22"/>
        <v>24733</v>
      </c>
    </row>
    <row r="1467" spans="1:10" ht="51" x14ac:dyDescent="0.2">
      <c r="A1467" s="78" t="s">
        <v>1694</v>
      </c>
      <c r="B1467" s="2">
        <v>200</v>
      </c>
      <c r="C1467" s="79" t="s">
        <v>84</v>
      </c>
      <c r="D1467" s="79" t="s">
        <v>798</v>
      </c>
      <c r="E1467" s="79" t="s">
        <v>836</v>
      </c>
      <c r="F1467" s="79" t="s">
        <v>1695</v>
      </c>
      <c r="G1467" s="79"/>
      <c r="H1467" s="85">
        <v>1403500</v>
      </c>
      <c r="I1467" s="85">
        <v>536897.05000000005</v>
      </c>
      <c r="J1467" s="7">
        <f t="shared" si="22"/>
        <v>866602.95</v>
      </c>
    </row>
    <row r="1468" spans="1:10" ht="38.25" x14ac:dyDescent="0.2">
      <c r="A1468" s="80" t="s">
        <v>817</v>
      </c>
      <c r="B1468" s="2">
        <v>200</v>
      </c>
      <c r="C1468" s="81" t="s">
        <v>84</v>
      </c>
      <c r="D1468" s="81" t="s">
        <v>798</v>
      </c>
      <c r="E1468" s="81" t="s">
        <v>836</v>
      </c>
      <c r="F1468" s="81" t="s">
        <v>1695</v>
      </c>
      <c r="G1468" s="81" t="s">
        <v>818</v>
      </c>
      <c r="H1468" s="84">
        <v>1403500</v>
      </c>
      <c r="I1468" s="84">
        <v>536897.05000000005</v>
      </c>
      <c r="J1468" s="7">
        <f t="shared" si="22"/>
        <v>866602.95</v>
      </c>
    </row>
    <row r="1469" spans="1:10" x14ac:dyDescent="0.2">
      <c r="A1469" s="78" t="s">
        <v>1696</v>
      </c>
      <c r="B1469" s="2">
        <v>200</v>
      </c>
      <c r="C1469" s="79" t="s">
        <v>84</v>
      </c>
      <c r="D1469" s="79" t="s">
        <v>798</v>
      </c>
      <c r="E1469" s="79" t="s">
        <v>836</v>
      </c>
      <c r="F1469" s="79" t="s">
        <v>1697</v>
      </c>
      <c r="G1469" s="79"/>
      <c r="H1469" s="85">
        <v>12168700</v>
      </c>
      <c r="I1469" s="85">
        <v>2257709.4500000002</v>
      </c>
      <c r="J1469" s="7">
        <f t="shared" si="22"/>
        <v>9910990.5500000007</v>
      </c>
    </row>
    <row r="1470" spans="1:10" ht="38.25" x14ac:dyDescent="0.2">
      <c r="A1470" s="80" t="s">
        <v>817</v>
      </c>
      <c r="B1470" s="2">
        <v>200</v>
      </c>
      <c r="C1470" s="81" t="s">
        <v>84</v>
      </c>
      <c r="D1470" s="81" t="s">
        <v>798</v>
      </c>
      <c r="E1470" s="81" t="s">
        <v>836</v>
      </c>
      <c r="F1470" s="81" t="s">
        <v>1697</v>
      </c>
      <c r="G1470" s="81" t="s">
        <v>818</v>
      </c>
      <c r="H1470" s="84">
        <v>4335000</v>
      </c>
      <c r="I1470" s="84">
        <v>212999.25</v>
      </c>
      <c r="J1470" s="7">
        <f t="shared" si="22"/>
        <v>4122000.75</v>
      </c>
    </row>
    <row r="1471" spans="1:10" ht="25.5" x14ac:dyDescent="0.2">
      <c r="A1471" s="80" t="s">
        <v>900</v>
      </c>
      <c r="B1471" s="2">
        <v>200</v>
      </c>
      <c r="C1471" s="81" t="s">
        <v>84</v>
      </c>
      <c r="D1471" s="81" t="s">
        <v>798</v>
      </c>
      <c r="E1471" s="81" t="s">
        <v>836</v>
      </c>
      <c r="F1471" s="81" t="s">
        <v>1697</v>
      </c>
      <c r="G1471" s="81" t="s">
        <v>901</v>
      </c>
      <c r="H1471" s="84">
        <v>7833700</v>
      </c>
      <c r="I1471" s="84">
        <v>2044710.2</v>
      </c>
      <c r="J1471" s="7">
        <f t="shared" si="22"/>
        <v>5788989.7999999998</v>
      </c>
    </row>
    <row r="1472" spans="1:10" ht="89.25" x14ac:dyDescent="0.2">
      <c r="A1472" s="78" t="s">
        <v>1698</v>
      </c>
      <c r="B1472" s="2">
        <v>200</v>
      </c>
      <c r="C1472" s="79" t="s">
        <v>84</v>
      </c>
      <c r="D1472" s="79" t="s">
        <v>798</v>
      </c>
      <c r="E1472" s="79" t="s">
        <v>836</v>
      </c>
      <c r="F1472" s="79" t="s">
        <v>1699</v>
      </c>
      <c r="G1472" s="79"/>
      <c r="H1472" s="85">
        <v>1000000</v>
      </c>
      <c r="I1472" s="85">
        <v>0</v>
      </c>
      <c r="J1472" s="7">
        <f t="shared" si="22"/>
        <v>1000000</v>
      </c>
    </row>
    <row r="1473" spans="1:10" ht="38.25" x14ac:dyDescent="0.2">
      <c r="A1473" s="80" t="s">
        <v>817</v>
      </c>
      <c r="B1473" s="2">
        <v>200</v>
      </c>
      <c r="C1473" s="81" t="s">
        <v>84</v>
      </c>
      <c r="D1473" s="81" t="s">
        <v>798</v>
      </c>
      <c r="E1473" s="81" t="s">
        <v>836</v>
      </c>
      <c r="F1473" s="81" t="s">
        <v>1699</v>
      </c>
      <c r="G1473" s="81" t="s">
        <v>818</v>
      </c>
      <c r="H1473" s="84">
        <v>1000000</v>
      </c>
      <c r="I1473" s="84">
        <v>0</v>
      </c>
      <c r="J1473" s="7">
        <f t="shared" si="22"/>
        <v>1000000</v>
      </c>
    </row>
    <row r="1474" spans="1:10" ht="63.75" x14ac:dyDescent="0.2">
      <c r="A1474" s="78" t="s">
        <v>1700</v>
      </c>
      <c r="B1474" s="2">
        <v>200</v>
      </c>
      <c r="C1474" s="79" t="s">
        <v>84</v>
      </c>
      <c r="D1474" s="79" t="s">
        <v>798</v>
      </c>
      <c r="E1474" s="79" t="s">
        <v>836</v>
      </c>
      <c r="F1474" s="79" t="s">
        <v>1701</v>
      </c>
      <c r="G1474" s="79"/>
      <c r="H1474" s="85">
        <v>100000</v>
      </c>
      <c r="I1474" s="85">
        <v>39888</v>
      </c>
      <c r="J1474" s="7">
        <f t="shared" si="22"/>
        <v>60112</v>
      </c>
    </row>
    <row r="1475" spans="1:10" ht="38.25" x14ac:dyDescent="0.2">
      <c r="A1475" s="80" t="s">
        <v>817</v>
      </c>
      <c r="B1475" s="2">
        <v>200</v>
      </c>
      <c r="C1475" s="81" t="s">
        <v>84</v>
      </c>
      <c r="D1475" s="81" t="s">
        <v>798</v>
      </c>
      <c r="E1475" s="81" t="s">
        <v>836</v>
      </c>
      <c r="F1475" s="81" t="s">
        <v>1701</v>
      </c>
      <c r="G1475" s="81" t="s">
        <v>818</v>
      </c>
      <c r="H1475" s="84">
        <v>100000</v>
      </c>
      <c r="I1475" s="84">
        <v>39888</v>
      </c>
      <c r="J1475" s="7">
        <f t="shared" si="22"/>
        <v>60112</v>
      </c>
    </row>
    <row r="1476" spans="1:10" x14ac:dyDescent="0.2">
      <c r="A1476" s="70" t="s">
        <v>795</v>
      </c>
      <c r="B1476" s="2">
        <v>200</v>
      </c>
      <c r="C1476" s="71" t="s">
        <v>84</v>
      </c>
      <c r="D1476" s="71" t="s">
        <v>796</v>
      </c>
      <c r="E1476" s="71"/>
      <c r="F1476" s="71"/>
      <c r="G1476" s="71"/>
      <c r="H1476" s="89">
        <v>98756700</v>
      </c>
      <c r="I1476" s="89">
        <v>31838545.48</v>
      </c>
      <c r="J1476" s="7">
        <f t="shared" si="22"/>
        <v>66918154.519999996</v>
      </c>
    </row>
    <row r="1477" spans="1:10" ht="25.5" x14ac:dyDescent="0.2">
      <c r="A1477" s="72" t="s">
        <v>826</v>
      </c>
      <c r="B1477" s="2">
        <v>200</v>
      </c>
      <c r="C1477" s="73" t="s">
        <v>84</v>
      </c>
      <c r="D1477" s="73" t="s">
        <v>796</v>
      </c>
      <c r="E1477" s="73" t="s">
        <v>827</v>
      </c>
      <c r="F1477" s="73"/>
      <c r="G1477" s="73"/>
      <c r="H1477" s="88">
        <v>80000</v>
      </c>
      <c r="I1477" s="88">
        <v>0</v>
      </c>
      <c r="J1477" s="7">
        <f t="shared" si="22"/>
        <v>80000</v>
      </c>
    </row>
    <row r="1478" spans="1:10" ht="25.5" x14ac:dyDescent="0.2">
      <c r="A1478" s="74" t="s">
        <v>1682</v>
      </c>
      <c r="B1478" s="2">
        <v>200</v>
      </c>
      <c r="C1478" s="75" t="s">
        <v>84</v>
      </c>
      <c r="D1478" s="75" t="s">
        <v>796</v>
      </c>
      <c r="E1478" s="75" t="s">
        <v>827</v>
      </c>
      <c r="F1478" s="75" t="s">
        <v>1683</v>
      </c>
      <c r="G1478" s="75"/>
      <c r="H1478" s="87">
        <v>80000</v>
      </c>
      <c r="I1478" s="87">
        <v>0</v>
      </c>
      <c r="J1478" s="7">
        <f t="shared" si="22"/>
        <v>80000</v>
      </c>
    </row>
    <row r="1479" spans="1:10" ht="25.5" x14ac:dyDescent="0.2">
      <c r="A1479" s="76" t="s">
        <v>2385</v>
      </c>
      <c r="B1479" s="2">
        <v>200</v>
      </c>
      <c r="C1479" s="77" t="s">
        <v>84</v>
      </c>
      <c r="D1479" s="77" t="s">
        <v>796</v>
      </c>
      <c r="E1479" s="77" t="s">
        <v>827</v>
      </c>
      <c r="F1479" s="77" t="s">
        <v>1689</v>
      </c>
      <c r="G1479" s="77"/>
      <c r="H1479" s="86">
        <v>80000</v>
      </c>
      <c r="I1479" s="86">
        <v>0</v>
      </c>
      <c r="J1479" s="7">
        <f t="shared" si="22"/>
        <v>80000</v>
      </c>
    </row>
    <row r="1480" spans="1:10" ht="51" x14ac:dyDescent="0.2">
      <c r="A1480" s="78" t="s">
        <v>1692</v>
      </c>
      <c r="B1480" s="2">
        <v>200</v>
      </c>
      <c r="C1480" s="79" t="s">
        <v>84</v>
      </c>
      <c r="D1480" s="79" t="s">
        <v>796</v>
      </c>
      <c r="E1480" s="79" t="s">
        <v>827</v>
      </c>
      <c r="F1480" s="79" t="s">
        <v>1693</v>
      </c>
      <c r="G1480" s="79"/>
      <c r="H1480" s="85">
        <v>80000</v>
      </c>
      <c r="I1480" s="85">
        <v>0</v>
      </c>
      <c r="J1480" s="7">
        <f t="shared" si="22"/>
        <v>80000</v>
      </c>
    </row>
    <row r="1481" spans="1:10" ht="38.25" x14ac:dyDescent="0.2">
      <c r="A1481" s="80" t="s">
        <v>817</v>
      </c>
      <c r="B1481" s="2">
        <v>200</v>
      </c>
      <c r="C1481" s="81" t="s">
        <v>84</v>
      </c>
      <c r="D1481" s="81" t="s">
        <v>796</v>
      </c>
      <c r="E1481" s="81" t="s">
        <v>827</v>
      </c>
      <c r="F1481" s="81" t="s">
        <v>1693</v>
      </c>
      <c r="G1481" s="81" t="s">
        <v>818</v>
      </c>
      <c r="H1481" s="84">
        <v>80000</v>
      </c>
      <c r="I1481" s="84">
        <v>0</v>
      </c>
      <c r="J1481" s="7">
        <f t="shared" ref="J1481:J1544" si="23">H1481-I1481</f>
        <v>80000</v>
      </c>
    </row>
    <row r="1482" spans="1:10" x14ac:dyDescent="0.2">
      <c r="A1482" s="72" t="s">
        <v>1266</v>
      </c>
      <c r="B1482" s="2">
        <v>200</v>
      </c>
      <c r="C1482" s="73" t="s">
        <v>84</v>
      </c>
      <c r="D1482" s="73" t="s">
        <v>796</v>
      </c>
      <c r="E1482" s="73" t="s">
        <v>834</v>
      </c>
      <c r="F1482" s="73"/>
      <c r="G1482" s="73"/>
      <c r="H1482" s="88">
        <v>98676700</v>
      </c>
      <c r="I1482" s="88">
        <v>31838545.48</v>
      </c>
      <c r="J1482" s="7">
        <f t="shared" si="23"/>
        <v>66838154.519999996</v>
      </c>
    </row>
    <row r="1483" spans="1:10" ht="25.5" x14ac:dyDescent="0.2">
      <c r="A1483" s="74" t="s">
        <v>2271</v>
      </c>
      <c r="B1483" s="2">
        <v>200</v>
      </c>
      <c r="C1483" s="75" t="s">
        <v>84</v>
      </c>
      <c r="D1483" s="75" t="s">
        <v>796</v>
      </c>
      <c r="E1483" s="75" t="s">
        <v>834</v>
      </c>
      <c r="F1483" s="75" t="s">
        <v>952</v>
      </c>
      <c r="G1483" s="75"/>
      <c r="H1483" s="87">
        <v>98676700</v>
      </c>
      <c r="I1483" s="87">
        <v>31838545.48</v>
      </c>
      <c r="J1483" s="7">
        <f t="shared" si="23"/>
        <v>66838154.519999996</v>
      </c>
    </row>
    <row r="1484" spans="1:10" ht="25.5" x14ac:dyDescent="0.2">
      <c r="A1484" s="76" t="s">
        <v>2386</v>
      </c>
      <c r="B1484" s="2">
        <v>200</v>
      </c>
      <c r="C1484" s="77" t="s">
        <v>84</v>
      </c>
      <c r="D1484" s="77" t="s">
        <v>796</v>
      </c>
      <c r="E1484" s="77" t="s">
        <v>834</v>
      </c>
      <c r="F1484" s="77" t="s">
        <v>1702</v>
      </c>
      <c r="G1484" s="77"/>
      <c r="H1484" s="86">
        <v>98676700</v>
      </c>
      <c r="I1484" s="86">
        <v>31838545.48</v>
      </c>
      <c r="J1484" s="7">
        <f t="shared" si="23"/>
        <v>66838154.519999996</v>
      </c>
    </row>
    <row r="1485" spans="1:10" ht="51" x14ac:dyDescent="0.2">
      <c r="A1485" s="78" t="s">
        <v>86</v>
      </c>
      <c r="B1485" s="2">
        <v>200</v>
      </c>
      <c r="C1485" s="79" t="s">
        <v>84</v>
      </c>
      <c r="D1485" s="79" t="s">
        <v>796</v>
      </c>
      <c r="E1485" s="79" t="s">
        <v>834</v>
      </c>
      <c r="F1485" s="79" t="s">
        <v>1703</v>
      </c>
      <c r="G1485" s="79"/>
      <c r="H1485" s="85">
        <v>35516700</v>
      </c>
      <c r="I1485" s="85">
        <v>20670000</v>
      </c>
      <c r="J1485" s="7">
        <f t="shared" si="23"/>
        <v>14846700</v>
      </c>
    </row>
    <row r="1486" spans="1:10" x14ac:dyDescent="0.2">
      <c r="A1486" s="80" t="s">
        <v>1036</v>
      </c>
      <c r="B1486" s="2">
        <v>200</v>
      </c>
      <c r="C1486" s="81" t="s">
        <v>84</v>
      </c>
      <c r="D1486" s="81" t="s">
        <v>796</v>
      </c>
      <c r="E1486" s="81" t="s">
        <v>834</v>
      </c>
      <c r="F1486" s="81" t="s">
        <v>1703</v>
      </c>
      <c r="G1486" s="81" t="s">
        <v>1037</v>
      </c>
      <c r="H1486" s="84">
        <v>35516700</v>
      </c>
      <c r="I1486" s="84">
        <v>20670000</v>
      </c>
      <c r="J1486" s="7">
        <f t="shared" si="23"/>
        <v>14846700</v>
      </c>
    </row>
    <row r="1487" spans="1:10" ht="25.5" x14ac:dyDescent="0.2">
      <c r="A1487" s="78" t="s">
        <v>1704</v>
      </c>
      <c r="B1487" s="2">
        <v>200</v>
      </c>
      <c r="C1487" s="79" t="s">
        <v>84</v>
      </c>
      <c r="D1487" s="79" t="s">
        <v>796</v>
      </c>
      <c r="E1487" s="79" t="s">
        <v>834</v>
      </c>
      <c r="F1487" s="79" t="s">
        <v>1705</v>
      </c>
      <c r="G1487" s="79"/>
      <c r="H1487" s="85">
        <v>40000000</v>
      </c>
      <c r="I1487" s="85">
        <v>11168545.48</v>
      </c>
      <c r="J1487" s="7">
        <f t="shared" si="23"/>
        <v>28831454.52</v>
      </c>
    </row>
    <row r="1488" spans="1:10" ht="25.5" x14ac:dyDescent="0.2">
      <c r="A1488" s="80" t="s">
        <v>900</v>
      </c>
      <c r="B1488" s="2">
        <v>200</v>
      </c>
      <c r="C1488" s="81" t="s">
        <v>84</v>
      </c>
      <c r="D1488" s="81" t="s">
        <v>796</v>
      </c>
      <c r="E1488" s="81" t="s">
        <v>834</v>
      </c>
      <c r="F1488" s="81" t="s">
        <v>1705</v>
      </c>
      <c r="G1488" s="81" t="s">
        <v>901</v>
      </c>
      <c r="H1488" s="84">
        <v>40000000</v>
      </c>
      <c r="I1488" s="84">
        <v>11168545.48</v>
      </c>
      <c r="J1488" s="7">
        <f t="shared" si="23"/>
        <v>28831454.52</v>
      </c>
    </row>
    <row r="1489" spans="1:10" ht="63.75" x14ac:dyDescent="0.2">
      <c r="A1489" s="78" t="s">
        <v>1706</v>
      </c>
      <c r="B1489" s="2">
        <v>200</v>
      </c>
      <c r="C1489" s="79" t="s">
        <v>84</v>
      </c>
      <c r="D1489" s="79" t="s">
        <v>796</v>
      </c>
      <c r="E1489" s="79" t="s">
        <v>834</v>
      </c>
      <c r="F1489" s="79" t="s">
        <v>1707</v>
      </c>
      <c r="G1489" s="79"/>
      <c r="H1489" s="85">
        <v>23160000</v>
      </c>
      <c r="I1489" s="85">
        <v>0</v>
      </c>
      <c r="J1489" s="7">
        <f t="shared" si="23"/>
        <v>23160000</v>
      </c>
    </row>
    <row r="1490" spans="1:10" ht="25.5" x14ac:dyDescent="0.2">
      <c r="A1490" s="80" t="s">
        <v>900</v>
      </c>
      <c r="B1490" s="2">
        <v>200</v>
      </c>
      <c r="C1490" s="81" t="s">
        <v>84</v>
      </c>
      <c r="D1490" s="81" t="s">
        <v>796</v>
      </c>
      <c r="E1490" s="81" t="s">
        <v>834</v>
      </c>
      <c r="F1490" s="81" t="s">
        <v>1707</v>
      </c>
      <c r="G1490" s="81" t="s">
        <v>901</v>
      </c>
      <c r="H1490" s="84">
        <v>23160000</v>
      </c>
      <c r="I1490" s="84">
        <v>0</v>
      </c>
      <c r="J1490" s="7">
        <f t="shared" si="23"/>
        <v>23160000</v>
      </c>
    </row>
    <row r="1491" spans="1:10" x14ac:dyDescent="0.2">
      <c r="A1491" s="70" t="s">
        <v>833</v>
      </c>
      <c r="B1491" s="2">
        <v>200</v>
      </c>
      <c r="C1491" s="71" t="s">
        <v>84</v>
      </c>
      <c r="D1491" s="71" t="s">
        <v>834</v>
      </c>
      <c r="E1491" s="71"/>
      <c r="F1491" s="71"/>
      <c r="G1491" s="71"/>
      <c r="H1491" s="89">
        <v>2000000</v>
      </c>
      <c r="I1491" s="89">
        <v>1000002</v>
      </c>
      <c r="J1491" s="7">
        <f t="shared" si="23"/>
        <v>999998</v>
      </c>
    </row>
    <row r="1492" spans="1:10" x14ac:dyDescent="0.2">
      <c r="A1492" s="72" t="s">
        <v>947</v>
      </c>
      <c r="B1492" s="2">
        <v>200</v>
      </c>
      <c r="C1492" s="73" t="s">
        <v>84</v>
      </c>
      <c r="D1492" s="73" t="s">
        <v>834</v>
      </c>
      <c r="E1492" s="73" t="s">
        <v>834</v>
      </c>
      <c r="F1492" s="73"/>
      <c r="G1492" s="73"/>
      <c r="H1492" s="88">
        <v>2000000</v>
      </c>
      <c r="I1492" s="88">
        <v>1000002</v>
      </c>
      <c r="J1492" s="7">
        <f t="shared" si="23"/>
        <v>999998</v>
      </c>
    </row>
    <row r="1493" spans="1:10" ht="25.5" x14ac:dyDescent="0.2">
      <c r="A1493" s="74" t="s">
        <v>2248</v>
      </c>
      <c r="B1493" s="2">
        <v>200</v>
      </c>
      <c r="C1493" s="75" t="s">
        <v>84</v>
      </c>
      <c r="D1493" s="75" t="s">
        <v>834</v>
      </c>
      <c r="E1493" s="75" t="s">
        <v>834</v>
      </c>
      <c r="F1493" s="75" t="s">
        <v>805</v>
      </c>
      <c r="G1493" s="75"/>
      <c r="H1493" s="87">
        <v>2000000</v>
      </c>
      <c r="I1493" s="87">
        <v>1000002</v>
      </c>
      <c r="J1493" s="7">
        <f t="shared" si="23"/>
        <v>999998</v>
      </c>
    </row>
    <row r="1494" spans="1:10" ht="38.25" x14ac:dyDescent="0.2">
      <c r="A1494" s="76" t="s">
        <v>2387</v>
      </c>
      <c r="B1494" s="2">
        <v>200</v>
      </c>
      <c r="C1494" s="77" t="s">
        <v>84</v>
      </c>
      <c r="D1494" s="77" t="s">
        <v>834</v>
      </c>
      <c r="E1494" s="77" t="s">
        <v>834</v>
      </c>
      <c r="F1494" s="77" t="s">
        <v>1708</v>
      </c>
      <c r="G1494" s="77"/>
      <c r="H1494" s="86">
        <v>2000000</v>
      </c>
      <c r="I1494" s="86">
        <v>1000002</v>
      </c>
      <c r="J1494" s="7">
        <f t="shared" si="23"/>
        <v>999998</v>
      </c>
    </row>
    <row r="1495" spans="1:10" ht="51" x14ac:dyDescent="0.2">
      <c r="A1495" s="78" t="s">
        <v>1709</v>
      </c>
      <c r="B1495" s="2">
        <v>200</v>
      </c>
      <c r="C1495" s="79" t="s">
        <v>84</v>
      </c>
      <c r="D1495" s="79" t="s">
        <v>834</v>
      </c>
      <c r="E1495" s="79" t="s">
        <v>834</v>
      </c>
      <c r="F1495" s="79" t="s">
        <v>1710</v>
      </c>
      <c r="G1495" s="79"/>
      <c r="H1495" s="85">
        <v>2000000</v>
      </c>
      <c r="I1495" s="85">
        <v>1000002</v>
      </c>
      <c r="J1495" s="7">
        <f t="shared" si="23"/>
        <v>999998</v>
      </c>
    </row>
    <row r="1496" spans="1:10" ht="38.25" x14ac:dyDescent="0.2">
      <c r="A1496" s="80" t="s">
        <v>803</v>
      </c>
      <c r="B1496" s="2">
        <v>200</v>
      </c>
      <c r="C1496" s="81" t="s">
        <v>84</v>
      </c>
      <c r="D1496" s="81" t="s">
        <v>834</v>
      </c>
      <c r="E1496" s="81" t="s">
        <v>834</v>
      </c>
      <c r="F1496" s="81" t="s">
        <v>1710</v>
      </c>
      <c r="G1496" s="81" t="s">
        <v>804</v>
      </c>
      <c r="H1496" s="84">
        <v>2000000</v>
      </c>
      <c r="I1496" s="84">
        <v>1000002</v>
      </c>
      <c r="J1496" s="7">
        <f t="shared" si="23"/>
        <v>999998</v>
      </c>
    </row>
    <row r="1497" spans="1:10" x14ac:dyDescent="0.2">
      <c r="A1497" s="70" t="s">
        <v>1022</v>
      </c>
      <c r="B1497" s="2">
        <v>200</v>
      </c>
      <c r="C1497" s="71" t="s">
        <v>84</v>
      </c>
      <c r="D1497" s="71" t="s">
        <v>20</v>
      </c>
      <c r="E1497" s="71"/>
      <c r="F1497" s="71"/>
      <c r="G1497" s="71"/>
      <c r="H1497" s="89">
        <v>4955216492.8199997</v>
      </c>
      <c r="I1497" s="89">
        <v>3138077872.7399998</v>
      </c>
      <c r="J1497" s="7">
        <f t="shared" si="23"/>
        <v>1817138620.0799999</v>
      </c>
    </row>
    <row r="1498" spans="1:10" x14ac:dyDescent="0.2">
      <c r="A1498" s="72" t="s">
        <v>1711</v>
      </c>
      <c r="B1498" s="2">
        <v>200</v>
      </c>
      <c r="C1498" s="73" t="s">
        <v>84</v>
      </c>
      <c r="D1498" s="73" t="s">
        <v>20</v>
      </c>
      <c r="E1498" s="73" t="s">
        <v>836</v>
      </c>
      <c r="F1498" s="73"/>
      <c r="G1498" s="73"/>
      <c r="H1498" s="88">
        <v>52494400</v>
      </c>
      <c r="I1498" s="88">
        <v>27306841.530000001</v>
      </c>
      <c r="J1498" s="7">
        <f t="shared" si="23"/>
        <v>25187558.469999999</v>
      </c>
    </row>
    <row r="1499" spans="1:10" ht="25.5" x14ac:dyDescent="0.2">
      <c r="A1499" s="74" t="s">
        <v>2271</v>
      </c>
      <c r="B1499" s="2">
        <v>200</v>
      </c>
      <c r="C1499" s="75" t="s">
        <v>84</v>
      </c>
      <c r="D1499" s="75" t="s">
        <v>20</v>
      </c>
      <c r="E1499" s="75" t="s">
        <v>836</v>
      </c>
      <c r="F1499" s="75" t="s">
        <v>952</v>
      </c>
      <c r="G1499" s="75"/>
      <c r="H1499" s="87">
        <v>49323000</v>
      </c>
      <c r="I1499" s="87">
        <v>26374211.219999999</v>
      </c>
      <c r="J1499" s="7">
        <f t="shared" si="23"/>
        <v>22948788.780000001</v>
      </c>
    </row>
    <row r="1500" spans="1:10" ht="38.25" x14ac:dyDescent="0.2">
      <c r="A1500" s="76" t="s">
        <v>2388</v>
      </c>
      <c r="B1500" s="2">
        <v>200</v>
      </c>
      <c r="C1500" s="77" t="s">
        <v>84</v>
      </c>
      <c r="D1500" s="77" t="s">
        <v>20</v>
      </c>
      <c r="E1500" s="77" t="s">
        <v>836</v>
      </c>
      <c r="F1500" s="77" t="s">
        <v>1712</v>
      </c>
      <c r="G1500" s="77"/>
      <c r="H1500" s="86">
        <v>49323000</v>
      </c>
      <c r="I1500" s="86">
        <v>26374211.219999999</v>
      </c>
      <c r="J1500" s="7">
        <f t="shared" si="23"/>
        <v>22948788.780000001</v>
      </c>
    </row>
    <row r="1501" spans="1:10" ht="25.5" x14ac:dyDescent="0.2">
      <c r="A1501" s="78" t="s">
        <v>1713</v>
      </c>
      <c r="B1501" s="2">
        <v>200</v>
      </c>
      <c r="C1501" s="79" t="s">
        <v>84</v>
      </c>
      <c r="D1501" s="79" t="s">
        <v>20</v>
      </c>
      <c r="E1501" s="79" t="s">
        <v>836</v>
      </c>
      <c r="F1501" s="79" t="s">
        <v>1714</v>
      </c>
      <c r="G1501" s="79"/>
      <c r="H1501" s="85">
        <v>49323000</v>
      </c>
      <c r="I1501" s="85">
        <v>26374211.219999999</v>
      </c>
      <c r="J1501" s="7">
        <f t="shared" si="23"/>
        <v>22948788.780000001</v>
      </c>
    </row>
    <row r="1502" spans="1:10" ht="25.5" x14ac:dyDescent="0.2">
      <c r="A1502" s="80" t="s">
        <v>900</v>
      </c>
      <c r="B1502" s="2">
        <v>200</v>
      </c>
      <c r="C1502" s="81" t="s">
        <v>84</v>
      </c>
      <c r="D1502" s="81" t="s">
        <v>20</v>
      </c>
      <c r="E1502" s="81" t="s">
        <v>836</v>
      </c>
      <c r="F1502" s="81" t="s">
        <v>1714</v>
      </c>
      <c r="G1502" s="81" t="s">
        <v>901</v>
      </c>
      <c r="H1502" s="84">
        <v>49323000</v>
      </c>
      <c r="I1502" s="84">
        <v>26374211.219999999</v>
      </c>
      <c r="J1502" s="7">
        <f t="shared" si="23"/>
        <v>22948788.780000001</v>
      </c>
    </row>
    <row r="1503" spans="1:10" ht="25.5" x14ac:dyDescent="0.2">
      <c r="A1503" s="74" t="s">
        <v>1682</v>
      </c>
      <c r="B1503" s="2">
        <v>200</v>
      </c>
      <c r="C1503" s="75" t="s">
        <v>84</v>
      </c>
      <c r="D1503" s="75" t="s">
        <v>20</v>
      </c>
      <c r="E1503" s="75" t="s">
        <v>836</v>
      </c>
      <c r="F1503" s="75" t="s">
        <v>1683</v>
      </c>
      <c r="G1503" s="75"/>
      <c r="H1503" s="87">
        <v>3171400</v>
      </c>
      <c r="I1503" s="87">
        <v>932630.31</v>
      </c>
      <c r="J1503" s="7">
        <f t="shared" si="23"/>
        <v>2238769.69</v>
      </c>
    </row>
    <row r="1504" spans="1:10" ht="25.5" x14ac:dyDescent="0.2">
      <c r="A1504" s="76" t="s">
        <v>2385</v>
      </c>
      <c r="B1504" s="2">
        <v>200</v>
      </c>
      <c r="C1504" s="77" t="s">
        <v>84</v>
      </c>
      <c r="D1504" s="77" t="s">
        <v>20</v>
      </c>
      <c r="E1504" s="77" t="s">
        <v>836</v>
      </c>
      <c r="F1504" s="77" t="s">
        <v>1689</v>
      </c>
      <c r="G1504" s="77"/>
      <c r="H1504" s="86">
        <v>3171400</v>
      </c>
      <c r="I1504" s="86">
        <v>932630.31</v>
      </c>
      <c r="J1504" s="7">
        <f t="shared" si="23"/>
        <v>2238769.69</v>
      </c>
    </row>
    <row r="1505" spans="1:10" ht="63.75" x14ac:dyDescent="0.2">
      <c r="A1505" s="78" t="s">
        <v>1715</v>
      </c>
      <c r="B1505" s="2">
        <v>200</v>
      </c>
      <c r="C1505" s="79" t="s">
        <v>84</v>
      </c>
      <c r="D1505" s="79" t="s">
        <v>20</v>
      </c>
      <c r="E1505" s="79" t="s">
        <v>836</v>
      </c>
      <c r="F1505" s="79" t="s">
        <v>1716</v>
      </c>
      <c r="G1505" s="79"/>
      <c r="H1505" s="85">
        <v>3171400</v>
      </c>
      <c r="I1505" s="85">
        <v>932630.31</v>
      </c>
      <c r="J1505" s="7">
        <f t="shared" si="23"/>
        <v>2238769.69</v>
      </c>
    </row>
    <row r="1506" spans="1:10" x14ac:dyDescent="0.2">
      <c r="A1506" s="80" t="s">
        <v>1036</v>
      </c>
      <c r="B1506" s="2">
        <v>200</v>
      </c>
      <c r="C1506" s="81" t="s">
        <v>84</v>
      </c>
      <c r="D1506" s="81" t="s">
        <v>20</v>
      </c>
      <c r="E1506" s="81" t="s">
        <v>836</v>
      </c>
      <c r="F1506" s="81" t="s">
        <v>1716</v>
      </c>
      <c r="G1506" s="81" t="s">
        <v>1037</v>
      </c>
      <c r="H1506" s="84">
        <v>3171400</v>
      </c>
      <c r="I1506" s="84">
        <v>932630.31</v>
      </c>
      <c r="J1506" s="7">
        <f t="shared" si="23"/>
        <v>2238769.69</v>
      </c>
    </row>
    <row r="1507" spans="1:10" x14ac:dyDescent="0.2">
      <c r="A1507" s="72" t="s">
        <v>1571</v>
      </c>
      <c r="B1507" s="2">
        <v>200</v>
      </c>
      <c r="C1507" s="73" t="s">
        <v>84</v>
      </c>
      <c r="D1507" s="73" t="s">
        <v>20</v>
      </c>
      <c r="E1507" s="73" t="s">
        <v>881</v>
      </c>
      <c r="F1507" s="73"/>
      <c r="G1507" s="73"/>
      <c r="H1507" s="88">
        <v>1369593519.4400001</v>
      </c>
      <c r="I1507" s="88">
        <v>663165964.64999998</v>
      </c>
      <c r="J1507" s="7">
        <f t="shared" si="23"/>
        <v>706427554.79000008</v>
      </c>
    </row>
    <row r="1508" spans="1:10" ht="63.75" x14ac:dyDescent="0.2">
      <c r="A1508" s="74" t="s">
        <v>2269</v>
      </c>
      <c r="B1508" s="2">
        <v>200</v>
      </c>
      <c r="C1508" s="75" t="s">
        <v>84</v>
      </c>
      <c r="D1508" s="75" t="s">
        <v>20</v>
      </c>
      <c r="E1508" s="75" t="s">
        <v>881</v>
      </c>
      <c r="F1508" s="75" t="s">
        <v>948</v>
      </c>
      <c r="G1508" s="75"/>
      <c r="H1508" s="87">
        <v>2582800</v>
      </c>
      <c r="I1508" s="87">
        <v>1251325.25</v>
      </c>
      <c r="J1508" s="7">
        <f t="shared" si="23"/>
        <v>1331474.75</v>
      </c>
    </row>
    <row r="1509" spans="1:10" ht="63.75" x14ac:dyDescent="0.2">
      <c r="A1509" s="76" t="s">
        <v>2270</v>
      </c>
      <c r="B1509" s="2">
        <v>200</v>
      </c>
      <c r="C1509" s="77" t="s">
        <v>84</v>
      </c>
      <c r="D1509" s="77" t="s">
        <v>20</v>
      </c>
      <c r="E1509" s="77" t="s">
        <v>881</v>
      </c>
      <c r="F1509" s="77" t="s">
        <v>949</v>
      </c>
      <c r="G1509" s="77"/>
      <c r="H1509" s="86">
        <v>70000</v>
      </c>
      <c r="I1509" s="86">
        <v>0</v>
      </c>
      <c r="J1509" s="7">
        <f t="shared" si="23"/>
        <v>70000</v>
      </c>
    </row>
    <row r="1510" spans="1:10" ht="102" x14ac:dyDescent="0.2">
      <c r="A1510" s="78" t="s">
        <v>1717</v>
      </c>
      <c r="B1510" s="2">
        <v>200</v>
      </c>
      <c r="C1510" s="79" t="s">
        <v>84</v>
      </c>
      <c r="D1510" s="79" t="s">
        <v>20</v>
      </c>
      <c r="E1510" s="79" t="s">
        <v>881</v>
      </c>
      <c r="F1510" s="79" t="s">
        <v>1718</v>
      </c>
      <c r="G1510" s="79"/>
      <c r="H1510" s="85">
        <v>70000</v>
      </c>
      <c r="I1510" s="85">
        <v>0</v>
      </c>
      <c r="J1510" s="7">
        <f t="shared" si="23"/>
        <v>70000</v>
      </c>
    </row>
    <row r="1511" spans="1:10" ht="38.25" x14ac:dyDescent="0.2">
      <c r="A1511" s="80" t="s">
        <v>803</v>
      </c>
      <c r="B1511" s="2">
        <v>200</v>
      </c>
      <c r="C1511" s="81" t="s">
        <v>84</v>
      </c>
      <c r="D1511" s="81" t="s">
        <v>20</v>
      </c>
      <c r="E1511" s="81" t="s">
        <v>881</v>
      </c>
      <c r="F1511" s="81" t="s">
        <v>1718</v>
      </c>
      <c r="G1511" s="81" t="s">
        <v>804</v>
      </c>
      <c r="H1511" s="84">
        <v>70000</v>
      </c>
      <c r="I1511" s="84">
        <v>0</v>
      </c>
      <c r="J1511" s="7">
        <f t="shared" si="23"/>
        <v>70000</v>
      </c>
    </row>
    <row r="1512" spans="1:10" ht="38.25" x14ac:dyDescent="0.2">
      <c r="A1512" s="76" t="s">
        <v>2389</v>
      </c>
      <c r="B1512" s="2">
        <v>200</v>
      </c>
      <c r="C1512" s="77" t="s">
        <v>84</v>
      </c>
      <c r="D1512" s="77" t="s">
        <v>20</v>
      </c>
      <c r="E1512" s="77" t="s">
        <v>881</v>
      </c>
      <c r="F1512" s="77" t="s">
        <v>1719</v>
      </c>
      <c r="G1512" s="77"/>
      <c r="H1512" s="86">
        <v>2512800</v>
      </c>
      <c r="I1512" s="86">
        <v>1251325.25</v>
      </c>
      <c r="J1512" s="7">
        <f t="shared" si="23"/>
        <v>1261474.75</v>
      </c>
    </row>
    <row r="1513" spans="1:10" ht="38.25" x14ac:dyDescent="0.2">
      <c r="A1513" s="78" t="s">
        <v>1720</v>
      </c>
      <c r="B1513" s="2">
        <v>200</v>
      </c>
      <c r="C1513" s="79" t="s">
        <v>84</v>
      </c>
      <c r="D1513" s="79" t="s">
        <v>20</v>
      </c>
      <c r="E1513" s="79" t="s">
        <v>881</v>
      </c>
      <c r="F1513" s="79" t="s">
        <v>1721</v>
      </c>
      <c r="G1513" s="79"/>
      <c r="H1513" s="85">
        <v>2512800</v>
      </c>
      <c r="I1513" s="85">
        <v>1251325.25</v>
      </c>
      <c r="J1513" s="7">
        <f t="shared" si="23"/>
        <v>1261474.75</v>
      </c>
    </row>
    <row r="1514" spans="1:10" ht="76.5" x14ac:dyDescent="0.2">
      <c r="A1514" s="80" t="s">
        <v>866</v>
      </c>
      <c r="B1514" s="2">
        <v>200</v>
      </c>
      <c r="C1514" s="81" t="s">
        <v>84</v>
      </c>
      <c r="D1514" s="81" t="s">
        <v>20</v>
      </c>
      <c r="E1514" s="81" t="s">
        <v>881</v>
      </c>
      <c r="F1514" s="81" t="s">
        <v>1721</v>
      </c>
      <c r="G1514" s="81" t="s">
        <v>867</v>
      </c>
      <c r="H1514" s="84">
        <v>2512800</v>
      </c>
      <c r="I1514" s="84">
        <v>1251325.25</v>
      </c>
      <c r="J1514" s="7">
        <f t="shared" si="23"/>
        <v>1261474.75</v>
      </c>
    </row>
    <row r="1515" spans="1:10" ht="25.5" x14ac:dyDescent="0.2">
      <c r="A1515" s="74" t="s">
        <v>2350</v>
      </c>
      <c r="B1515" s="2">
        <v>200</v>
      </c>
      <c r="C1515" s="75" t="s">
        <v>84</v>
      </c>
      <c r="D1515" s="75" t="s">
        <v>20</v>
      </c>
      <c r="E1515" s="75" t="s">
        <v>881</v>
      </c>
      <c r="F1515" s="75" t="s">
        <v>1504</v>
      </c>
      <c r="G1515" s="75"/>
      <c r="H1515" s="87">
        <v>9777300</v>
      </c>
      <c r="I1515" s="87">
        <v>9777300</v>
      </c>
      <c r="J1515" s="7">
        <f t="shared" si="23"/>
        <v>0</v>
      </c>
    </row>
    <row r="1516" spans="1:10" ht="38.25" x14ac:dyDescent="0.2">
      <c r="A1516" s="76" t="s">
        <v>2390</v>
      </c>
      <c r="B1516" s="2">
        <v>200</v>
      </c>
      <c r="C1516" s="77" t="s">
        <v>84</v>
      </c>
      <c r="D1516" s="77" t="s">
        <v>20</v>
      </c>
      <c r="E1516" s="77" t="s">
        <v>881</v>
      </c>
      <c r="F1516" s="77" t="s">
        <v>1722</v>
      </c>
      <c r="G1516" s="77"/>
      <c r="H1516" s="86">
        <v>9777300</v>
      </c>
      <c r="I1516" s="86">
        <v>9777300</v>
      </c>
      <c r="J1516" s="7">
        <f t="shared" si="23"/>
        <v>0</v>
      </c>
    </row>
    <row r="1517" spans="1:10" ht="25.5" x14ac:dyDescent="0.2">
      <c r="A1517" s="78" t="s">
        <v>1723</v>
      </c>
      <c r="B1517" s="2">
        <v>200</v>
      </c>
      <c r="C1517" s="79" t="s">
        <v>84</v>
      </c>
      <c r="D1517" s="79" t="s">
        <v>20</v>
      </c>
      <c r="E1517" s="79" t="s">
        <v>881</v>
      </c>
      <c r="F1517" s="79" t="s">
        <v>1724</v>
      </c>
      <c r="G1517" s="79"/>
      <c r="H1517" s="85">
        <v>7977300</v>
      </c>
      <c r="I1517" s="85">
        <v>7977300</v>
      </c>
      <c r="J1517" s="7">
        <f t="shared" si="23"/>
        <v>0</v>
      </c>
    </row>
    <row r="1518" spans="1:10" ht="38.25" x14ac:dyDescent="0.2">
      <c r="A1518" s="80" t="s">
        <v>803</v>
      </c>
      <c r="B1518" s="2">
        <v>200</v>
      </c>
      <c r="C1518" s="81" t="s">
        <v>84</v>
      </c>
      <c r="D1518" s="81" t="s">
        <v>20</v>
      </c>
      <c r="E1518" s="81" t="s">
        <v>881</v>
      </c>
      <c r="F1518" s="81" t="s">
        <v>1724</v>
      </c>
      <c r="G1518" s="81" t="s">
        <v>804</v>
      </c>
      <c r="H1518" s="84">
        <v>7977300</v>
      </c>
      <c r="I1518" s="84">
        <v>7977300</v>
      </c>
      <c r="J1518" s="7">
        <f t="shared" si="23"/>
        <v>0</v>
      </c>
    </row>
    <row r="1519" spans="1:10" ht="51" x14ac:dyDescent="0.2">
      <c r="A1519" s="78" t="s">
        <v>1725</v>
      </c>
      <c r="B1519" s="2">
        <v>200</v>
      </c>
      <c r="C1519" s="79" t="s">
        <v>84</v>
      </c>
      <c r="D1519" s="79" t="s">
        <v>20</v>
      </c>
      <c r="E1519" s="79" t="s">
        <v>881</v>
      </c>
      <c r="F1519" s="79" t="s">
        <v>1726</v>
      </c>
      <c r="G1519" s="79"/>
      <c r="H1519" s="85">
        <v>1800000</v>
      </c>
      <c r="I1519" s="85">
        <v>1800000</v>
      </c>
      <c r="J1519" s="7">
        <f t="shared" si="23"/>
        <v>0</v>
      </c>
    </row>
    <row r="1520" spans="1:10" ht="38.25" x14ac:dyDescent="0.2">
      <c r="A1520" s="80" t="s">
        <v>803</v>
      </c>
      <c r="B1520" s="2">
        <v>200</v>
      </c>
      <c r="C1520" s="81" t="s">
        <v>84</v>
      </c>
      <c r="D1520" s="81" t="s">
        <v>20</v>
      </c>
      <c r="E1520" s="81" t="s">
        <v>881</v>
      </c>
      <c r="F1520" s="81" t="s">
        <v>1726</v>
      </c>
      <c r="G1520" s="81" t="s">
        <v>804</v>
      </c>
      <c r="H1520" s="84">
        <v>1800000</v>
      </c>
      <c r="I1520" s="84">
        <v>1800000</v>
      </c>
      <c r="J1520" s="7">
        <f t="shared" si="23"/>
        <v>0</v>
      </c>
    </row>
    <row r="1521" spans="1:10" ht="38.25" x14ac:dyDescent="0.2">
      <c r="A1521" s="74" t="s">
        <v>2246</v>
      </c>
      <c r="B1521" s="2">
        <v>200</v>
      </c>
      <c r="C1521" s="75" t="s">
        <v>84</v>
      </c>
      <c r="D1521" s="75" t="s">
        <v>20</v>
      </c>
      <c r="E1521" s="75" t="s">
        <v>881</v>
      </c>
      <c r="F1521" s="75" t="s">
        <v>799</v>
      </c>
      <c r="G1521" s="75"/>
      <c r="H1521" s="87">
        <v>1596000</v>
      </c>
      <c r="I1521" s="87">
        <v>1469239.78</v>
      </c>
      <c r="J1521" s="7">
        <f t="shared" si="23"/>
        <v>126760.21999999997</v>
      </c>
    </row>
    <row r="1522" spans="1:10" ht="25.5" x14ac:dyDescent="0.2">
      <c r="A1522" s="76" t="s">
        <v>2247</v>
      </c>
      <c r="B1522" s="2">
        <v>200</v>
      </c>
      <c r="C1522" s="77" t="s">
        <v>84</v>
      </c>
      <c r="D1522" s="77" t="s">
        <v>20</v>
      </c>
      <c r="E1522" s="77" t="s">
        <v>881</v>
      </c>
      <c r="F1522" s="77" t="s">
        <v>800</v>
      </c>
      <c r="G1522" s="77"/>
      <c r="H1522" s="86">
        <v>1596000</v>
      </c>
      <c r="I1522" s="86">
        <v>1469239.78</v>
      </c>
      <c r="J1522" s="7">
        <f t="shared" si="23"/>
        <v>126760.21999999997</v>
      </c>
    </row>
    <row r="1523" spans="1:10" ht="51" x14ac:dyDescent="0.2">
      <c r="A1523" s="78" t="s">
        <v>801</v>
      </c>
      <c r="B1523" s="2">
        <v>200</v>
      </c>
      <c r="C1523" s="79" t="s">
        <v>84</v>
      </c>
      <c r="D1523" s="79" t="s">
        <v>20</v>
      </c>
      <c r="E1523" s="79" t="s">
        <v>881</v>
      </c>
      <c r="F1523" s="79" t="s">
        <v>802</v>
      </c>
      <c r="G1523" s="79"/>
      <c r="H1523" s="85">
        <v>1596000</v>
      </c>
      <c r="I1523" s="85">
        <v>1469239.78</v>
      </c>
      <c r="J1523" s="7">
        <f t="shared" si="23"/>
        <v>126760.21999999997</v>
      </c>
    </row>
    <row r="1524" spans="1:10" ht="38.25" x14ac:dyDescent="0.2">
      <c r="A1524" s="80" t="s">
        <v>817</v>
      </c>
      <c r="B1524" s="2">
        <v>200</v>
      </c>
      <c r="C1524" s="81" t="s">
        <v>84</v>
      </c>
      <c r="D1524" s="81" t="s">
        <v>20</v>
      </c>
      <c r="E1524" s="81" t="s">
        <v>881</v>
      </c>
      <c r="F1524" s="81" t="s">
        <v>802</v>
      </c>
      <c r="G1524" s="81" t="s">
        <v>818</v>
      </c>
      <c r="H1524" s="84">
        <v>1146000</v>
      </c>
      <c r="I1524" s="84">
        <v>1019239.78</v>
      </c>
      <c r="J1524" s="7">
        <f t="shared" si="23"/>
        <v>126760.21999999997</v>
      </c>
    </row>
    <row r="1525" spans="1:10" ht="38.25" x14ac:dyDescent="0.2">
      <c r="A1525" s="80" t="s">
        <v>803</v>
      </c>
      <c r="B1525" s="2">
        <v>200</v>
      </c>
      <c r="C1525" s="81" t="s">
        <v>84</v>
      </c>
      <c r="D1525" s="81" t="s">
        <v>20</v>
      </c>
      <c r="E1525" s="81" t="s">
        <v>881</v>
      </c>
      <c r="F1525" s="81" t="s">
        <v>802</v>
      </c>
      <c r="G1525" s="81" t="s">
        <v>804</v>
      </c>
      <c r="H1525" s="84">
        <v>450000</v>
      </c>
      <c r="I1525" s="84">
        <v>450000</v>
      </c>
      <c r="J1525" s="7">
        <f t="shared" si="23"/>
        <v>0</v>
      </c>
    </row>
    <row r="1526" spans="1:10" ht="25.5" x14ac:dyDescent="0.2">
      <c r="A1526" s="74" t="s">
        <v>2271</v>
      </c>
      <c r="B1526" s="2">
        <v>200</v>
      </c>
      <c r="C1526" s="75" t="s">
        <v>84</v>
      </c>
      <c r="D1526" s="75" t="s">
        <v>20</v>
      </c>
      <c r="E1526" s="75" t="s">
        <v>881</v>
      </c>
      <c r="F1526" s="75" t="s">
        <v>952</v>
      </c>
      <c r="G1526" s="75"/>
      <c r="H1526" s="87">
        <v>1355637419.4400001</v>
      </c>
      <c r="I1526" s="87">
        <v>650668099.62</v>
      </c>
      <c r="J1526" s="7">
        <f t="shared" si="23"/>
        <v>704969319.82000005</v>
      </c>
    </row>
    <row r="1527" spans="1:10" x14ac:dyDescent="0.2">
      <c r="A1527" s="76" t="s">
        <v>1572</v>
      </c>
      <c r="B1527" s="2">
        <v>200</v>
      </c>
      <c r="C1527" s="77" t="s">
        <v>84</v>
      </c>
      <c r="D1527" s="77" t="s">
        <v>20</v>
      </c>
      <c r="E1527" s="77" t="s">
        <v>881</v>
      </c>
      <c r="F1527" s="77" t="s">
        <v>1573</v>
      </c>
      <c r="G1527" s="77"/>
      <c r="H1527" s="86">
        <v>214294923.22999999</v>
      </c>
      <c r="I1527" s="86">
        <v>99876220.150000006</v>
      </c>
      <c r="J1527" s="7">
        <f t="shared" si="23"/>
        <v>114418703.07999998</v>
      </c>
    </row>
    <row r="1528" spans="1:10" ht="63.75" x14ac:dyDescent="0.2">
      <c r="A1528" s="78" t="s">
        <v>1727</v>
      </c>
      <c r="B1528" s="2">
        <v>200</v>
      </c>
      <c r="C1528" s="79" t="s">
        <v>84</v>
      </c>
      <c r="D1528" s="79" t="s">
        <v>20</v>
      </c>
      <c r="E1528" s="79" t="s">
        <v>881</v>
      </c>
      <c r="F1528" s="79" t="s">
        <v>1728</v>
      </c>
      <c r="G1528" s="79"/>
      <c r="H1528" s="85">
        <v>198182323.22999999</v>
      </c>
      <c r="I1528" s="85">
        <v>92481969.890000001</v>
      </c>
      <c r="J1528" s="7">
        <f t="shared" si="23"/>
        <v>105700353.33999999</v>
      </c>
    </row>
    <row r="1529" spans="1:10" ht="38.25" x14ac:dyDescent="0.2">
      <c r="A1529" s="80" t="s">
        <v>817</v>
      </c>
      <c r="B1529" s="2">
        <v>200</v>
      </c>
      <c r="C1529" s="81" t="s">
        <v>84</v>
      </c>
      <c r="D1529" s="81" t="s">
        <v>20</v>
      </c>
      <c r="E1529" s="81" t="s">
        <v>881</v>
      </c>
      <c r="F1529" s="81" t="s">
        <v>1728</v>
      </c>
      <c r="G1529" s="81" t="s">
        <v>818</v>
      </c>
      <c r="H1529" s="84">
        <v>198182323.22999999</v>
      </c>
      <c r="I1529" s="84">
        <v>92481969.890000001</v>
      </c>
      <c r="J1529" s="7">
        <f t="shared" si="23"/>
        <v>105700353.33999999</v>
      </c>
    </row>
    <row r="1530" spans="1:10" ht="51" x14ac:dyDescent="0.2">
      <c r="A1530" s="78" t="s">
        <v>1729</v>
      </c>
      <c r="B1530" s="2">
        <v>200</v>
      </c>
      <c r="C1530" s="79" t="s">
        <v>84</v>
      </c>
      <c r="D1530" s="79" t="s">
        <v>20</v>
      </c>
      <c r="E1530" s="79" t="s">
        <v>881</v>
      </c>
      <c r="F1530" s="79" t="s">
        <v>1730</v>
      </c>
      <c r="G1530" s="79"/>
      <c r="H1530" s="85">
        <v>8950400</v>
      </c>
      <c r="I1530" s="85">
        <v>4555808.3600000003</v>
      </c>
      <c r="J1530" s="7">
        <f t="shared" si="23"/>
        <v>4394591.6399999997</v>
      </c>
    </row>
    <row r="1531" spans="1:10" ht="76.5" x14ac:dyDescent="0.2">
      <c r="A1531" s="80" t="s">
        <v>866</v>
      </c>
      <c r="B1531" s="2">
        <v>200</v>
      </c>
      <c r="C1531" s="81" t="s">
        <v>84</v>
      </c>
      <c r="D1531" s="81" t="s">
        <v>20</v>
      </c>
      <c r="E1531" s="81" t="s">
        <v>881</v>
      </c>
      <c r="F1531" s="81" t="s">
        <v>1730</v>
      </c>
      <c r="G1531" s="81" t="s">
        <v>867</v>
      </c>
      <c r="H1531" s="84">
        <v>6688900</v>
      </c>
      <c r="I1531" s="84">
        <v>3560451.8</v>
      </c>
      <c r="J1531" s="7">
        <f t="shared" si="23"/>
        <v>3128448.2</v>
      </c>
    </row>
    <row r="1532" spans="1:10" ht="38.25" x14ac:dyDescent="0.2">
      <c r="A1532" s="80" t="s">
        <v>817</v>
      </c>
      <c r="B1532" s="2">
        <v>200</v>
      </c>
      <c r="C1532" s="81" t="s">
        <v>84</v>
      </c>
      <c r="D1532" s="81" t="s">
        <v>20</v>
      </c>
      <c r="E1532" s="81" t="s">
        <v>881</v>
      </c>
      <c r="F1532" s="81" t="s">
        <v>1730</v>
      </c>
      <c r="G1532" s="81" t="s">
        <v>818</v>
      </c>
      <c r="H1532" s="84">
        <v>2250000</v>
      </c>
      <c r="I1532" s="84">
        <v>991366.66</v>
      </c>
      <c r="J1532" s="7">
        <f t="shared" si="23"/>
        <v>1258633.3399999999</v>
      </c>
    </row>
    <row r="1533" spans="1:10" x14ac:dyDescent="0.2">
      <c r="A1533" s="80" t="s">
        <v>868</v>
      </c>
      <c r="B1533" s="2">
        <v>200</v>
      </c>
      <c r="C1533" s="81" t="s">
        <v>84</v>
      </c>
      <c r="D1533" s="81" t="s">
        <v>20</v>
      </c>
      <c r="E1533" s="81" t="s">
        <v>881</v>
      </c>
      <c r="F1533" s="81" t="s">
        <v>1730</v>
      </c>
      <c r="G1533" s="81" t="s">
        <v>869</v>
      </c>
      <c r="H1533" s="84">
        <v>11500</v>
      </c>
      <c r="I1533" s="84">
        <v>3989.9</v>
      </c>
      <c r="J1533" s="7">
        <f t="shared" si="23"/>
        <v>7510.1</v>
      </c>
    </row>
    <row r="1534" spans="1:10" ht="38.25" x14ac:dyDescent="0.2">
      <c r="A1534" s="78" t="s">
        <v>1731</v>
      </c>
      <c r="B1534" s="2">
        <v>200</v>
      </c>
      <c r="C1534" s="79" t="s">
        <v>84</v>
      </c>
      <c r="D1534" s="79" t="s">
        <v>20</v>
      </c>
      <c r="E1534" s="79" t="s">
        <v>881</v>
      </c>
      <c r="F1534" s="79" t="s">
        <v>1732</v>
      </c>
      <c r="G1534" s="79"/>
      <c r="H1534" s="85">
        <v>7162200</v>
      </c>
      <c r="I1534" s="85">
        <v>2838441.9</v>
      </c>
      <c r="J1534" s="7">
        <f t="shared" si="23"/>
        <v>4323758.0999999996</v>
      </c>
    </row>
    <row r="1535" spans="1:10" ht="76.5" x14ac:dyDescent="0.2">
      <c r="A1535" s="80" t="s">
        <v>866</v>
      </c>
      <c r="B1535" s="2">
        <v>200</v>
      </c>
      <c r="C1535" s="81" t="s">
        <v>84</v>
      </c>
      <c r="D1535" s="81" t="s">
        <v>20</v>
      </c>
      <c r="E1535" s="81" t="s">
        <v>881</v>
      </c>
      <c r="F1535" s="81" t="s">
        <v>1732</v>
      </c>
      <c r="G1535" s="81" t="s">
        <v>867</v>
      </c>
      <c r="H1535" s="84">
        <v>6762200</v>
      </c>
      <c r="I1535" s="84">
        <v>2758441.9</v>
      </c>
      <c r="J1535" s="7">
        <f t="shared" si="23"/>
        <v>4003758.1</v>
      </c>
    </row>
    <row r="1536" spans="1:10" ht="38.25" x14ac:dyDescent="0.2">
      <c r="A1536" s="80" t="s">
        <v>817</v>
      </c>
      <c r="B1536" s="2">
        <v>200</v>
      </c>
      <c r="C1536" s="81" t="s">
        <v>84</v>
      </c>
      <c r="D1536" s="81" t="s">
        <v>20</v>
      </c>
      <c r="E1536" s="81" t="s">
        <v>881</v>
      </c>
      <c r="F1536" s="81" t="s">
        <v>1732</v>
      </c>
      <c r="G1536" s="81" t="s">
        <v>818</v>
      </c>
      <c r="H1536" s="84">
        <v>400000</v>
      </c>
      <c r="I1536" s="84">
        <v>80000</v>
      </c>
      <c r="J1536" s="7">
        <f t="shared" si="23"/>
        <v>320000</v>
      </c>
    </row>
    <row r="1537" spans="1:10" ht="38.25" x14ac:dyDescent="0.2">
      <c r="A1537" s="76" t="s">
        <v>2391</v>
      </c>
      <c r="B1537" s="2">
        <v>200</v>
      </c>
      <c r="C1537" s="77" t="s">
        <v>84</v>
      </c>
      <c r="D1537" s="77" t="s">
        <v>20</v>
      </c>
      <c r="E1537" s="77" t="s">
        <v>881</v>
      </c>
      <c r="F1537" s="77" t="s">
        <v>1733</v>
      </c>
      <c r="G1537" s="77"/>
      <c r="H1537" s="86">
        <v>200000</v>
      </c>
      <c r="I1537" s="86">
        <v>200000</v>
      </c>
      <c r="J1537" s="7">
        <f t="shared" si="23"/>
        <v>0</v>
      </c>
    </row>
    <row r="1538" spans="1:10" ht="51" x14ac:dyDescent="0.2">
      <c r="A1538" s="78" t="s">
        <v>1734</v>
      </c>
      <c r="B1538" s="2">
        <v>200</v>
      </c>
      <c r="C1538" s="79" t="s">
        <v>84</v>
      </c>
      <c r="D1538" s="79" t="s">
        <v>20</v>
      </c>
      <c r="E1538" s="79" t="s">
        <v>881</v>
      </c>
      <c r="F1538" s="79" t="s">
        <v>1735</v>
      </c>
      <c r="G1538" s="79"/>
      <c r="H1538" s="85">
        <v>200000</v>
      </c>
      <c r="I1538" s="85">
        <v>200000</v>
      </c>
      <c r="J1538" s="7">
        <f t="shared" si="23"/>
        <v>0</v>
      </c>
    </row>
    <row r="1539" spans="1:10" ht="38.25" x14ac:dyDescent="0.2">
      <c r="A1539" s="80" t="s">
        <v>803</v>
      </c>
      <c r="B1539" s="2">
        <v>200</v>
      </c>
      <c r="C1539" s="81" t="s">
        <v>84</v>
      </c>
      <c r="D1539" s="81" t="s">
        <v>20</v>
      </c>
      <c r="E1539" s="81" t="s">
        <v>881</v>
      </c>
      <c r="F1539" s="81" t="s">
        <v>1735</v>
      </c>
      <c r="G1539" s="81" t="s">
        <v>804</v>
      </c>
      <c r="H1539" s="84">
        <v>200000</v>
      </c>
      <c r="I1539" s="84">
        <v>200000</v>
      </c>
      <c r="J1539" s="7">
        <f t="shared" si="23"/>
        <v>0</v>
      </c>
    </row>
    <row r="1540" spans="1:10" ht="63.75" x14ac:dyDescent="0.2">
      <c r="A1540" s="76" t="s">
        <v>2392</v>
      </c>
      <c r="B1540" s="2">
        <v>200</v>
      </c>
      <c r="C1540" s="77" t="s">
        <v>84</v>
      </c>
      <c r="D1540" s="77" t="s">
        <v>20</v>
      </c>
      <c r="E1540" s="77" t="s">
        <v>881</v>
      </c>
      <c r="F1540" s="77" t="s">
        <v>1736</v>
      </c>
      <c r="G1540" s="77"/>
      <c r="H1540" s="86">
        <v>3425800</v>
      </c>
      <c r="I1540" s="86">
        <v>1122078.32</v>
      </c>
      <c r="J1540" s="7">
        <f t="shared" si="23"/>
        <v>2303721.6799999997</v>
      </c>
    </row>
    <row r="1541" spans="1:10" ht="76.5" x14ac:dyDescent="0.2">
      <c r="A1541" s="78" t="s">
        <v>1737</v>
      </c>
      <c r="B1541" s="2">
        <v>200</v>
      </c>
      <c r="C1541" s="79" t="s">
        <v>84</v>
      </c>
      <c r="D1541" s="79" t="s">
        <v>20</v>
      </c>
      <c r="E1541" s="79" t="s">
        <v>881</v>
      </c>
      <c r="F1541" s="79" t="s">
        <v>1738</v>
      </c>
      <c r="G1541" s="79"/>
      <c r="H1541" s="85">
        <v>1925800</v>
      </c>
      <c r="I1541" s="85">
        <v>289250</v>
      </c>
      <c r="J1541" s="7">
        <f t="shared" si="23"/>
        <v>1636550</v>
      </c>
    </row>
    <row r="1542" spans="1:10" x14ac:dyDescent="0.2">
      <c r="A1542" s="80" t="s">
        <v>868</v>
      </c>
      <c r="B1542" s="2">
        <v>200</v>
      </c>
      <c r="C1542" s="81" t="s">
        <v>84</v>
      </c>
      <c r="D1542" s="81" t="s">
        <v>20</v>
      </c>
      <c r="E1542" s="81" t="s">
        <v>881</v>
      </c>
      <c r="F1542" s="81" t="s">
        <v>1738</v>
      </c>
      <c r="G1542" s="81" t="s">
        <v>869</v>
      </c>
      <c r="H1542" s="84">
        <v>1925800</v>
      </c>
      <c r="I1542" s="84">
        <v>289250</v>
      </c>
      <c r="J1542" s="7">
        <f t="shared" si="23"/>
        <v>1636550</v>
      </c>
    </row>
    <row r="1543" spans="1:10" ht="89.25" x14ac:dyDescent="0.2">
      <c r="A1543" s="78" t="s">
        <v>1739</v>
      </c>
      <c r="B1543" s="2">
        <v>200</v>
      </c>
      <c r="C1543" s="79" t="s">
        <v>84</v>
      </c>
      <c r="D1543" s="79" t="s">
        <v>20</v>
      </c>
      <c r="E1543" s="79" t="s">
        <v>881</v>
      </c>
      <c r="F1543" s="79" t="s">
        <v>1740</v>
      </c>
      <c r="G1543" s="79"/>
      <c r="H1543" s="85">
        <v>1500000</v>
      </c>
      <c r="I1543" s="85">
        <v>832828.32</v>
      </c>
      <c r="J1543" s="7">
        <f t="shared" si="23"/>
        <v>667171.68000000005</v>
      </c>
    </row>
    <row r="1544" spans="1:10" ht="38.25" x14ac:dyDescent="0.2">
      <c r="A1544" s="80" t="s">
        <v>817</v>
      </c>
      <c r="B1544" s="2">
        <v>200</v>
      </c>
      <c r="C1544" s="81" t="s">
        <v>84</v>
      </c>
      <c r="D1544" s="81" t="s">
        <v>20</v>
      </c>
      <c r="E1544" s="81" t="s">
        <v>881</v>
      </c>
      <c r="F1544" s="81" t="s">
        <v>1740</v>
      </c>
      <c r="G1544" s="81" t="s">
        <v>818</v>
      </c>
      <c r="H1544" s="84">
        <v>1500000</v>
      </c>
      <c r="I1544" s="84">
        <v>832828.32</v>
      </c>
      <c r="J1544" s="7">
        <f t="shared" si="23"/>
        <v>667171.68000000005</v>
      </c>
    </row>
    <row r="1545" spans="1:10" ht="38.25" x14ac:dyDescent="0.2">
      <c r="A1545" s="76" t="s">
        <v>2278</v>
      </c>
      <c r="B1545" s="2">
        <v>200</v>
      </c>
      <c r="C1545" s="77" t="s">
        <v>84</v>
      </c>
      <c r="D1545" s="77" t="s">
        <v>20</v>
      </c>
      <c r="E1545" s="77" t="s">
        <v>881</v>
      </c>
      <c r="F1545" s="77" t="s">
        <v>1028</v>
      </c>
      <c r="G1545" s="77"/>
      <c r="H1545" s="86">
        <v>205463700</v>
      </c>
      <c r="I1545" s="86">
        <v>85802060.219999999</v>
      </c>
      <c r="J1545" s="7">
        <f t="shared" ref="J1545:J1608" si="24">H1545-I1545</f>
        <v>119661639.78</v>
      </c>
    </row>
    <row r="1546" spans="1:10" ht="51" x14ac:dyDescent="0.2">
      <c r="A1546" s="78" t="s">
        <v>1741</v>
      </c>
      <c r="B1546" s="2">
        <v>200</v>
      </c>
      <c r="C1546" s="79" t="s">
        <v>84</v>
      </c>
      <c r="D1546" s="79" t="s">
        <v>20</v>
      </c>
      <c r="E1546" s="79" t="s">
        <v>881</v>
      </c>
      <c r="F1546" s="79" t="s">
        <v>1742</v>
      </c>
      <c r="G1546" s="79"/>
      <c r="H1546" s="85">
        <v>188963700</v>
      </c>
      <c r="I1546" s="85">
        <v>79561051.560000002</v>
      </c>
      <c r="J1546" s="7">
        <f t="shared" si="24"/>
        <v>109402648.44</v>
      </c>
    </row>
    <row r="1547" spans="1:10" ht="76.5" x14ac:dyDescent="0.2">
      <c r="A1547" s="80" t="s">
        <v>866</v>
      </c>
      <c r="B1547" s="2">
        <v>200</v>
      </c>
      <c r="C1547" s="81" t="s">
        <v>84</v>
      </c>
      <c r="D1547" s="81" t="s">
        <v>20</v>
      </c>
      <c r="E1547" s="81" t="s">
        <v>881</v>
      </c>
      <c r="F1547" s="81" t="s">
        <v>1742</v>
      </c>
      <c r="G1547" s="81" t="s">
        <v>867</v>
      </c>
      <c r="H1547" s="84">
        <v>148577500</v>
      </c>
      <c r="I1547" s="84">
        <v>64714611.090000004</v>
      </c>
      <c r="J1547" s="7">
        <f t="shared" si="24"/>
        <v>83862888.909999996</v>
      </c>
    </row>
    <row r="1548" spans="1:10" ht="38.25" x14ac:dyDescent="0.2">
      <c r="A1548" s="80" t="s">
        <v>817</v>
      </c>
      <c r="B1548" s="2">
        <v>200</v>
      </c>
      <c r="C1548" s="81" t="s">
        <v>84</v>
      </c>
      <c r="D1548" s="81" t="s">
        <v>20</v>
      </c>
      <c r="E1548" s="81" t="s">
        <v>881</v>
      </c>
      <c r="F1548" s="81" t="s">
        <v>1742</v>
      </c>
      <c r="G1548" s="81" t="s">
        <v>818</v>
      </c>
      <c r="H1548" s="84">
        <v>38618100</v>
      </c>
      <c r="I1548" s="84">
        <v>14366737.470000001</v>
      </c>
      <c r="J1548" s="7">
        <f t="shared" si="24"/>
        <v>24251362.530000001</v>
      </c>
    </row>
    <row r="1549" spans="1:10" x14ac:dyDescent="0.2">
      <c r="A1549" s="80" t="s">
        <v>868</v>
      </c>
      <c r="B1549" s="2">
        <v>200</v>
      </c>
      <c r="C1549" s="81" t="s">
        <v>84</v>
      </c>
      <c r="D1549" s="81" t="s">
        <v>20</v>
      </c>
      <c r="E1549" s="81" t="s">
        <v>881</v>
      </c>
      <c r="F1549" s="81" t="s">
        <v>1742</v>
      </c>
      <c r="G1549" s="81" t="s">
        <v>869</v>
      </c>
      <c r="H1549" s="84">
        <v>1768100</v>
      </c>
      <c r="I1549" s="84">
        <v>479703</v>
      </c>
      <c r="J1549" s="7">
        <f t="shared" si="24"/>
        <v>1288397</v>
      </c>
    </row>
    <row r="1550" spans="1:10" ht="63.75" x14ac:dyDescent="0.2">
      <c r="A1550" s="78" t="s">
        <v>1743</v>
      </c>
      <c r="B1550" s="2">
        <v>200</v>
      </c>
      <c r="C1550" s="79" t="s">
        <v>84</v>
      </c>
      <c r="D1550" s="79" t="s">
        <v>20</v>
      </c>
      <c r="E1550" s="79" t="s">
        <v>881</v>
      </c>
      <c r="F1550" s="79" t="s">
        <v>1744</v>
      </c>
      <c r="G1550" s="79"/>
      <c r="H1550" s="85">
        <v>16500000</v>
      </c>
      <c r="I1550" s="85">
        <v>6241008.6600000001</v>
      </c>
      <c r="J1550" s="7">
        <f t="shared" si="24"/>
        <v>10258991.34</v>
      </c>
    </row>
    <row r="1551" spans="1:10" ht="38.25" x14ac:dyDescent="0.2">
      <c r="A1551" s="80" t="s">
        <v>817</v>
      </c>
      <c r="B1551" s="2">
        <v>200</v>
      </c>
      <c r="C1551" s="81" t="s">
        <v>84</v>
      </c>
      <c r="D1551" s="81" t="s">
        <v>20</v>
      </c>
      <c r="E1551" s="81" t="s">
        <v>881</v>
      </c>
      <c r="F1551" s="81" t="s">
        <v>1744</v>
      </c>
      <c r="G1551" s="81" t="s">
        <v>818</v>
      </c>
      <c r="H1551" s="84">
        <v>16500000</v>
      </c>
      <c r="I1551" s="84">
        <v>6241008.6600000001</v>
      </c>
      <c r="J1551" s="7">
        <f t="shared" si="24"/>
        <v>10258991.34</v>
      </c>
    </row>
    <row r="1552" spans="1:10" ht="63.75" x14ac:dyDescent="0.2">
      <c r="A1552" s="76" t="s">
        <v>2393</v>
      </c>
      <c r="B1552" s="2">
        <v>200</v>
      </c>
      <c r="C1552" s="77" t="s">
        <v>84</v>
      </c>
      <c r="D1552" s="77" t="s">
        <v>20</v>
      </c>
      <c r="E1552" s="77" t="s">
        <v>881</v>
      </c>
      <c r="F1552" s="77" t="s">
        <v>1745</v>
      </c>
      <c r="G1552" s="77"/>
      <c r="H1552" s="86">
        <v>3647171.72</v>
      </c>
      <c r="I1552" s="86">
        <v>1452232.98</v>
      </c>
      <c r="J1552" s="7">
        <f t="shared" si="24"/>
        <v>2194938.7400000002</v>
      </c>
    </row>
    <row r="1553" spans="1:10" ht="51" x14ac:dyDescent="0.2">
      <c r="A1553" s="78" t="s">
        <v>1746</v>
      </c>
      <c r="B1553" s="2">
        <v>200</v>
      </c>
      <c r="C1553" s="79" t="s">
        <v>84</v>
      </c>
      <c r="D1553" s="79" t="s">
        <v>20</v>
      </c>
      <c r="E1553" s="79" t="s">
        <v>881</v>
      </c>
      <c r="F1553" s="79" t="s">
        <v>1747</v>
      </c>
      <c r="G1553" s="79"/>
      <c r="H1553" s="85">
        <v>3647171.72</v>
      </c>
      <c r="I1553" s="85">
        <v>1452232.98</v>
      </c>
      <c r="J1553" s="7">
        <f t="shared" si="24"/>
        <v>2194938.7400000002</v>
      </c>
    </row>
    <row r="1554" spans="1:10" ht="38.25" x14ac:dyDescent="0.2">
      <c r="A1554" s="80" t="s">
        <v>817</v>
      </c>
      <c r="B1554" s="2">
        <v>200</v>
      </c>
      <c r="C1554" s="81" t="s">
        <v>84</v>
      </c>
      <c r="D1554" s="81" t="s">
        <v>20</v>
      </c>
      <c r="E1554" s="81" t="s">
        <v>881</v>
      </c>
      <c r="F1554" s="81" t="s">
        <v>1747</v>
      </c>
      <c r="G1554" s="81" t="s">
        <v>818</v>
      </c>
      <c r="H1554" s="84">
        <v>795252.53</v>
      </c>
      <c r="I1554" s="84">
        <v>795252.53</v>
      </c>
      <c r="J1554" s="7">
        <f t="shared" si="24"/>
        <v>0</v>
      </c>
    </row>
    <row r="1555" spans="1:10" ht="38.25" x14ac:dyDescent="0.2">
      <c r="A1555" s="80" t="s">
        <v>803</v>
      </c>
      <c r="B1555" s="2">
        <v>200</v>
      </c>
      <c r="C1555" s="81" t="s">
        <v>84</v>
      </c>
      <c r="D1555" s="81" t="s">
        <v>20</v>
      </c>
      <c r="E1555" s="81" t="s">
        <v>881</v>
      </c>
      <c r="F1555" s="81" t="s">
        <v>1747</v>
      </c>
      <c r="G1555" s="81" t="s">
        <v>804</v>
      </c>
      <c r="H1555" s="84">
        <v>2851919.19</v>
      </c>
      <c r="I1555" s="84">
        <v>656980.44999999995</v>
      </c>
      <c r="J1555" s="7">
        <f t="shared" si="24"/>
        <v>2194938.7400000002</v>
      </c>
    </row>
    <row r="1556" spans="1:10" ht="38.25" x14ac:dyDescent="0.2">
      <c r="A1556" s="76" t="s">
        <v>2298</v>
      </c>
      <c r="B1556" s="2">
        <v>200</v>
      </c>
      <c r="C1556" s="77" t="s">
        <v>84</v>
      </c>
      <c r="D1556" s="77" t="s">
        <v>20</v>
      </c>
      <c r="E1556" s="77" t="s">
        <v>881</v>
      </c>
      <c r="F1556" s="77" t="s">
        <v>1164</v>
      </c>
      <c r="G1556" s="77"/>
      <c r="H1556" s="86">
        <v>79038600</v>
      </c>
      <c r="I1556" s="86">
        <v>38514000</v>
      </c>
      <c r="J1556" s="7">
        <f t="shared" si="24"/>
        <v>40524600</v>
      </c>
    </row>
    <row r="1557" spans="1:10" ht="63.75" x14ac:dyDescent="0.2">
      <c r="A1557" s="78" t="s">
        <v>1748</v>
      </c>
      <c r="B1557" s="2">
        <v>200</v>
      </c>
      <c r="C1557" s="79" t="s">
        <v>84</v>
      </c>
      <c r="D1557" s="79" t="s">
        <v>20</v>
      </c>
      <c r="E1557" s="79" t="s">
        <v>881</v>
      </c>
      <c r="F1557" s="79" t="s">
        <v>1749</v>
      </c>
      <c r="G1557" s="79"/>
      <c r="H1557" s="85">
        <v>78838600</v>
      </c>
      <c r="I1557" s="85">
        <v>38314000</v>
      </c>
      <c r="J1557" s="7">
        <f t="shared" si="24"/>
        <v>40524600</v>
      </c>
    </row>
    <row r="1558" spans="1:10" ht="38.25" x14ac:dyDescent="0.2">
      <c r="A1558" s="80" t="s">
        <v>803</v>
      </c>
      <c r="B1558" s="2">
        <v>200</v>
      </c>
      <c r="C1558" s="81" t="s">
        <v>84</v>
      </c>
      <c r="D1558" s="81" t="s">
        <v>20</v>
      </c>
      <c r="E1558" s="81" t="s">
        <v>881</v>
      </c>
      <c r="F1558" s="81" t="s">
        <v>1749</v>
      </c>
      <c r="G1558" s="81" t="s">
        <v>804</v>
      </c>
      <c r="H1558" s="84">
        <v>78838600</v>
      </c>
      <c r="I1558" s="84">
        <v>38314000</v>
      </c>
      <c r="J1558" s="7">
        <f t="shared" si="24"/>
        <v>40524600</v>
      </c>
    </row>
    <row r="1559" spans="1:10" ht="51" x14ac:dyDescent="0.2">
      <c r="A1559" s="78" t="s">
        <v>1750</v>
      </c>
      <c r="B1559" s="2">
        <v>200</v>
      </c>
      <c r="C1559" s="79" t="s">
        <v>84</v>
      </c>
      <c r="D1559" s="79" t="s">
        <v>20</v>
      </c>
      <c r="E1559" s="79" t="s">
        <v>881</v>
      </c>
      <c r="F1559" s="79" t="s">
        <v>1751</v>
      </c>
      <c r="G1559" s="79"/>
      <c r="H1559" s="85">
        <v>200000</v>
      </c>
      <c r="I1559" s="85">
        <v>200000</v>
      </c>
      <c r="J1559" s="7">
        <f t="shared" si="24"/>
        <v>0</v>
      </c>
    </row>
    <row r="1560" spans="1:10" ht="38.25" x14ac:dyDescent="0.2">
      <c r="A1560" s="80" t="s">
        <v>803</v>
      </c>
      <c r="B1560" s="2">
        <v>200</v>
      </c>
      <c r="C1560" s="81" t="s">
        <v>84</v>
      </c>
      <c r="D1560" s="81" t="s">
        <v>20</v>
      </c>
      <c r="E1560" s="81" t="s">
        <v>881</v>
      </c>
      <c r="F1560" s="81" t="s">
        <v>1751</v>
      </c>
      <c r="G1560" s="81" t="s">
        <v>804</v>
      </c>
      <c r="H1560" s="84">
        <v>200000</v>
      </c>
      <c r="I1560" s="84">
        <v>200000</v>
      </c>
      <c r="J1560" s="7">
        <f t="shared" si="24"/>
        <v>0</v>
      </c>
    </row>
    <row r="1561" spans="1:10" ht="38.25" x14ac:dyDescent="0.2">
      <c r="A1561" s="76" t="s">
        <v>2388</v>
      </c>
      <c r="B1561" s="2">
        <v>200</v>
      </c>
      <c r="C1561" s="77" t="s">
        <v>84</v>
      </c>
      <c r="D1561" s="77" t="s">
        <v>20</v>
      </c>
      <c r="E1561" s="77" t="s">
        <v>881</v>
      </c>
      <c r="F1561" s="77" t="s">
        <v>1712</v>
      </c>
      <c r="G1561" s="77"/>
      <c r="H1561" s="86">
        <v>848115109.99000001</v>
      </c>
      <c r="I1561" s="86">
        <v>422342107.94999999</v>
      </c>
      <c r="J1561" s="7">
        <f t="shared" si="24"/>
        <v>425773002.04000002</v>
      </c>
    </row>
    <row r="1562" spans="1:10" ht="51" x14ac:dyDescent="0.2">
      <c r="A1562" s="78" t="s">
        <v>1752</v>
      </c>
      <c r="B1562" s="2">
        <v>200</v>
      </c>
      <c r="C1562" s="79" t="s">
        <v>84</v>
      </c>
      <c r="D1562" s="79" t="s">
        <v>20</v>
      </c>
      <c r="E1562" s="79" t="s">
        <v>881</v>
      </c>
      <c r="F1562" s="79" t="s">
        <v>1753</v>
      </c>
      <c r="G1562" s="79"/>
      <c r="H1562" s="85">
        <v>465180515.14999998</v>
      </c>
      <c r="I1562" s="85">
        <v>224494793.25</v>
      </c>
      <c r="J1562" s="7">
        <f t="shared" si="24"/>
        <v>240685721.89999998</v>
      </c>
    </row>
    <row r="1563" spans="1:10" ht="76.5" x14ac:dyDescent="0.2">
      <c r="A1563" s="80" t="s">
        <v>866</v>
      </c>
      <c r="B1563" s="2">
        <v>200</v>
      </c>
      <c r="C1563" s="81" t="s">
        <v>84</v>
      </c>
      <c r="D1563" s="81" t="s">
        <v>20</v>
      </c>
      <c r="E1563" s="81" t="s">
        <v>881</v>
      </c>
      <c r="F1563" s="81" t="s">
        <v>1753</v>
      </c>
      <c r="G1563" s="81" t="s">
        <v>867</v>
      </c>
      <c r="H1563" s="84">
        <v>393822000</v>
      </c>
      <c r="I1563" s="84">
        <v>190223804.25999999</v>
      </c>
      <c r="J1563" s="7">
        <f t="shared" si="24"/>
        <v>203598195.74000001</v>
      </c>
    </row>
    <row r="1564" spans="1:10" ht="38.25" x14ac:dyDescent="0.2">
      <c r="A1564" s="80" t="s">
        <v>817</v>
      </c>
      <c r="B1564" s="2">
        <v>200</v>
      </c>
      <c r="C1564" s="81" t="s">
        <v>84</v>
      </c>
      <c r="D1564" s="81" t="s">
        <v>20</v>
      </c>
      <c r="E1564" s="81" t="s">
        <v>881</v>
      </c>
      <c r="F1564" s="81" t="s">
        <v>1753</v>
      </c>
      <c r="G1564" s="81" t="s">
        <v>818</v>
      </c>
      <c r="H1564" s="84">
        <v>18233800</v>
      </c>
      <c r="I1564" s="84">
        <v>6373249.21</v>
      </c>
      <c r="J1564" s="7">
        <f t="shared" si="24"/>
        <v>11860550.789999999</v>
      </c>
    </row>
    <row r="1565" spans="1:10" ht="38.25" x14ac:dyDescent="0.2">
      <c r="A1565" s="80" t="s">
        <v>803</v>
      </c>
      <c r="B1565" s="2">
        <v>200</v>
      </c>
      <c r="C1565" s="81" t="s">
        <v>84</v>
      </c>
      <c r="D1565" s="81" t="s">
        <v>20</v>
      </c>
      <c r="E1565" s="81" t="s">
        <v>881</v>
      </c>
      <c r="F1565" s="81" t="s">
        <v>1753</v>
      </c>
      <c r="G1565" s="81" t="s">
        <v>804</v>
      </c>
      <c r="H1565" s="84">
        <v>52401115.149999999</v>
      </c>
      <c r="I1565" s="84">
        <v>27575700</v>
      </c>
      <c r="J1565" s="7">
        <f t="shared" si="24"/>
        <v>24825415.149999999</v>
      </c>
    </row>
    <row r="1566" spans="1:10" x14ac:dyDescent="0.2">
      <c r="A1566" s="80" t="s">
        <v>868</v>
      </c>
      <c r="B1566" s="2">
        <v>200</v>
      </c>
      <c r="C1566" s="81" t="s">
        <v>84</v>
      </c>
      <c r="D1566" s="81" t="s">
        <v>20</v>
      </c>
      <c r="E1566" s="81" t="s">
        <v>881</v>
      </c>
      <c r="F1566" s="81" t="s">
        <v>1753</v>
      </c>
      <c r="G1566" s="81" t="s">
        <v>869</v>
      </c>
      <c r="H1566" s="84">
        <v>723600</v>
      </c>
      <c r="I1566" s="84">
        <v>322039.78000000003</v>
      </c>
      <c r="J1566" s="7">
        <f t="shared" si="24"/>
        <v>401560.22</v>
      </c>
    </row>
    <row r="1567" spans="1:10" ht="51" x14ac:dyDescent="0.2">
      <c r="A1567" s="78" t="s">
        <v>1754</v>
      </c>
      <c r="B1567" s="2">
        <v>200</v>
      </c>
      <c r="C1567" s="79" t="s">
        <v>84</v>
      </c>
      <c r="D1567" s="79" t="s">
        <v>20</v>
      </c>
      <c r="E1567" s="79" t="s">
        <v>881</v>
      </c>
      <c r="F1567" s="79" t="s">
        <v>1755</v>
      </c>
      <c r="G1567" s="79"/>
      <c r="H1567" s="85">
        <v>307075000</v>
      </c>
      <c r="I1567" s="85">
        <v>155346900</v>
      </c>
      <c r="J1567" s="7">
        <f t="shared" si="24"/>
        <v>151728100</v>
      </c>
    </row>
    <row r="1568" spans="1:10" ht="38.25" x14ac:dyDescent="0.2">
      <c r="A1568" s="80" t="s">
        <v>803</v>
      </c>
      <c r="B1568" s="2">
        <v>200</v>
      </c>
      <c r="C1568" s="81" t="s">
        <v>84</v>
      </c>
      <c r="D1568" s="81" t="s">
        <v>20</v>
      </c>
      <c r="E1568" s="81" t="s">
        <v>881</v>
      </c>
      <c r="F1568" s="81" t="s">
        <v>1755</v>
      </c>
      <c r="G1568" s="81" t="s">
        <v>804</v>
      </c>
      <c r="H1568" s="84">
        <v>307075000</v>
      </c>
      <c r="I1568" s="84">
        <v>155346900</v>
      </c>
      <c r="J1568" s="7">
        <f t="shared" si="24"/>
        <v>151728100</v>
      </c>
    </row>
    <row r="1569" spans="1:10" ht="51" x14ac:dyDescent="0.2">
      <c r="A1569" s="78" t="s">
        <v>1756</v>
      </c>
      <c r="B1569" s="2">
        <v>200</v>
      </c>
      <c r="C1569" s="79" t="s">
        <v>84</v>
      </c>
      <c r="D1569" s="79" t="s">
        <v>20</v>
      </c>
      <c r="E1569" s="79" t="s">
        <v>881</v>
      </c>
      <c r="F1569" s="79" t="s">
        <v>1757</v>
      </c>
      <c r="G1569" s="79"/>
      <c r="H1569" s="85">
        <v>45739700</v>
      </c>
      <c r="I1569" s="85">
        <v>21340056.370000001</v>
      </c>
      <c r="J1569" s="7">
        <f t="shared" si="24"/>
        <v>24399643.629999999</v>
      </c>
    </row>
    <row r="1570" spans="1:10" ht="76.5" x14ac:dyDescent="0.2">
      <c r="A1570" s="80" t="s">
        <v>866</v>
      </c>
      <c r="B1570" s="2">
        <v>200</v>
      </c>
      <c r="C1570" s="81" t="s">
        <v>84</v>
      </c>
      <c r="D1570" s="81" t="s">
        <v>20</v>
      </c>
      <c r="E1570" s="81" t="s">
        <v>881</v>
      </c>
      <c r="F1570" s="81" t="s">
        <v>1757</v>
      </c>
      <c r="G1570" s="81" t="s">
        <v>867</v>
      </c>
      <c r="H1570" s="84">
        <v>43001000</v>
      </c>
      <c r="I1570" s="84">
        <v>20034215.32</v>
      </c>
      <c r="J1570" s="7">
        <f t="shared" si="24"/>
        <v>22966784.68</v>
      </c>
    </row>
    <row r="1571" spans="1:10" ht="38.25" x14ac:dyDescent="0.2">
      <c r="A1571" s="80" t="s">
        <v>817</v>
      </c>
      <c r="B1571" s="2">
        <v>200</v>
      </c>
      <c r="C1571" s="81" t="s">
        <v>84</v>
      </c>
      <c r="D1571" s="81" t="s">
        <v>20</v>
      </c>
      <c r="E1571" s="81" t="s">
        <v>881</v>
      </c>
      <c r="F1571" s="81" t="s">
        <v>1757</v>
      </c>
      <c r="G1571" s="81" t="s">
        <v>818</v>
      </c>
      <c r="H1571" s="84">
        <v>2513400</v>
      </c>
      <c r="I1571" s="84">
        <v>1303549.05</v>
      </c>
      <c r="J1571" s="7">
        <f t="shared" si="24"/>
        <v>1209850.95</v>
      </c>
    </row>
    <row r="1572" spans="1:10" x14ac:dyDescent="0.2">
      <c r="A1572" s="80" t="s">
        <v>868</v>
      </c>
      <c r="B1572" s="2">
        <v>200</v>
      </c>
      <c r="C1572" s="81" t="s">
        <v>84</v>
      </c>
      <c r="D1572" s="81" t="s">
        <v>20</v>
      </c>
      <c r="E1572" s="81" t="s">
        <v>881</v>
      </c>
      <c r="F1572" s="81" t="s">
        <v>1757</v>
      </c>
      <c r="G1572" s="81" t="s">
        <v>869</v>
      </c>
      <c r="H1572" s="84">
        <v>225300</v>
      </c>
      <c r="I1572" s="84">
        <v>2292</v>
      </c>
      <c r="J1572" s="7">
        <f t="shared" si="24"/>
        <v>223008</v>
      </c>
    </row>
    <row r="1573" spans="1:10" ht="76.5" x14ac:dyDescent="0.2">
      <c r="A1573" s="78" t="s">
        <v>1758</v>
      </c>
      <c r="B1573" s="2">
        <v>200</v>
      </c>
      <c r="C1573" s="79" t="s">
        <v>84</v>
      </c>
      <c r="D1573" s="79" t="s">
        <v>20</v>
      </c>
      <c r="E1573" s="79" t="s">
        <v>881</v>
      </c>
      <c r="F1573" s="79" t="s">
        <v>1759</v>
      </c>
      <c r="G1573" s="79"/>
      <c r="H1573" s="85">
        <v>2212629.25</v>
      </c>
      <c r="I1573" s="85">
        <v>1254334.45</v>
      </c>
      <c r="J1573" s="7">
        <f t="shared" si="24"/>
        <v>958294.8</v>
      </c>
    </row>
    <row r="1574" spans="1:10" ht="76.5" x14ac:dyDescent="0.2">
      <c r="A1574" s="80" t="s">
        <v>866</v>
      </c>
      <c r="B1574" s="2">
        <v>200</v>
      </c>
      <c r="C1574" s="81" t="s">
        <v>84</v>
      </c>
      <c r="D1574" s="81" t="s">
        <v>20</v>
      </c>
      <c r="E1574" s="81" t="s">
        <v>881</v>
      </c>
      <c r="F1574" s="81" t="s">
        <v>1759</v>
      </c>
      <c r="G1574" s="81" t="s">
        <v>867</v>
      </c>
      <c r="H1574" s="84">
        <v>360400</v>
      </c>
      <c r="I1574" s="84">
        <v>146916.48000000001</v>
      </c>
      <c r="J1574" s="7">
        <f t="shared" si="24"/>
        <v>213483.51999999999</v>
      </c>
    </row>
    <row r="1575" spans="1:10" ht="38.25" x14ac:dyDescent="0.2">
      <c r="A1575" s="80" t="s">
        <v>817</v>
      </c>
      <c r="B1575" s="2">
        <v>200</v>
      </c>
      <c r="C1575" s="81" t="s">
        <v>84</v>
      </c>
      <c r="D1575" s="81" t="s">
        <v>20</v>
      </c>
      <c r="E1575" s="81" t="s">
        <v>881</v>
      </c>
      <c r="F1575" s="81" t="s">
        <v>1759</v>
      </c>
      <c r="G1575" s="81" t="s">
        <v>818</v>
      </c>
      <c r="H1575" s="84">
        <v>1812629.25</v>
      </c>
      <c r="I1575" s="84">
        <v>1107417.97</v>
      </c>
      <c r="J1575" s="7">
        <f t="shared" si="24"/>
        <v>705211.28</v>
      </c>
    </row>
    <row r="1576" spans="1:10" x14ac:dyDescent="0.2">
      <c r="A1576" s="80" t="s">
        <v>868</v>
      </c>
      <c r="B1576" s="2">
        <v>200</v>
      </c>
      <c r="C1576" s="81" t="s">
        <v>84</v>
      </c>
      <c r="D1576" s="81" t="s">
        <v>20</v>
      </c>
      <c r="E1576" s="81" t="s">
        <v>881</v>
      </c>
      <c r="F1576" s="81" t="s">
        <v>1759</v>
      </c>
      <c r="G1576" s="81" t="s">
        <v>869</v>
      </c>
      <c r="H1576" s="84">
        <v>39600</v>
      </c>
      <c r="I1576" s="84">
        <v>0</v>
      </c>
      <c r="J1576" s="7">
        <f t="shared" si="24"/>
        <v>39600</v>
      </c>
    </row>
    <row r="1577" spans="1:10" ht="76.5" x14ac:dyDescent="0.2">
      <c r="A1577" s="78" t="s">
        <v>1760</v>
      </c>
      <c r="B1577" s="2">
        <v>200</v>
      </c>
      <c r="C1577" s="79" t="s">
        <v>84</v>
      </c>
      <c r="D1577" s="79" t="s">
        <v>20</v>
      </c>
      <c r="E1577" s="79" t="s">
        <v>881</v>
      </c>
      <c r="F1577" s="79" t="s">
        <v>1761</v>
      </c>
      <c r="G1577" s="79"/>
      <c r="H1577" s="85">
        <v>5494465.5899999999</v>
      </c>
      <c r="I1577" s="85">
        <v>1305540.69</v>
      </c>
      <c r="J1577" s="7">
        <f t="shared" si="24"/>
        <v>4188924.9</v>
      </c>
    </row>
    <row r="1578" spans="1:10" ht="76.5" x14ac:dyDescent="0.2">
      <c r="A1578" s="80" t="s">
        <v>866</v>
      </c>
      <c r="B1578" s="2">
        <v>200</v>
      </c>
      <c r="C1578" s="81" t="s">
        <v>84</v>
      </c>
      <c r="D1578" s="81" t="s">
        <v>20</v>
      </c>
      <c r="E1578" s="81" t="s">
        <v>881</v>
      </c>
      <c r="F1578" s="81" t="s">
        <v>1761</v>
      </c>
      <c r="G1578" s="81" t="s">
        <v>867</v>
      </c>
      <c r="H1578" s="84">
        <v>2691910.82</v>
      </c>
      <c r="I1578" s="84">
        <v>562105.5</v>
      </c>
      <c r="J1578" s="7">
        <f t="shared" si="24"/>
        <v>2129805.3199999998</v>
      </c>
    </row>
    <row r="1579" spans="1:10" ht="38.25" x14ac:dyDescent="0.2">
      <c r="A1579" s="80" t="s">
        <v>817</v>
      </c>
      <c r="B1579" s="2">
        <v>200</v>
      </c>
      <c r="C1579" s="81" t="s">
        <v>84</v>
      </c>
      <c r="D1579" s="81" t="s">
        <v>20</v>
      </c>
      <c r="E1579" s="81" t="s">
        <v>881</v>
      </c>
      <c r="F1579" s="81" t="s">
        <v>1761</v>
      </c>
      <c r="G1579" s="81" t="s">
        <v>818</v>
      </c>
      <c r="H1579" s="84">
        <v>2797554.77</v>
      </c>
      <c r="I1579" s="84">
        <v>743435.19</v>
      </c>
      <c r="J1579" s="7">
        <f t="shared" si="24"/>
        <v>2054119.58</v>
      </c>
    </row>
    <row r="1580" spans="1:10" x14ac:dyDescent="0.2">
      <c r="A1580" s="80" t="s">
        <v>868</v>
      </c>
      <c r="B1580" s="2">
        <v>200</v>
      </c>
      <c r="C1580" s="81" t="s">
        <v>84</v>
      </c>
      <c r="D1580" s="81" t="s">
        <v>20</v>
      </c>
      <c r="E1580" s="81" t="s">
        <v>881</v>
      </c>
      <c r="F1580" s="81" t="s">
        <v>1761</v>
      </c>
      <c r="G1580" s="81" t="s">
        <v>869</v>
      </c>
      <c r="H1580" s="84">
        <v>5000</v>
      </c>
      <c r="I1580" s="84">
        <v>0</v>
      </c>
      <c r="J1580" s="7">
        <f t="shared" si="24"/>
        <v>5000</v>
      </c>
    </row>
    <row r="1581" spans="1:10" ht="25.5" x14ac:dyDescent="0.2">
      <c r="A1581" s="78" t="s">
        <v>1762</v>
      </c>
      <c r="B1581" s="2">
        <v>200</v>
      </c>
      <c r="C1581" s="79" t="s">
        <v>84</v>
      </c>
      <c r="D1581" s="79" t="s">
        <v>20</v>
      </c>
      <c r="E1581" s="79" t="s">
        <v>881</v>
      </c>
      <c r="F1581" s="79" t="s">
        <v>1763</v>
      </c>
      <c r="G1581" s="79"/>
      <c r="H1581" s="85">
        <v>14400000</v>
      </c>
      <c r="I1581" s="85">
        <v>14400000</v>
      </c>
      <c r="J1581" s="7">
        <f t="shared" si="24"/>
        <v>0</v>
      </c>
    </row>
    <row r="1582" spans="1:10" ht="38.25" x14ac:dyDescent="0.2">
      <c r="A1582" s="80" t="s">
        <v>803</v>
      </c>
      <c r="B1582" s="2">
        <v>200</v>
      </c>
      <c r="C1582" s="81" t="s">
        <v>84</v>
      </c>
      <c r="D1582" s="81" t="s">
        <v>20</v>
      </c>
      <c r="E1582" s="81" t="s">
        <v>881</v>
      </c>
      <c r="F1582" s="81" t="s">
        <v>1763</v>
      </c>
      <c r="G1582" s="81" t="s">
        <v>804</v>
      </c>
      <c r="H1582" s="84">
        <v>14400000</v>
      </c>
      <c r="I1582" s="84">
        <v>14400000</v>
      </c>
      <c r="J1582" s="7">
        <f t="shared" si="24"/>
        <v>0</v>
      </c>
    </row>
    <row r="1583" spans="1:10" ht="51" x14ac:dyDescent="0.2">
      <c r="A1583" s="78" t="s">
        <v>1764</v>
      </c>
      <c r="B1583" s="2">
        <v>200</v>
      </c>
      <c r="C1583" s="79" t="s">
        <v>84</v>
      </c>
      <c r="D1583" s="79" t="s">
        <v>20</v>
      </c>
      <c r="E1583" s="79" t="s">
        <v>881</v>
      </c>
      <c r="F1583" s="79" t="s">
        <v>1765</v>
      </c>
      <c r="G1583" s="79"/>
      <c r="H1583" s="85">
        <v>1500000</v>
      </c>
      <c r="I1583" s="85">
        <v>772522.36</v>
      </c>
      <c r="J1583" s="7">
        <f t="shared" si="24"/>
        <v>727477.64</v>
      </c>
    </row>
    <row r="1584" spans="1:10" ht="38.25" x14ac:dyDescent="0.2">
      <c r="A1584" s="80" t="s">
        <v>817</v>
      </c>
      <c r="B1584" s="2">
        <v>200</v>
      </c>
      <c r="C1584" s="81" t="s">
        <v>84</v>
      </c>
      <c r="D1584" s="81" t="s">
        <v>20</v>
      </c>
      <c r="E1584" s="81" t="s">
        <v>881</v>
      </c>
      <c r="F1584" s="81" t="s">
        <v>1765</v>
      </c>
      <c r="G1584" s="81" t="s">
        <v>818</v>
      </c>
      <c r="H1584" s="84">
        <v>1500000</v>
      </c>
      <c r="I1584" s="84">
        <v>772522.36</v>
      </c>
      <c r="J1584" s="7">
        <f t="shared" si="24"/>
        <v>727477.64</v>
      </c>
    </row>
    <row r="1585" spans="1:10" ht="63.75" x14ac:dyDescent="0.2">
      <c r="A1585" s="78" t="s">
        <v>1766</v>
      </c>
      <c r="B1585" s="2">
        <v>200</v>
      </c>
      <c r="C1585" s="79" t="s">
        <v>84</v>
      </c>
      <c r="D1585" s="79" t="s">
        <v>20</v>
      </c>
      <c r="E1585" s="79" t="s">
        <v>881</v>
      </c>
      <c r="F1585" s="79" t="s">
        <v>1767</v>
      </c>
      <c r="G1585" s="79"/>
      <c r="H1585" s="85">
        <v>5812800</v>
      </c>
      <c r="I1585" s="85">
        <v>3180549.81</v>
      </c>
      <c r="J1585" s="7">
        <f t="shared" si="24"/>
        <v>2632250.19</v>
      </c>
    </row>
    <row r="1586" spans="1:10" ht="38.25" x14ac:dyDescent="0.2">
      <c r="A1586" s="80" t="s">
        <v>817</v>
      </c>
      <c r="B1586" s="2">
        <v>200</v>
      </c>
      <c r="C1586" s="81" t="s">
        <v>84</v>
      </c>
      <c r="D1586" s="81" t="s">
        <v>20</v>
      </c>
      <c r="E1586" s="81" t="s">
        <v>881</v>
      </c>
      <c r="F1586" s="81" t="s">
        <v>1767</v>
      </c>
      <c r="G1586" s="81" t="s">
        <v>818</v>
      </c>
      <c r="H1586" s="84">
        <v>5812800</v>
      </c>
      <c r="I1586" s="84">
        <v>3180549.81</v>
      </c>
      <c r="J1586" s="7">
        <f t="shared" si="24"/>
        <v>2632250.19</v>
      </c>
    </row>
    <row r="1587" spans="1:10" ht="102" x14ac:dyDescent="0.2">
      <c r="A1587" s="78" t="s">
        <v>1658</v>
      </c>
      <c r="B1587" s="2">
        <v>200</v>
      </c>
      <c r="C1587" s="79" t="s">
        <v>84</v>
      </c>
      <c r="D1587" s="79" t="s">
        <v>20</v>
      </c>
      <c r="E1587" s="79" t="s">
        <v>881</v>
      </c>
      <c r="F1587" s="79" t="s">
        <v>1768</v>
      </c>
      <c r="G1587" s="79"/>
      <c r="H1587" s="85">
        <v>100000</v>
      </c>
      <c r="I1587" s="85">
        <v>0</v>
      </c>
      <c r="J1587" s="7">
        <f t="shared" si="24"/>
        <v>100000</v>
      </c>
    </row>
    <row r="1588" spans="1:10" ht="76.5" x14ac:dyDescent="0.2">
      <c r="A1588" s="80" t="s">
        <v>866</v>
      </c>
      <c r="B1588" s="2">
        <v>200</v>
      </c>
      <c r="C1588" s="81" t="s">
        <v>84</v>
      </c>
      <c r="D1588" s="81" t="s">
        <v>20</v>
      </c>
      <c r="E1588" s="81" t="s">
        <v>881</v>
      </c>
      <c r="F1588" s="81" t="s">
        <v>1768</v>
      </c>
      <c r="G1588" s="81" t="s">
        <v>867</v>
      </c>
      <c r="H1588" s="84">
        <v>100000</v>
      </c>
      <c r="I1588" s="84">
        <v>0</v>
      </c>
      <c r="J1588" s="7">
        <f t="shared" si="24"/>
        <v>100000</v>
      </c>
    </row>
    <row r="1589" spans="1:10" ht="63.75" x14ac:dyDescent="0.2">
      <c r="A1589" s="78" t="s">
        <v>1769</v>
      </c>
      <c r="B1589" s="2">
        <v>200</v>
      </c>
      <c r="C1589" s="79" t="s">
        <v>84</v>
      </c>
      <c r="D1589" s="79" t="s">
        <v>20</v>
      </c>
      <c r="E1589" s="79" t="s">
        <v>881</v>
      </c>
      <c r="F1589" s="79" t="s">
        <v>1770</v>
      </c>
      <c r="G1589" s="79"/>
      <c r="H1589" s="85">
        <v>600000</v>
      </c>
      <c r="I1589" s="85">
        <v>247411.02</v>
      </c>
      <c r="J1589" s="7">
        <f t="shared" si="24"/>
        <v>352588.98</v>
      </c>
    </row>
    <row r="1590" spans="1:10" ht="38.25" x14ac:dyDescent="0.2">
      <c r="A1590" s="80" t="s">
        <v>817</v>
      </c>
      <c r="B1590" s="2">
        <v>200</v>
      </c>
      <c r="C1590" s="81" t="s">
        <v>84</v>
      </c>
      <c r="D1590" s="81" t="s">
        <v>20</v>
      </c>
      <c r="E1590" s="81" t="s">
        <v>881</v>
      </c>
      <c r="F1590" s="81" t="s">
        <v>1770</v>
      </c>
      <c r="G1590" s="81" t="s">
        <v>818</v>
      </c>
      <c r="H1590" s="84">
        <v>600000</v>
      </c>
      <c r="I1590" s="84">
        <v>247411.02</v>
      </c>
      <c r="J1590" s="7">
        <f t="shared" si="24"/>
        <v>352588.98</v>
      </c>
    </row>
    <row r="1591" spans="1:10" ht="38.25" x14ac:dyDescent="0.2">
      <c r="A1591" s="76" t="s">
        <v>2394</v>
      </c>
      <c r="B1591" s="2">
        <v>200</v>
      </c>
      <c r="C1591" s="77" t="s">
        <v>84</v>
      </c>
      <c r="D1591" s="77" t="s">
        <v>20</v>
      </c>
      <c r="E1591" s="77" t="s">
        <v>881</v>
      </c>
      <c r="F1591" s="77" t="s">
        <v>1771</v>
      </c>
      <c r="G1591" s="77"/>
      <c r="H1591" s="86">
        <v>1452114.5</v>
      </c>
      <c r="I1591" s="86">
        <v>1359400</v>
      </c>
      <c r="J1591" s="7">
        <f t="shared" si="24"/>
        <v>92714.5</v>
      </c>
    </row>
    <row r="1592" spans="1:10" ht="51" x14ac:dyDescent="0.2">
      <c r="A1592" s="78" t="s">
        <v>1772</v>
      </c>
      <c r="B1592" s="2">
        <v>200</v>
      </c>
      <c r="C1592" s="79" t="s">
        <v>84</v>
      </c>
      <c r="D1592" s="79" t="s">
        <v>20</v>
      </c>
      <c r="E1592" s="79" t="s">
        <v>881</v>
      </c>
      <c r="F1592" s="79" t="s">
        <v>1773</v>
      </c>
      <c r="G1592" s="79"/>
      <c r="H1592" s="85">
        <v>1452114.5</v>
      </c>
      <c r="I1592" s="85">
        <v>1359400</v>
      </c>
      <c r="J1592" s="7">
        <f t="shared" si="24"/>
        <v>92714.5</v>
      </c>
    </row>
    <row r="1593" spans="1:10" ht="76.5" x14ac:dyDescent="0.2">
      <c r="A1593" s="80" t="s">
        <v>866</v>
      </c>
      <c r="B1593" s="2">
        <v>200</v>
      </c>
      <c r="C1593" s="81" t="s">
        <v>84</v>
      </c>
      <c r="D1593" s="81" t="s">
        <v>20</v>
      </c>
      <c r="E1593" s="81" t="s">
        <v>881</v>
      </c>
      <c r="F1593" s="81" t="s">
        <v>1773</v>
      </c>
      <c r="G1593" s="81" t="s">
        <v>867</v>
      </c>
      <c r="H1593" s="84">
        <v>92714.5</v>
      </c>
      <c r="I1593" s="84">
        <v>0</v>
      </c>
      <c r="J1593" s="7">
        <f t="shared" si="24"/>
        <v>92714.5</v>
      </c>
    </row>
    <row r="1594" spans="1:10" ht="38.25" x14ac:dyDescent="0.2">
      <c r="A1594" s="80" t="s">
        <v>817</v>
      </c>
      <c r="B1594" s="2">
        <v>200</v>
      </c>
      <c r="C1594" s="81" t="s">
        <v>84</v>
      </c>
      <c r="D1594" s="81" t="s">
        <v>20</v>
      </c>
      <c r="E1594" s="81" t="s">
        <v>881</v>
      </c>
      <c r="F1594" s="81" t="s">
        <v>1773</v>
      </c>
      <c r="G1594" s="81" t="s">
        <v>818</v>
      </c>
      <c r="H1594" s="84">
        <v>1359400</v>
      </c>
      <c r="I1594" s="84">
        <v>1359400</v>
      </c>
      <c r="J1594" s="7">
        <f t="shared" si="24"/>
        <v>0</v>
      </c>
    </row>
    <row r="1595" spans="1:10" x14ac:dyDescent="0.2">
      <c r="A1595" s="72" t="s">
        <v>1023</v>
      </c>
      <c r="B1595" s="2">
        <v>200</v>
      </c>
      <c r="C1595" s="73" t="s">
        <v>84</v>
      </c>
      <c r="D1595" s="73" t="s">
        <v>20</v>
      </c>
      <c r="E1595" s="73" t="s">
        <v>934</v>
      </c>
      <c r="F1595" s="73"/>
      <c r="G1595" s="73"/>
      <c r="H1595" s="88">
        <v>2525858546.27</v>
      </c>
      <c r="I1595" s="88">
        <v>1777804844.4000001</v>
      </c>
      <c r="J1595" s="7">
        <f t="shared" si="24"/>
        <v>748053701.86999989</v>
      </c>
    </row>
    <row r="1596" spans="1:10" ht="25.5" x14ac:dyDescent="0.2">
      <c r="A1596" s="74" t="s">
        <v>2271</v>
      </c>
      <c r="B1596" s="2">
        <v>200</v>
      </c>
      <c r="C1596" s="75" t="s">
        <v>84</v>
      </c>
      <c r="D1596" s="75" t="s">
        <v>20</v>
      </c>
      <c r="E1596" s="75" t="s">
        <v>934</v>
      </c>
      <c r="F1596" s="75" t="s">
        <v>952</v>
      </c>
      <c r="G1596" s="75"/>
      <c r="H1596" s="87">
        <v>2336425146.27</v>
      </c>
      <c r="I1596" s="87">
        <v>1699243758.79</v>
      </c>
      <c r="J1596" s="7">
        <f t="shared" si="24"/>
        <v>637181387.48000002</v>
      </c>
    </row>
    <row r="1597" spans="1:10" x14ac:dyDescent="0.2">
      <c r="A1597" s="76" t="s">
        <v>2395</v>
      </c>
      <c r="B1597" s="2">
        <v>200</v>
      </c>
      <c r="C1597" s="77" t="s">
        <v>84</v>
      </c>
      <c r="D1597" s="77" t="s">
        <v>20</v>
      </c>
      <c r="E1597" s="77" t="s">
        <v>934</v>
      </c>
      <c r="F1597" s="77" t="s">
        <v>1774</v>
      </c>
      <c r="G1597" s="77"/>
      <c r="H1597" s="86">
        <v>500012020.19999999</v>
      </c>
      <c r="I1597" s="86">
        <v>226432855</v>
      </c>
      <c r="J1597" s="7">
        <f t="shared" si="24"/>
        <v>273579165.19999999</v>
      </c>
    </row>
    <row r="1598" spans="1:10" ht="38.25" x14ac:dyDescent="0.2">
      <c r="A1598" s="78" t="s">
        <v>1775</v>
      </c>
      <c r="B1598" s="2">
        <v>200</v>
      </c>
      <c r="C1598" s="79" t="s">
        <v>84</v>
      </c>
      <c r="D1598" s="79" t="s">
        <v>20</v>
      </c>
      <c r="E1598" s="79" t="s">
        <v>934</v>
      </c>
      <c r="F1598" s="79" t="s">
        <v>1776</v>
      </c>
      <c r="G1598" s="79"/>
      <c r="H1598" s="85">
        <v>500012020.19999999</v>
      </c>
      <c r="I1598" s="85">
        <v>226432855</v>
      </c>
      <c r="J1598" s="7">
        <f t="shared" si="24"/>
        <v>273579165.19999999</v>
      </c>
    </row>
    <row r="1599" spans="1:10" ht="25.5" x14ac:dyDescent="0.2">
      <c r="A1599" s="80" t="s">
        <v>900</v>
      </c>
      <c r="B1599" s="2">
        <v>200</v>
      </c>
      <c r="C1599" s="81" t="s">
        <v>84</v>
      </c>
      <c r="D1599" s="81" t="s">
        <v>20</v>
      </c>
      <c r="E1599" s="81" t="s">
        <v>934</v>
      </c>
      <c r="F1599" s="81" t="s">
        <v>1776</v>
      </c>
      <c r="G1599" s="81" t="s">
        <v>901</v>
      </c>
      <c r="H1599" s="84">
        <v>500012020.19999999</v>
      </c>
      <c r="I1599" s="84">
        <v>226432855</v>
      </c>
      <c r="J1599" s="7">
        <f t="shared" si="24"/>
        <v>273579165.19999999</v>
      </c>
    </row>
    <row r="1600" spans="1:10" ht="25.5" x14ac:dyDescent="0.2">
      <c r="A1600" s="76" t="s">
        <v>2396</v>
      </c>
      <c r="B1600" s="2">
        <v>200</v>
      </c>
      <c r="C1600" s="77" t="s">
        <v>84</v>
      </c>
      <c r="D1600" s="77" t="s">
        <v>20</v>
      </c>
      <c r="E1600" s="77" t="s">
        <v>934</v>
      </c>
      <c r="F1600" s="77" t="s">
        <v>1777</v>
      </c>
      <c r="G1600" s="77"/>
      <c r="H1600" s="86">
        <v>39932984.909999996</v>
      </c>
      <c r="I1600" s="86">
        <v>4492216.38</v>
      </c>
      <c r="J1600" s="7">
        <f t="shared" si="24"/>
        <v>35440768.529999994</v>
      </c>
    </row>
    <row r="1601" spans="1:10" ht="63.75" x14ac:dyDescent="0.2">
      <c r="A1601" s="78" t="s">
        <v>1778</v>
      </c>
      <c r="B1601" s="2">
        <v>200</v>
      </c>
      <c r="C1601" s="79" t="s">
        <v>84</v>
      </c>
      <c r="D1601" s="79" t="s">
        <v>20</v>
      </c>
      <c r="E1601" s="79" t="s">
        <v>934</v>
      </c>
      <c r="F1601" s="79" t="s">
        <v>1779</v>
      </c>
      <c r="G1601" s="79"/>
      <c r="H1601" s="85">
        <v>1959900</v>
      </c>
      <c r="I1601" s="85">
        <v>854681.62</v>
      </c>
      <c r="J1601" s="7">
        <f t="shared" si="24"/>
        <v>1105218.3799999999</v>
      </c>
    </row>
    <row r="1602" spans="1:10" ht="38.25" x14ac:dyDescent="0.2">
      <c r="A1602" s="80" t="s">
        <v>817</v>
      </c>
      <c r="B1602" s="2">
        <v>200</v>
      </c>
      <c r="C1602" s="81" t="s">
        <v>84</v>
      </c>
      <c r="D1602" s="81" t="s">
        <v>20</v>
      </c>
      <c r="E1602" s="81" t="s">
        <v>934</v>
      </c>
      <c r="F1602" s="81" t="s">
        <v>1779</v>
      </c>
      <c r="G1602" s="81" t="s">
        <v>818</v>
      </c>
      <c r="H1602" s="84">
        <v>15000</v>
      </c>
      <c r="I1602" s="84">
        <v>7943.16</v>
      </c>
      <c r="J1602" s="7">
        <f t="shared" si="24"/>
        <v>7056.84</v>
      </c>
    </row>
    <row r="1603" spans="1:10" ht="25.5" x14ac:dyDescent="0.2">
      <c r="A1603" s="80" t="s">
        <v>900</v>
      </c>
      <c r="B1603" s="2">
        <v>200</v>
      </c>
      <c r="C1603" s="81" t="s">
        <v>84</v>
      </c>
      <c r="D1603" s="81" t="s">
        <v>20</v>
      </c>
      <c r="E1603" s="81" t="s">
        <v>934</v>
      </c>
      <c r="F1603" s="81" t="s">
        <v>1779</v>
      </c>
      <c r="G1603" s="81" t="s">
        <v>901</v>
      </c>
      <c r="H1603" s="84">
        <v>1944900</v>
      </c>
      <c r="I1603" s="84">
        <v>846738.46</v>
      </c>
      <c r="J1603" s="7">
        <f t="shared" si="24"/>
        <v>1098161.54</v>
      </c>
    </row>
    <row r="1604" spans="1:10" ht="63.75" x14ac:dyDescent="0.2">
      <c r="A1604" s="78" t="s">
        <v>1780</v>
      </c>
      <c r="B1604" s="2">
        <v>200</v>
      </c>
      <c r="C1604" s="79" t="s">
        <v>84</v>
      </c>
      <c r="D1604" s="79" t="s">
        <v>20</v>
      </c>
      <c r="E1604" s="79" t="s">
        <v>934</v>
      </c>
      <c r="F1604" s="79" t="s">
        <v>1781</v>
      </c>
      <c r="G1604" s="79"/>
      <c r="H1604" s="85">
        <v>32312323.23</v>
      </c>
      <c r="I1604" s="85">
        <v>0</v>
      </c>
      <c r="J1604" s="7">
        <f t="shared" si="24"/>
        <v>32312323.23</v>
      </c>
    </row>
    <row r="1605" spans="1:10" ht="25.5" x14ac:dyDescent="0.2">
      <c r="A1605" s="80" t="s">
        <v>900</v>
      </c>
      <c r="B1605" s="2">
        <v>200</v>
      </c>
      <c r="C1605" s="81" t="s">
        <v>84</v>
      </c>
      <c r="D1605" s="81" t="s">
        <v>20</v>
      </c>
      <c r="E1605" s="81" t="s">
        <v>934</v>
      </c>
      <c r="F1605" s="81" t="s">
        <v>1781</v>
      </c>
      <c r="G1605" s="81" t="s">
        <v>901</v>
      </c>
      <c r="H1605" s="84">
        <v>32312323.23</v>
      </c>
      <c r="I1605" s="84">
        <v>0</v>
      </c>
      <c r="J1605" s="7">
        <f t="shared" si="24"/>
        <v>32312323.23</v>
      </c>
    </row>
    <row r="1606" spans="1:10" ht="38.25" x14ac:dyDescent="0.2">
      <c r="A1606" s="78" t="s">
        <v>1782</v>
      </c>
      <c r="B1606" s="2">
        <v>200</v>
      </c>
      <c r="C1606" s="79" t="s">
        <v>84</v>
      </c>
      <c r="D1606" s="79" t="s">
        <v>20</v>
      </c>
      <c r="E1606" s="79" t="s">
        <v>934</v>
      </c>
      <c r="F1606" s="79" t="s">
        <v>1783</v>
      </c>
      <c r="G1606" s="79"/>
      <c r="H1606" s="85">
        <v>895959.6</v>
      </c>
      <c r="I1606" s="85">
        <v>893162.31</v>
      </c>
      <c r="J1606" s="7">
        <f t="shared" si="24"/>
        <v>2797.2899999999208</v>
      </c>
    </row>
    <row r="1607" spans="1:10" ht="25.5" x14ac:dyDescent="0.2">
      <c r="A1607" s="80" t="s">
        <v>900</v>
      </c>
      <c r="B1607" s="2">
        <v>200</v>
      </c>
      <c r="C1607" s="81" t="s">
        <v>84</v>
      </c>
      <c r="D1607" s="81" t="s">
        <v>20</v>
      </c>
      <c r="E1607" s="81" t="s">
        <v>934</v>
      </c>
      <c r="F1607" s="81" t="s">
        <v>1783</v>
      </c>
      <c r="G1607" s="81" t="s">
        <v>901</v>
      </c>
      <c r="H1607" s="84">
        <v>895959.6</v>
      </c>
      <c r="I1607" s="84">
        <v>893162.31</v>
      </c>
      <c r="J1607" s="7">
        <f t="shared" si="24"/>
        <v>2797.2899999999208</v>
      </c>
    </row>
    <row r="1608" spans="1:10" ht="63.75" x14ac:dyDescent="0.2">
      <c r="A1608" s="78" t="s">
        <v>1784</v>
      </c>
      <c r="B1608" s="2">
        <v>200</v>
      </c>
      <c r="C1608" s="79" t="s">
        <v>84</v>
      </c>
      <c r="D1608" s="79" t="s">
        <v>20</v>
      </c>
      <c r="E1608" s="79" t="s">
        <v>934</v>
      </c>
      <c r="F1608" s="79" t="s">
        <v>1785</v>
      </c>
      <c r="G1608" s="79"/>
      <c r="H1608" s="85">
        <v>4764802.08</v>
      </c>
      <c r="I1608" s="85">
        <v>2744372.45</v>
      </c>
      <c r="J1608" s="7">
        <f t="shared" si="24"/>
        <v>2020429.63</v>
      </c>
    </row>
    <row r="1609" spans="1:10" ht="25.5" x14ac:dyDescent="0.2">
      <c r="A1609" s="80" t="s">
        <v>900</v>
      </c>
      <c r="B1609" s="2">
        <v>200</v>
      </c>
      <c r="C1609" s="81" t="s">
        <v>84</v>
      </c>
      <c r="D1609" s="81" t="s">
        <v>20</v>
      </c>
      <c r="E1609" s="81" t="s">
        <v>934</v>
      </c>
      <c r="F1609" s="81" t="s">
        <v>1785</v>
      </c>
      <c r="G1609" s="81" t="s">
        <v>901</v>
      </c>
      <c r="H1609" s="84">
        <v>4764802.08</v>
      </c>
      <c r="I1609" s="84">
        <v>2744372.45</v>
      </c>
      <c r="J1609" s="7">
        <f t="shared" ref="J1609:J1672" si="25">H1609-I1609</f>
        <v>2020429.63</v>
      </c>
    </row>
    <row r="1610" spans="1:10" ht="38.25" x14ac:dyDescent="0.2">
      <c r="A1610" s="76" t="s">
        <v>2388</v>
      </c>
      <c r="B1610" s="2">
        <v>200</v>
      </c>
      <c r="C1610" s="77" t="s">
        <v>84</v>
      </c>
      <c r="D1610" s="77" t="s">
        <v>20</v>
      </c>
      <c r="E1610" s="77" t="s">
        <v>934</v>
      </c>
      <c r="F1610" s="77" t="s">
        <v>1712</v>
      </c>
      <c r="G1610" s="77"/>
      <c r="H1610" s="86">
        <v>1628676241.1600001</v>
      </c>
      <c r="I1610" s="86">
        <v>1377505058.3499999</v>
      </c>
      <c r="J1610" s="7">
        <f t="shared" si="25"/>
        <v>251171182.81000018</v>
      </c>
    </row>
    <row r="1611" spans="1:10" ht="76.5" x14ac:dyDescent="0.2">
      <c r="A1611" s="78" t="s">
        <v>753</v>
      </c>
      <c r="B1611" s="2">
        <v>200</v>
      </c>
      <c r="C1611" s="79" t="s">
        <v>84</v>
      </c>
      <c r="D1611" s="79" t="s">
        <v>20</v>
      </c>
      <c r="E1611" s="79" t="s">
        <v>934</v>
      </c>
      <c r="F1611" s="79" t="s">
        <v>1786</v>
      </c>
      <c r="G1611" s="79"/>
      <c r="H1611" s="85">
        <v>6420600</v>
      </c>
      <c r="I1611" s="85">
        <v>6062796</v>
      </c>
      <c r="J1611" s="7">
        <f t="shared" si="25"/>
        <v>357804</v>
      </c>
    </row>
    <row r="1612" spans="1:10" x14ac:dyDescent="0.2">
      <c r="A1612" s="80" t="s">
        <v>1036</v>
      </c>
      <c r="B1612" s="2">
        <v>200</v>
      </c>
      <c r="C1612" s="81" t="s">
        <v>84</v>
      </c>
      <c r="D1612" s="81" t="s">
        <v>20</v>
      </c>
      <c r="E1612" s="81" t="s">
        <v>934</v>
      </c>
      <c r="F1612" s="81" t="s">
        <v>1786</v>
      </c>
      <c r="G1612" s="81" t="s">
        <v>1037</v>
      </c>
      <c r="H1612" s="84">
        <v>6420600</v>
      </c>
      <c r="I1612" s="84">
        <v>6062796</v>
      </c>
      <c r="J1612" s="7">
        <f t="shared" si="25"/>
        <v>357804</v>
      </c>
    </row>
    <row r="1613" spans="1:10" ht="89.25" x14ac:dyDescent="0.2">
      <c r="A1613" s="78" t="s">
        <v>754</v>
      </c>
      <c r="B1613" s="2">
        <v>200</v>
      </c>
      <c r="C1613" s="79" t="s">
        <v>84</v>
      </c>
      <c r="D1613" s="79" t="s">
        <v>20</v>
      </c>
      <c r="E1613" s="79" t="s">
        <v>934</v>
      </c>
      <c r="F1613" s="79" t="s">
        <v>1787</v>
      </c>
      <c r="G1613" s="79"/>
      <c r="H1613" s="85">
        <v>12132800</v>
      </c>
      <c r="I1613" s="85">
        <v>12132800</v>
      </c>
      <c r="J1613" s="7">
        <f t="shared" si="25"/>
        <v>0</v>
      </c>
    </row>
    <row r="1614" spans="1:10" x14ac:dyDescent="0.2">
      <c r="A1614" s="80" t="s">
        <v>1036</v>
      </c>
      <c r="B1614" s="2">
        <v>200</v>
      </c>
      <c r="C1614" s="81" t="s">
        <v>84</v>
      </c>
      <c r="D1614" s="81" t="s">
        <v>20</v>
      </c>
      <c r="E1614" s="81" t="s">
        <v>934</v>
      </c>
      <c r="F1614" s="81" t="s">
        <v>1787</v>
      </c>
      <c r="G1614" s="81" t="s">
        <v>1037</v>
      </c>
      <c r="H1614" s="84">
        <v>12132800</v>
      </c>
      <c r="I1614" s="84">
        <v>12132800</v>
      </c>
      <c r="J1614" s="7">
        <f t="shared" si="25"/>
        <v>0</v>
      </c>
    </row>
    <row r="1615" spans="1:10" ht="76.5" x14ac:dyDescent="0.2">
      <c r="A1615" s="78" t="s">
        <v>1788</v>
      </c>
      <c r="B1615" s="2">
        <v>200</v>
      </c>
      <c r="C1615" s="79" t="s">
        <v>84</v>
      </c>
      <c r="D1615" s="79" t="s">
        <v>20</v>
      </c>
      <c r="E1615" s="79" t="s">
        <v>934</v>
      </c>
      <c r="F1615" s="79" t="s">
        <v>1789</v>
      </c>
      <c r="G1615" s="79"/>
      <c r="H1615" s="85">
        <v>14159600</v>
      </c>
      <c r="I1615" s="85">
        <v>14020361.439999999</v>
      </c>
      <c r="J1615" s="7">
        <f t="shared" si="25"/>
        <v>139238.56000000052</v>
      </c>
    </row>
    <row r="1616" spans="1:10" ht="38.25" x14ac:dyDescent="0.2">
      <c r="A1616" s="80" t="s">
        <v>817</v>
      </c>
      <c r="B1616" s="2">
        <v>200</v>
      </c>
      <c r="C1616" s="81" t="s">
        <v>84</v>
      </c>
      <c r="D1616" s="81" t="s">
        <v>20</v>
      </c>
      <c r="E1616" s="81" t="s">
        <v>934</v>
      </c>
      <c r="F1616" s="81" t="s">
        <v>1789</v>
      </c>
      <c r="G1616" s="81" t="s">
        <v>818</v>
      </c>
      <c r="H1616" s="84">
        <v>4000</v>
      </c>
      <c r="I1616" s="84">
        <v>3029.34</v>
      </c>
      <c r="J1616" s="7">
        <f t="shared" si="25"/>
        <v>970.65999999999985</v>
      </c>
    </row>
    <row r="1617" spans="1:10" ht="25.5" x14ac:dyDescent="0.2">
      <c r="A1617" s="80" t="s">
        <v>900</v>
      </c>
      <c r="B1617" s="2">
        <v>200</v>
      </c>
      <c r="C1617" s="81" t="s">
        <v>84</v>
      </c>
      <c r="D1617" s="81" t="s">
        <v>20</v>
      </c>
      <c r="E1617" s="81" t="s">
        <v>934</v>
      </c>
      <c r="F1617" s="81" t="s">
        <v>1789</v>
      </c>
      <c r="G1617" s="81" t="s">
        <v>901</v>
      </c>
      <c r="H1617" s="84">
        <v>14155600</v>
      </c>
      <c r="I1617" s="84">
        <v>14017332.1</v>
      </c>
      <c r="J1617" s="7">
        <f t="shared" si="25"/>
        <v>138267.90000000037</v>
      </c>
    </row>
    <row r="1618" spans="1:10" ht="89.25" x14ac:dyDescent="0.2">
      <c r="A1618" s="78" t="s">
        <v>2462</v>
      </c>
      <c r="B1618" s="2">
        <v>200</v>
      </c>
      <c r="C1618" s="79" t="s">
        <v>84</v>
      </c>
      <c r="D1618" s="79" t="s">
        <v>20</v>
      </c>
      <c r="E1618" s="79" t="s">
        <v>934</v>
      </c>
      <c r="F1618" s="79" t="s">
        <v>1790</v>
      </c>
      <c r="G1618" s="79"/>
      <c r="H1618" s="85">
        <v>44200</v>
      </c>
      <c r="I1618" s="85">
        <v>22099.200000000001</v>
      </c>
      <c r="J1618" s="7">
        <f t="shared" si="25"/>
        <v>22100.799999999999</v>
      </c>
    </row>
    <row r="1619" spans="1:10" ht="25.5" x14ac:dyDescent="0.2">
      <c r="A1619" s="80" t="s">
        <v>900</v>
      </c>
      <c r="B1619" s="2">
        <v>200</v>
      </c>
      <c r="C1619" s="81" t="s">
        <v>84</v>
      </c>
      <c r="D1619" s="81" t="s">
        <v>20</v>
      </c>
      <c r="E1619" s="81" t="s">
        <v>934</v>
      </c>
      <c r="F1619" s="81" t="s">
        <v>1790</v>
      </c>
      <c r="G1619" s="81" t="s">
        <v>901</v>
      </c>
      <c r="H1619" s="84">
        <v>44200</v>
      </c>
      <c r="I1619" s="84">
        <v>22099.200000000001</v>
      </c>
      <c r="J1619" s="7">
        <f t="shared" si="25"/>
        <v>22100.799999999999</v>
      </c>
    </row>
    <row r="1620" spans="1:10" ht="38.25" x14ac:dyDescent="0.2">
      <c r="A1620" s="78" t="s">
        <v>1791</v>
      </c>
      <c r="B1620" s="2">
        <v>200</v>
      </c>
      <c r="C1620" s="79" t="s">
        <v>84</v>
      </c>
      <c r="D1620" s="79" t="s">
        <v>20</v>
      </c>
      <c r="E1620" s="79" t="s">
        <v>934</v>
      </c>
      <c r="F1620" s="79" t="s">
        <v>1792</v>
      </c>
      <c r="G1620" s="79"/>
      <c r="H1620" s="85">
        <v>201227100</v>
      </c>
      <c r="I1620" s="85">
        <v>188313361.31999999</v>
      </c>
      <c r="J1620" s="7">
        <f t="shared" si="25"/>
        <v>12913738.680000007</v>
      </c>
    </row>
    <row r="1621" spans="1:10" ht="38.25" x14ac:dyDescent="0.2">
      <c r="A1621" s="80" t="s">
        <v>817</v>
      </c>
      <c r="B1621" s="2">
        <v>200</v>
      </c>
      <c r="C1621" s="81" t="s">
        <v>84</v>
      </c>
      <c r="D1621" s="81" t="s">
        <v>20</v>
      </c>
      <c r="E1621" s="81" t="s">
        <v>934</v>
      </c>
      <c r="F1621" s="81" t="s">
        <v>1792</v>
      </c>
      <c r="G1621" s="81" t="s">
        <v>818</v>
      </c>
      <c r="H1621" s="84">
        <v>550000</v>
      </c>
      <c r="I1621" s="84">
        <v>234660.97</v>
      </c>
      <c r="J1621" s="7">
        <f t="shared" si="25"/>
        <v>315339.03000000003</v>
      </c>
    </row>
    <row r="1622" spans="1:10" ht="25.5" x14ac:dyDescent="0.2">
      <c r="A1622" s="80" t="s">
        <v>900</v>
      </c>
      <c r="B1622" s="2">
        <v>200</v>
      </c>
      <c r="C1622" s="81" t="s">
        <v>84</v>
      </c>
      <c r="D1622" s="81" t="s">
        <v>20</v>
      </c>
      <c r="E1622" s="81" t="s">
        <v>934</v>
      </c>
      <c r="F1622" s="81" t="s">
        <v>1792</v>
      </c>
      <c r="G1622" s="81" t="s">
        <v>901</v>
      </c>
      <c r="H1622" s="84">
        <v>200677100</v>
      </c>
      <c r="I1622" s="84">
        <v>188078700.34999999</v>
      </c>
      <c r="J1622" s="7">
        <f t="shared" si="25"/>
        <v>12598399.650000006</v>
      </c>
    </row>
    <row r="1623" spans="1:10" ht="38.25" x14ac:dyDescent="0.2">
      <c r="A1623" s="78" t="s">
        <v>1793</v>
      </c>
      <c r="B1623" s="2">
        <v>200</v>
      </c>
      <c r="C1623" s="79" t="s">
        <v>84</v>
      </c>
      <c r="D1623" s="79" t="s">
        <v>20</v>
      </c>
      <c r="E1623" s="79" t="s">
        <v>934</v>
      </c>
      <c r="F1623" s="79" t="s">
        <v>1794</v>
      </c>
      <c r="G1623" s="79"/>
      <c r="H1623" s="85">
        <v>202067</v>
      </c>
      <c r="I1623" s="85">
        <v>153744</v>
      </c>
      <c r="J1623" s="7">
        <f t="shared" si="25"/>
        <v>48323</v>
      </c>
    </row>
    <row r="1624" spans="1:10" ht="25.5" x14ac:dyDescent="0.2">
      <c r="A1624" s="80" t="s">
        <v>900</v>
      </c>
      <c r="B1624" s="2">
        <v>200</v>
      </c>
      <c r="C1624" s="81" t="s">
        <v>84</v>
      </c>
      <c r="D1624" s="81" t="s">
        <v>20</v>
      </c>
      <c r="E1624" s="81" t="s">
        <v>934</v>
      </c>
      <c r="F1624" s="81" t="s">
        <v>1794</v>
      </c>
      <c r="G1624" s="81" t="s">
        <v>901</v>
      </c>
      <c r="H1624" s="84">
        <v>202067</v>
      </c>
      <c r="I1624" s="84">
        <v>153744</v>
      </c>
      <c r="J1624" s="7">
        <f t="shared" si="25"/>
        <v>48323</v>
      </c>
    </row>
    <row r="1625" spans="1:10" ht="51" x14ac:dyDescent="0.2">
      <c r="A1625" s="78" t="s">
        <v>1752</v>
      </c>
      <c r="B1625" s="2">
        <v>200</v>
      </c>
      <c r="C1625" s="79" t="s">
        <v>84</v>
      </c>
      <c r="D1625" s="79" t="s">
        <v>20</v>
      </c>
      <c r="E1625" s="79" t="s">
        <v>934</v>
      </c>
      <c r="F1625" s="79" t="s">
        <v>1753</v>
      </c>
      <c r="G1625" s="79"/>
      <c r="H1625" s="85">
        <v>710000</v>
      </c>
      <c r="I1625" s="85">
        <v>710000</v>
      </c>
      <c r="J1625" s="7">
        <f t="shared" si="25"/>
        <v>0</v>
      </c>
    </row>
    <row r="1626" spans="1:10" ht="38.25" x14ac:dyDescent="0.2">
      <c r="A1626" s="80" t="s">
        <v>803</v>
      </c>
      <c r="B1626" s="2">
        <v>200</v>
      </c>
      <c r="C1626" s="81" t="s">
        <v>84</v>
      </c>
      <c r="D1626" s="81" t="s">
        <v>20</v>
      </c>
      <c r="E1626" s="81" t="s">
        <v>934</v>
      </c>
      <c r="F1626" s="81" t="s">
        <v>1753</v>
      </c>
      <c r="G1626" s="81" t="s">
        <v>804</v>
      </c>
      <c r="H1626" s="84">
        <v>710000</v>
      </c>
      <c r="I1626" s="84">
        <v>710000</v>
      </c>
      <c r="J1626" s="7">
        <f t="shared" si="25"/>
        <v>0</v>
      </c>
    </row>
    <row r="1627" spans="1:10" ht="76.5" x14ac:dyDescent="0.2">
      <c r="A1627" s="78" t="s">
        <v>1795</v>
      </c>
      <c r="B1627" s="2">
        <v>200</v>
      </c>
      <c r="C1627" s="79" t="s">
        <v>84</v>
      </c>
      <c r="D1627" s="79" t="s">
        <v>20</v>
      </c>
      <c r="E1627" s="79" t="s">
        <v>934</v>
      </c>
      <c r="F1627" s="79" t="s">
        <v>1796</v>
      </c>
      <c r="G1627" s="79"/>
      <c r="H1627" s="85">
        <v>340000</v>
      </c>
      <c r="I1627" s="85">
        <v>68258.94</v>
      </c>
      <c r="J1627" s="7">
        <f t="shared" si="25"/>
        <v>271741.06</v>
      </c>
    </row>
    <row r="1628" spans="1:10" ht="38.25" x14ac:dyDescent="0.2">
      <c r="A1628" s="80" t="s">
        <v>817</v>
      </c>
      <c r="B1628" s="2">
        <v>200</v>
      </c>
      <c r="C1628" s="81" t="s">
        <v>84</v>
      </c>
      <c r="D1628" s="81" t="s">
        <v>20</v>
      </c>
      <c r="E1628" s="81" t="s">
        <v>934</v>
      </c>
      <c r="F1628" s="81" t="s">
        <v>1796</v>
      </c>
      <c r="G1628" s="81" t="s">
        <v>818</v>
      </c>
      <c r="H1628" s="84">
        <v>340000</v>
      </c>
      <c r="I1628" s="84">
        <v>68258.94</v>
      </c>
      <c r="J1628" s="7">
        <f t="shared" si="25"/>
        <v>271741.06</v>
      </c>
    </row>
    <row r="1629" spans="1:10" ht="51" x14ac:dyDescent="0.2">
      <c r="A1629" s="78" t="s">
        <v>1797</v>
      </c>
      <c r="B1629" s="2">
        <v>200</v>
      </c>
      <c r="C1629" s="79" t="s">
        <v>84</v>
      </c>
      <c r="D1629" s="79" t="s">
        <v>20</v>
      </c>
      <c r="E1629" s="79" t="s">
        <v>934</v>
      </c>
      <c r="F1629" s="79" t="s">
        <v>1798</v>
      </c>
      <c r="G1629" s="79"/>
      <c r="H1629" s="85">
        <v>4575800</v>
      </c>
      <c r="I1629" s="85">
        <v>3061935</v>
      </c>
      <c r="J1629" s="7">
        <f t="shared" si="25"/>
        <v>1513865</v>
      </c>
    </row>
    <row r="1630" spans="1:10" ht="38.25" x14ac:dyDescent="0.2">
      <c r="A1630" s="80" t="s">
        <v>817</v>
      </c>
      <c r="B1630" s="2">
        <v>200</v>
      </c>
      <c r="C1630" s="81" t="s">
        <v>84</v>
      </c>
      <c r="D1630" s="81" t="s">
        <v>20</v>
      </c>
      <c r="E1630" s="81" t="s">
        <v>934</v>
      </c>
      <c r="F1630" s="81" t="s">
        <v>1798</v>
      </c>
      <c r="G1630" s="81" t="s">
        <v>818</v>
      </c>
      <c r="H1630" s="84">
        <v>30800</v>
      </c>
      <c r="I1630" s="84">
        <v>16935</v>
      </c>
      <c r="J1630" s="7">
        <f t="shared" si="25"/>
        <v>13865</v>
      </c>
    </row>
    <row r="1631" spans="1:10" ht="25.5" x14ac:dyDescent="0.2">
      <c r="A1631" s="80" t="s">
        <v>900</v>
      </c>
      <c r="B1631" s="2">
        <v>200</v>
      </c>
      <c r="C1631" s="81" t="s">
        <v>84</v>
      </c>
      <c r="D1631" s="81" t="s">
        <v>20</v>
      </c>
      <c r="E1631" s="81" t="s">
        <v>934</v>
      </c>
      <c r="F1631" s="81" t="s">
        <v>1798</v>
      </c>
      <c r="G1631" s="81" t="s">
        <v>901</v>
      </c>
      <c r="H1631" s="84">
        <v>4545000</v>
      </c>
      <c r="I1631" s="84">
        <v>3045000</v>
      </c>
      <c r="J1631" s="7">
        <f t="shared" si="25"/>
        <v>1500000</v>
      </c>
    </row>
    <row r="1632" spans="1:10" ht="38.25" x14ac:dyDescent="0.2">
      <c r="A1632" s="78" t="s">
        <v>1799</v>
      </c>
      <c r="B1632" s="2">
        <v>200</v>
      </c>
      <c r="C1632" s="79" t="s">
        <v>84</v>
      </c>
      <c r="D1632" s="79" t="s">
        <v>20</v>
      </c>
      <c r="E1632" s="79" t="s">
        <v>934</v>
      </c>
      <c r="F1632" s="79" t="s">
        <v>1800</v>
      </c>
      <c r="G1632" s="79"/>
      <c r="H1632" s="85">
        <v>51563276.770000003</v>
      </c>
      <c r="I1632" s="85">
        <v>20442734.66</v>
      </c>
      <c r="J1632" s="7">
        <f t="shared" si="25"/>
        <v>31120542.110000003</v>
      </c>
    </row>
    <row r="1633" spans="1:10" ht="38.25" x14ac:dyDescent="0.2">
      <c r="A1633" s="80" t="s">
        <v>817</v>
      </c>
      <c r="B1633" s="2">
        <v>200</v>
      </c>
      <c r="C1633" s="81" t="s">
        <v>84</v>
      </c>
      <c r="D1633" s="81" t="s">
        <v>20</v>
      </c>
      <c r="E1633" s="81" t="s">
        <v>934</v>
      </c>
      <c r="F1633" s="81" t="s">
        <v>1800</v>
      </c>
      <c r="G1633" s="81" t="s">
        <v>818</v>
      </c>
      <c r="H1633" s="84">
        <v>350000</v>
      </c>
      <c r="I1633" s="84">
        <v>64283.98</v>
      </c>
      <c r="J1633" s="7">
        <f t="shared" si="25"/>
        <v>285716.02</v>
      </c>
    </row>
    <row r="1634" spans="1:10" ht="25.5" x14ac:dyDescent="0.2">
      <c r="A1634" s="80" t="s">
        <v>900</v>
      </c>
      <c r="B1634" s="2">
        <v>200</v>
      </c>
      <c r="C1634" s="81" t="s">
        <v>84</v>
      </c>
      <c r="D1634" s="81" t="s">
        <v>20</v>
      </c>
      <c r="E1634" s="81" t="s">
        <v>934</v>
      </c>
      <c r="F1634" s="81" t="s">
        <v>1800</v>
      </c>
      <c r="G1634" s="81" t="s">
        <v>901</v>
      </c>
      <c r="H1634" s="84">
        <v>51213276.770000003</v>
      </c>
      <c r="I1634" s="84">
        <v>20378450.68</v>
      </c>
      <c r="J1634" s="7">
        <f t="shared" si="25"/>
        <v>30834826.090000004</v>
      </c>
    </row>
    <row r="1635" spans="1:10" ht="25.5" x14ac:dyDescent="0.2">
      <c r="A1635" s="78" t="s">
        <v>1801</v>
      </c>
      <c r="B1635" s="2">
        <v>200</v>
      </c>
      <c r="C1635" s="79" t="s">
        <v>84</v>
      </c>
      <c r="D1635" s="79" t="s">
        <v>20</v>
      </c>
      <c r="E1635" s="79" t="s">
        <v>934</v>
      </c>
      <c r="F1635" s="79" t="s">
        <v>1802</v>
      </c>
      <c r="G1635" s="79"/>
      <c r="H1635" s="85">
        <v>123881300</v>
      </c>
      <c r="I1635" s="85">
        <v>67717506.659999996</v>
      </c>
      <c r="J1635" s="7">
        <f t="shared" si="25"/>
        <v>56163793.340000004</v>
      </c>
    </row>
    <row r="1636" spans="1:10" ht="38.25" x14ac:dyDescent="0.2">
      <c r="A1636" s="80" t="s">
        <v>817</v>
      </c>
      <c r="B1636" s="2">
        <v>200</v>
      </c>
      <c r="C1636" s="81" t="s">
        <v>84</v>
      </c>
      <c r="D1636" s="81" t="s">
        <v>20</v>
      </c>
      <c r="E1636" s="81" t="s">
        <v>934</v>
      </c>
      <c r="F1636" s="81" t="s">
        <v>1802</v>
      </c>
      <c r="G1636" s="81" t="s">
        <v>818</v>
      </c>
      <c r="H1636" s="84">
        <v>600000</v>
      </c>
      <c r="I1636" s="84">
        <v>341109.89</v>
      </c>
      <c r="J1636" s="7">
        <f t="shared" si="25"/>
        <v>258890.11</v>
      </c>
    </row>
    <row r="1637" spans="1:10" ht="25.5" x14ac:dyDescent="0.2">
      <c r="A1637" s="80" t="s">
        <v>900</v>
      </c>
      <c r="B1637" s="2">
        <v>200</v>
      </c>
      <c r="C1637" s="81" t="s">
        <v>84</v>
      </c>
      <c r="D1637" s="81" t="s">
        <v>20</v>
      </c>
      <c r="E1637" s="81" t="s">
        <v>934</v>
      </c>
      <c r="F1637" s="81" t="s">
        <v>1802</v>
      </c>
      <c r="G1637" s="81" t="s">
        <v>901</v>
      </c>
      <c r="H1637" s="84">
        <v>123281300</v>
      </c>
      <c r="I1637" s="84">
        <v>67376396.769999996</v>
      </c>
      <c r="J1637" s="7">
        <f t="shared" si="25"/>
        <v>55904903.230000004</v>
      </c>
    </row>
    <row r="1638" spans="1:10" ht="25.5" x14ac:dyDescent="0.2">
      <c r="A1638" s="78" t="s">
        <v>1803</v>
      </c>
      <c r="B1638" s="2">
        <v>200</v>
      </c>
      <c r="C1638" s="79" t="s">
        <v>84</v>
      </c>
      <c r="D1638" s="79" t="s">
        <v>20</v>
      </c>
      <c r="E1638" s="79" t="s">
        <v>934</v>
      </c>
      <c r="F1638" s="79" t="s">
        <v>1804</v>
      </c>
      <c r="G1638" s="79"/>
      <c r="H1638" s="85">
        <v>3752100</v>
      </c>
      <c r="I1638" s="85">
        <v>1937487.64</v>
      </c>
      <c r="J1638" s="7">
        <f t="shared" si="25"/>
        <v>1814612.36</v>
      </c>
    </row>
    <row r="1639" spans="1:10" ht="38.25" x14ac:dyDescent="0.2">
      <c r="A1639" s="80" t="s">
        <v>817</v>
      </c>
      <c r="B1639" s="2">
        <v>200</v>
      </c>
      <c r="C1639" s="81" t="s">
        <v>84</v>
      </c>
      <c r="D1639" s="81" t="s">
        <v>20</v>
      </c>
      <c r="E1639" s="81" t="s">
        <v>934</v>
      </c>
      <c r="F1639" s="81" t="s">
        <v>1804</v>
      </c>
      <c r="G1639" s="81" t="s">
        <v>818</v>
      </c>
      <c r="H1639" s="84">
        <v>22500</v>
      </c>
      <c r="I1639" s="84">
        <v>10347.43</v>
      </c>
      <c r="J1639" s="7">
        <f t="shared" si="25"/>
        <v>12152.57</v>
      </c>
    </row>
    <row r="1640" spans="1:10" ht="25.5" x14ac:dyDescent="0.2">
      <c r="A1640" s="80" t="s">
        <v>900</v>
      </c>
      <c r="B1640" s="2">
        <v>200</v>
      </c>
      <c r="C1640" s="81" t="s">
        <v>84</v>
      </c>
      <c r="D1640" s="81" t="s">
        <v>20</v>
      </c>
      <c r="E1640" s="81" t="s">
        <v>934</v>
      </c>
      <c r="F1640" s="81" t="s">
        <v>1804</v>
      </c>
      <c r="G1640" s="81" t="s">
        <v>901</v>
      </c>
      <c r="H1640" s="84">
        <v>3729600</v>
      </c>
      <c r="I1640" s="84">
        <v>1927140.21</v>
      </c>
      <c r="J1640" s="7">
        <f t="shared" si="25"/>
        <v>1802459.79</v>
      </c>
    </row>
    <row r="1641" spans="1:10" ht="38.25" x14ac:dyDescent="0.2">
      <c r="A1641" s="78" t="s">
        <v>1805</v>
      </c>
      <c r="B1641" s="2">
        <v>200</v>
      </c>
      <c r="C1641" s="79" t="s">
        <v>84</v>
      </c>
      <c r="D1641" s="79" t="s">
        <v>20</v>
      </c>
      <c r="E1641" s="79" t="s">
        <v>934</v>
      </c>
      <c r="F1641" s="79" t="s">
        <v>1806</v>
      </c>
      <c r="G1641" s="79"/>
      <c r="H1641" s="85">
        <v>5850900</v>
      </c>
      <c r="I1641" s="85">
        <v>1794849.09</v>
      </c>
      <c r="J1641" s="7">
        <f t="shared" si="25"/>
        <v>4056050.91</v>
      </c>
    </row>
    <row r="1642" spans="1:10" ht="38.25" x14ac:dyDescent="0.2">
      <c r="A1642" s="80" t="s">
        <v>817</v>
      </c>
      <c r="B1642" s="2">
        <v>200</v>
      </c>
      <c r="C1642" s="81" t="s">
        <v>84</v>
      </c>
      <c r="D1642" s="81" t="s">
        <v>20</v>
      </c>
      <c r="E1642" s="81" t="s">
        <v>934</v>
      </c>
      <c r="F1642" s="81" t="s">
        <v>1806</v>
      </c>
      <c r="G1642" s="81" t="s">
        <v>818</v>
      </c>
      <c r="H1642" s="84">
        <v>55000</v>
      </c>
      <c r="I1642" s="84">
        <v>4287.7700000000004</v>
      </c>
      <c r="J1642" s="7">
        <f t="shared" si="25"/>
        <v>50712.229999999996</v>
      </c>
    </row>
    <row r="1643" spans="1:10" ht="25.5" x14ac:dyDescent="0.2">
      <c r="A1643" s="80" t="s">
        <v>900</v>
      </c>
      <c r="B1643" s="2">
        <v>200</v>
      </c>
      <c r="C1643" s="81" t="s">
        <v>84</v>
      </c>
      <c r="D1643" s="81" t="s">
        <v>20</v>
      </c>
      <c r="E1643" s="81" t="s">
        <v>934</v>
      </c>
      <c r="F1643" s="81" t="s">
        <v>1806</v>
      </c>
      <c r="G1643" s="81" t="s">
        <v>901</v>
      </c>
      <c r="H1643" s="84">
        <v>5795900</v>
      </c>
      <c r="I1643" s="84">
        <v>1790561.32</v>
      </c>
      <c r="J1643" s="7">
        <f t="shared" si="25"/>
        <v>4005338.6799999997</v>
      </c>
    </row>
    <row r="1644" spans="1:10" ht="51" x14ac:dyDescent="0.2">
      <c r="A1644" s="78" t="s">
        <v>1807</v>
      </c>
      <c r="B1644" s="2">
        <v>200</v>
      </c>
      <c r="C1644" s="79" t="s">
        <v>84</v>
      </c>
      <c r="D1644" s="79" t="s">
        <v>20</v>
      </c>
      <c r="E1644" s="79" t="s">
        <v>934</v>
      </c>
      <c r="F1644" s="79" t="s">
        <v>1808</v>
      </c>
      <c r="G1644" s="79"/>
      <c r="H1644" s="85">
        <v>332469000</v>
      </c>
      <c r="I1644" s="85">
        <v>259732443.88</v>
      </c>
      <c r="J1644" s="7">
        <f t="shared" si="25"/>
        <v>72736556.120000005</v>
      </c>
    </row>
    <row r="1645" spans="1:10" ht="38.25" x14ac:dyDescent="0.2">
      <c r="A1645" s="80" t="s">
        <v>817</v>
      </c>
      <c r="B1645" s="2">
        <v>200</v>
      </c>
      <c r="C1645" s="81" t="s">
        <v>84</v>
      </c>
      <c r="D1645" s="81" t="s">
        <v>20</v>
      </c>
      <c r="E1645" s="81" t="s">
        <v>934</v>
      </c>
      <c r="F1645" s="81" t="s">
        <v>1808</v>
      </c>
      <c r="G1645" s="81" t="s">
        <v>818</v>
      </c>
      <c r="H1645" s="84">
        <v>200000</v>
      </c>
      <c r="I1645" s="84">
        <v>46649.01</v>
      </c>
      <c r="J1645" s="7">
        <f t="shared" si="25"/>
        <v>153350.99</v>
      </c>
    </row>
    <row r="1646" spans="1:10" ht="25.5" x14ac:dyDescent="0.2">
      <c r="A1646" s="80" t="s">
        <v>900</v>
      </c>
      <c r="B1646" s="2">
        <v>200</v>
      </c>
      <c r="C1646" s="81" t="s">
        <v>84</v>
      </c>
      <c r="D1646" s="81" t="s">
        <v>20</v>
      </c>
      <c r="E1646" s="81" t="s">
        <v>934</v>
      </c>
      <c r="F1646" s="81" t="s">
        <v>1808</v>
      </c>
      <c r="G1646" s="81" t="s">
        <v>901</v>
      </c>
      <c r="H1646" s="84">
        <v>332269000</v>
      </c>
      <c r="I1646" s="84">
        <v>259685794.87</v>
      </c>
      <c r="J1646" s="7">
        <f t="shared" si="25"/>
        <v>72583205.129999995</v>
      </c>
    </row>
    <row r="1647" spans="1:10" ht="25.5" x14ac:dyDescent="0.2">
      <c r="A1647" s="78" t="s">
        <v>1809</v>
      </c>
      <c r="B1647" s="2">
        <v>200</v>
      </c>
      <c r="C1647" s="79" t="s">
        <v>84</v>
      </c>
      <c r="D1647" s="79" t="s">
        <v>20</v>
      </c>
      <c r="E1647" s="79" t="s">
        <v>934</v>
      </c>
      <c r="F1647" s="79" t="s">
        <v>1810</v>
      </c>
      <c r="G1647" s="79"/>
      <c r="H1647" s="85">
        <v>49140700</v>
      </c>
      <c r="I1647" s="85">
        <v>35962338.299999997</v>
      </c>
      <c r="J1647" s="7">
        <f t="shared" si="25"/>
        <v>13178361.700000003</v>
      </c>
    </row>
    <row r="1648" spans="1:10" ht="38.25" x14ac:dyDescent="0.2">
      <c r="A1648" s="80" t="s">
        <v>817</v>
      </c>
      <c r="B1648" s="2">
        <v>200</v>
      </c>
      <c r="C1648" s="81" t="s">
        <v>84</v>
      </c>
      <c r="D1648" s="81" t="s">
        <v>20</v>
      </c>
      <c r="E1648" s="81" t="s">
        <v>934</v>
      </c>
      <c r="F1648" s="81" t="s">
        <v>1810</v>
      </c>
      <c r="G1648" s="81" t="s">
        <v>818</v>
      </c>
      <c r="H1648" s="84">
        <v>280000</v>
      </c>
      <c r="I1648" s="84">
        <v>154350.38</v>
      </c>
      <c r="J1648" s="7">
        <f t="shared" si="25"/>
        <v>125649.62</v>
      </c>
    </row>
    <row r="1649" spans="1:10" ht="25.5" x14ac:dyDescent="0.2">
      <c r="A1649" s="80" t="s">
        <v>900</v>
      </c>
      <c r="B1649" s="2">
        <v>200</v>
      </c>
      <c r="C1649" s="81" t="s">
        <v>84</v>
      </c>
      <c r="D1649" s="81" t="s">
        <v>20</v>
      </c>
      <c r="E1649" s="81" t="s">
        <v>934</v>
      </c>
      <c r="F1649" s="81" t="s">
        <v>1810</v>
      </c>
      <c r="G1649" s="81" t="s">
        <v>901</v>
      </c>
      <c r="H1649" s="84">
        <v>48860700</v>
      </c>
      <c r="I1649" s="84">
        <v>35807987.920000002</v>
      </c>
      <c r="J1649" s="7">
        <f t="shared" si="25"/>
        <v>13052712.079999998</v>
      </c>
    </row>
    <row r="1650" spans="1:10" ht="51" x14ac:dyDescent="0.2">
      <c r="A1650" s="78" t="s">
        <v>1811</v>
      </c>
      <c r="B1650" s="2">
        <v>200</v>
      </c>
      <c r="C1650" s="79" t="s">
        <v>84</v>
      </c>
      <c r="D1650" s="79" t="s">
        <v>20</v>
      </c>
      <c r="E1650" s="79" t="s">
        <v>934</v>
      </c>
      <c r="F1650" s="79" t="s">
        <v>1812</v>
      </c>
      <c r="G1650" s="79"/>
      <c r="H1650" s="85">
        <v>300000</v>
      </c>
      <c r="I1650" s="85">
        <v>0</v>
      </c>
      <c r="J1650" s="7">
        <f t="shared" si="25"/>
        <v>300000</v>
      </c>
    </row>
    <row r="1651" spans="1:10" ht="25.5" x14ac:dyDescent="0.2">
      <c r="A1651" s="80" t="s">
        <v>900</v>
      </c>
      <c r="B1651" s="2">
        <v>200</v>
      </c>
      <c r="C1651" s="81" t="s">
        <v>84</v>
      </c>
      <c r="D1651" s="81" t="s">
        <v>20</v>
      </c>
      <c r="E1651" s="81" t="s">
        <v>934</v>
      </c>
      <c r="F1651" s="81" t="s">
        <v>1812</v>
      </c>
      <c r="G1651" s="81" t="s">
        <v>901</v>
      </c>
      <c r="H1651" s="84">
        <v>300000</v>
      </c>
      <c r="I1651" s="84">
        <v>0</v>
      </c>
      <c r="J1651" s="7">
        <f t="shared" si="25"/>
        <v>300000</v>
      </c>
    </row>
    <row r="1652" spans="1:10" ht="89.25" x14ac:dyDescent="0.2">
      <c r="A1652" s="78" t="s">
        <v>1813</v>
      </c>
      <c r="B1652" s="2">
        <v>200</v>
      </c>
      <c r="C1652" s="79" t="s">
        <v>84</v>
      </c>
      <c r="D1652" s="79" t="s">
        <v>20</v>
      </c>
      <c r="E1652" s="79" t="s">
        <v>934</v>
      </c>
      <c r="F1652" s="79" t="s">
        <v>1814</v>
      </c>
      <c r="G1652" s="79"/>
      <c r="H1652" s="85">
        <v>73000</v>
      </c>
      <c r="I1652" s="85">
        <v>0</v>
      </c>
      <c r="J1652" s="7">
        <f t="shared" si="25"/>
        <v>73000</v>
      </c>
    </row>
    <row r="1653" spans="1:10" ht="25.5" x14ac:dyDescent="0.2">
      <c r="A1653" s="80" t="s">
        <v>900</v>
      </c>
      <c r="B1653" s="2">
        <v>200</v>
      </c>
      <c r="C1653" s="81" t="s">
        <v>84</v>
      </c>
      <c r="D1653" s="81" t="s">
        <v>20</v>
      </c>
      <c r="E1653" s="81" t="s">
        <v>934</v>
      </c>
      <c r="F1653" s="81" t="s">
        <v>1814</v>
      </c>
      <c r="G1653" s="81" t="s">
        <v>901</v>
      </c>
      <c r="H1653" s="84">
        <v>73000</v>
      </c>
      <c r="I1653" s="84">
        <v>0</v>
      </c>
      <c r="J1653" s="7">
        <f t="shared" si="25"/>
        <v>73000</v>
      </c>
    </row>
    <row r="1654" spans="1:10" ht="25.5" x14ac:dyDescent="0.2">
      <c r="A1654" s="78" t="s">
        <v>1815</v>
      </c>
      <c r="B1654" s="2">
        <v>200</v>
      </c>
      <c r="C1654" s="79" t="s">
        <v>84</v>
      </c>
      <c r="D1654" s="79" t="s">
        <v>20</v>
      </c>
      <c r="E1654" s="79" t="s">
        <v>934</v>
      </c>
      <c r="F1654" s="79" t="s">
        <v>1816</v>
      </c>
      <c r="G1654" s="79"/>
      <c r="H1654" s="85">
        <v>1000000</v>
      </c>
      <c r="I1654" s="85">
        <v>84200</v>
      </c>
      <c r="J1654" s="7">
        <f t="shared" si="25"/>
        <v>915800</v>
      </c>
    </row>
    <row r="1655" spans="1:10" ht="25.5" x14ac:dyDescent="0.2">
      <c r="A1655" s="80" t="s">
        <v>900</v>
      </c>
      <c r="B1655" s="2">
        <v>200</v>
      </c>
      <c r="C1655" s="81" t="s">
        <v>84</v>
      </c>
      <c r="D1655" s="81" t="s">
        <v>20</v>
      </c>
      <c r="E1655" s="81" t="s">
        <v>934</v>
      </c>
      <c r="F1655" s="81" t="s">
        <v>1816</v>
      </c>
      <c r="G1655" s="81" t="s">
        <v>901</v>
      </c>
      <c r="H1655" s="84">
        <v>1000000</v>
      </c>
      <c r="I1655" s="84">
        <v>84200</v>
      </c>
      <c r="J1655" s="7">
        <f t="shared" si="25"/>
        <v>915800</v>
      </c>
    </row>
    <row r="1656" spans="1:10" ht="25.5" x14ac:dyDescent="0.2">
      <c r="A1656" s="78" t="s">
        <v>1817</v>
      </c>
      <c r="B1656" s="2">
        <v>200</v>
      </c>
      <c r="C1656" s="79" t="s">
        <v>84</v>
      </c>
      <c r="D1656" s="79" t="s">
        <v>20</v>
      </c>
      <c r="E1656" s="79" t="s">
        <v>934</v>
      </c>
      <c r="F1656" s="79" t="s">
        <v>1818</v>
      </c>
      <c r="G1656" s="79"/>
      <c r="H1656" s="85">
        <v>2000000</v>
      </c>
      <c r="I1656" s="85">
        <v>694500</v>
      </c>
      <c r="J1656" s="7">
        <f t="shared" si="25"/>
        <v>1305500</v>
      </c>
    </row>
    <row r="1657" spans="1:10" ht="25.5" x14ac:dyDescent="0.2">
      <c r="A1657" s="80" t="s">
        <v>900</v>
      </c>
      <c r="B1657" s="2">
        <v>200</v>
      </c>
      <c r="C1657" s="81" t="s">
        <v>84</v>
      </c>
      <c r="D1657" s="81" t="s">
        <v>20</v>
      </c>
      <c r="E1657" s="81" t="s">
        <v>934</v>
      </c>
      <c r="F1657" s="81" t="s">
        <v>1818</v>
      </c>
      <c r="G1657" s="81" t="s">
        <v>901</v>
      </c>
      <c r="H1657" s="84">
        <v>2000000</v>
      </c>
      <c r="I1657" s="84">
        <v>694500</v>
      </c>
      <c r="J1657" s="7">
        <f t="shared" si="25"/>
        <v>1305500</v>
      </c>
    </row>
    <row r="1658" spans="1:10" ht="38.25" x14ac:dyDescent="0.2">
      <c r="A1658" s="78" t="s">
        <v>1819</v>
      </c>
      <c r="B1658" s="2">
        <v>200</v>
      </c>
      <c r="C1658" s="79" t="s">
        <v>84</v>
      </c>
      <c r="D1658" s="79" t="s">
        <v>20</v>
      </c>
      <c r="E1658" s="79" t="s">
        <v>934</v>
      </c>
      <c r="F1658" s="79" t="s">
        <v>1820</v>
      </c>
      <c r="G1658" s="79"/>
      <c r="H1658" s="85">
        <v>21375000</v>
      </c>
      <c r="I1658" s="85">
        <v>10112537.6</v>
      </c>
      <c r="J1658" s="7">
        <f t="shared" si="25"/>
        <v>11262462.4</v>
      </c>
    </row>
    <row r="1659" spans="1:10" ht="38.25" x14ac:dyDescent="0.2">
      <c r="A1659" s="80" t="s">
        <v>817</v>
      </c>
      <c r="B1659" s="2">
        <v>200</v>
      </c>
      <c r="C1659" s="81" t="s">
        <v>84</v>
      </c>
      <c r="D1659" s="81" t="s">
        <v>20</v>
      </c>
      <c r="E1659" s="81" t="s">
        <v>934</v>
      </c>
      <c r="F1659" s="81" t="s">
        <v>1820</v>
      </c>
      <c r="G1659" s="81" t="s">
        <v>818</v>
      </c>
      <c r="H1659" s="84">
        <v>117000</v>
      </c>
      <c r="I1659" s="84">
        <v>14724.56</v>
      </c>
      <c r="J1659" s="7">
        <f t="shared" si="25"/>
        <v>102275.44</v>
      </c>
    </row>
    <row r="1660" spans="1:10" ht="25.5" x14ac:dyDescent="0.2">
      <c r="A1660" s="80" t="s">
        <v>900</v>
      </c>
      <c r="B1660" s="2">
        <v>200</v>
      </c>
      <c r="C1660" s="81" t="s">
        <v>84</v>
      </c>
      <c r="D1660" s="81" t="s">
        <v>20</v>
      </c>
      <c r="E1660" s="81" t="s">
        <v>934</v>
      </c>
      <c r="F1660" s="81" t="s">
        <v>1820</v>
      </c>
      <c r="G1660" s="81" t="s">
        <v>901</v>
      </c>
      <c r="H1660" s="84">
        <v>21258000</v>
      </c>
      <c r="I1660" s="84">
        <v>10097813.039999999</v>
      </c>
      <c r="J1660" s="7">
        <f t="shared" si="25"/>
        <v>11160186.960000001</v>
      </c>
    </row>
    <row r="1661" spans="1:10" ht="51" x14ac:dyDescent="0.2">
      <c r="A1661" s="78" t="s">
        <v>1821</v>
      </c>
      <c r="B1661" s="2">
        <v>200</v>
      </c>
      <c r="C1661" s="79" t="s">
        <v>84</v>
      </c>
      <c r="D1661" s="79" t="s">
        <v>20</v>
      </c>
      <c r="E1661" s="79" t="s">
        <v>934</v>
      </c>
      <c r="F1661" s="79" t="s">
        <v>1822</v>
      </c>
      <c r="G1661" s="79"/>
      <c r="H1661" s="85">
        <v>8038000</v>
      </c>
      <c r="I1661" s="85">
        <v>6080345.1799999997</v>
      </c>
      <c r="J1661" s="7">
        <f t="shared" si="25"/>
        <v>1957654.8200000003</v>
      </c>
    </row>
    <row r="1662" spans="1:10" ht="38.25" x14ac:dyDescent="0.2">
      <c r="A1662" s="80" t="s">
        <v>817</v>
      </c>
      <c r="B1662" s="2">
        <v>200</v>
      </c>
      <c r="C1662" s="81" t="s">
        <v>84</v>
      </c>
      <c r="D1662" s="81" t="s">
        <v>20</v>
      </c>
      <c r="E1662" s="81" t="s">
        <v>934</v>
      </c>
      <c r="F1662" s="81" t="s">
        <v>1822</v>
      </c>
      <c r="G1662" s="81" t="s">
        <v>818</v>
      </c>
      <c r="H1662" s="84">
        <v>70000</v>
      </c>
      <c r="I1662" s="84">
        <v>12345.18</v>
      </c>
      <c r="J1662" s="7">
        <f t="shared" si="25"/>
        <v>57654.82</v>
      </c>
    </row>
    <row r="1663" spans="1:10" ht="25.5" x14ac:dyDescent="0.2">
      <c r="A1663" s="80" t="s">
        <v>900</v>
      </c>
      <c r="B1663" s="2">
        <v>200</v>
      </c>
      <c r="C1663" s="81" t="s">
        <v>84</v>
      </c>
      <c r="D1663" s="81" t="s">
        <v>20</v>
      </c>
      <c r="E1663" s="81" t="s">
        <v>934</v>
      </c>
      <c r="F1663" s="81" t="s">
        <v>1822</v>
      </c>
      <c r="G1663" s="81" t="s">
        <v>901</v>
      </c>
      <c r="H1663" s="84">
        <v>7968000</v>
      </c>
      <c r="I1663" s="84">
        <v>6068000</v>
      </c>
      <c r="J1663" s="7">
        <f t="shared" si="25"/>
        <v>1900000</v>
      </c>
    </row>
    <row r="1664" spans="1:10" ht="38.25" x14ac:dyDescent="0.2">
      <c r="A1664" s="78" t="s">
        <v>1823</v>
      </c>
      <c r="B1664" s="2">
        <v>200</v>
      </c>
      <c r="C1664" s="79" t="s">
        <v>84</v>
      </c>
      <c r="D1664" s="79" t="s">
        <v>20</v>
      </c>
      <c r="E1664" s="79" t="s">
        <v>934</v>
      </c>
      <c r="F1664" s="79" t="s">
        <v>1824</v>
      </c>
      <c r="G1664" s="79"/>
      <c r="H1664" s="85">
        <v>33904000</v>
      </c>
      <c r="I1664" s="85">
        <v>19242643.449999999</v>
      </c>
      <c r="J1664" s="7">
        <f t="shared" si="25"/>
        <v>14661356.550000001</v>
      </c>
    </row>
    <row r="1665" spans="1:10" ht="25.5" x14ac:dyDescent="0.2">
      <c r="A1665" s="80" t="s">
        <v>900</v>
      </c>
      <c r="B1665" s="2">
        <v>200</v>
      </c>
      <c r="C1665" s="81" t="s">
        <v>84</v>
      </c>
      <c r="D1665" s="81" t="s">
        <v>20</v>
      </c>
      <c r="E1665" s="81" t="s">
        <v>934</v>
      </c>
      <c r="F1665" s="81" t="s">
        <v>1824</v>
      </c>
      <c r="G1665" s="81" t="s">
        <v>901</v>
      </c>
      <c r="H1665" s="84">
        <v>33904000</v>
      </c>
      <c r="I1665" s="84">
        <v>19242643.449999999</v>
      </c>
      <c r="J1665" s="7">
        <f t="shared" si="25"/>
        <v>14661356.550000001</v>
      </c>
    </row>
    <row r="1666" spans="1:10" ht="38.25" x14ac:dyDescent="0.2">
      <c r="A1666" s="78" t="s">
        <v>1825</v>
      </c>
      <c r="B1666" s="2">
        <v>200</v>
      </c>
      <c r="C1666" s="79" t="s">
        <v>84</v>
      </c>
      <c r="D1666" s="79" t="s">
        <v>20</v>
      </c>
      <c r="E1666" s="79" t="s">
        <v>934</v>
      </c>
      <c r="F1666" s="79" t="s">
        <v>1826</v>
      </c>
      <c r="G1666" s="79"/>
      <c r="H1666" s="85">
        <v>160000</v>
      </c>
      <c r="I1666" s="85">
        <v>145000</v>
      </c>
      <c r="J1666" s="7">
        <f t="shared" si="25"/>
        <v>15000</v>
      </c>
    </row>
    <row r="1667" spans="1:10" ht="25.5" x14ac:dyDescent="0.2">
      <c r="A1667" s="80" t="s">
        <v>900</v>
      </c>
      <c r="B1667" s="2">
        <v>200</v>
      </c>
      <c r="C1667" s="81" t="s">
        <v>84</v>
      </c>
      <c r="D1667" s="81" t="s">
        <v>20</v>
      </c>
      <c r="E1667" s="81" t="s">
        <v>934</v>
      </c>
      <c r="F1667" s="81" t="s">
        <v>1826</v>
      </c>
      <c r="G1667" s="81" t="s">
        <v>901</v>
      </c>
      <c r="H1667" s="84">
        <v>160000</v>
      </c>
      <c r="I1667" s="84">
        <v>145000</v>
      </c>
      <c r="J1667" s="7">
        <f t="shared" si="25"/>
        <v>15000</v>
      </c>
    </row>
    <row r="1668" spans="1:10" ht="51" x14ac:dyDescent="0.2">
      <c r="A1668" s="78" t="s">
        <v>1827</v>
      </c>
      <c r="B1668" s="2">
        <v>200</v>
      </c>
      <c r="C1668" s="79" t="s">
        <v>84</v>
      </c>
      <c r="D1668" s="79" t="s">
        <v>20</v>
      </c>
      <c r="E1668" s="79" t="s">
        <v>934</v>
      </c>
      <c r="F1668" s="79" t="s">
        <v>1828</v>
      </c>
      <c r="G1668" s="79"/>
      <c r="H1668" s="85">
        <v>3780000</v>
      </c>
      <c r="I1668" s="85">
        <v>3427000</v>
      </c>
      <c r="J1668" s="7">
        <f t="shared" si="25"/>
        <v>353000</v>
      </c>
    </row>
    <row r="1669" spans="1:10" ht="25.5" x14ac:dyDescent="0.2">
      <c r="A1669" s="80" t="s">
        <v>900</v>
      </c>
      <c r="B1669" s="2">
        <v>200</v>
      </c>
      <c r="C1669" s="81" t="s">
        <v>84</v>
      </c>
      <c r="D1669" s="81" t="s">
        <v>20</v>
      </c>
      <c r="E1669" s="81" t="s">
        <v>934</v>
      </c>
      <c r="F1669" s="81" t="s">
        <v>1828</v>
      </c>
      <c r="G1669" s="81" t="s">
        <v>901</v>
      </c>
      <c r="H1669" s="84">
        <v>3780000</v>
      </c>
      <c r="I1669" s="84">
        <v>3427000</v>
      </c>
      <c r="J1669" s="7">
        <f t="shared" si="25"/>
        <v>353000</v>
      </c>
    </row>
    <row r="1670" spans="1:10" ht="76.5" x14ac:dyDescent="0.2">
      <c r="A1670" s="78" t="s">
        <v>1829</v>
      </c>
      <c r="B1670" s="2">
        <v>200</v>
      </c>
      <c r="C1670" s="79" t="s">
        <v>84</v>
      </c>
      <c r="D1670" s="79" t="s">
        <v>20</v>
      </c>
      <c r="E1670" s="79" t="s">
        <v>934</v>
      </c>
      <c r="F1670" s="79" t="s">
        <v>1830</v>
      </c>
      <c r="G1670" s="79"/>
      <c r="H1670" s="85">
        <v>412266015.19999999</v>
      </c>
      <c r="I1670" s="85">
        <v>410257951.12</v>
      </c>
      <c r="J1670" s="7">
        <f t="shared" si="25"/>
        <v>2008064.0799999833</v>
      </c>
    </row>
    <row r="1671" spans="1:10" ht="25.5" x14ac:dyDescent="0.2">
      <c r="A1671" s="80" t="s">
        <v>900</v>
      </c>
      <c r="B1671" s="2">
        <v>200</v>
      </c>
      <c r="C1671" s="81" t="s">
        <v>84</v>
      </c>
      <c r="D1671" s="81" t="s">
        <v>20</v>
      </c>
      <c r="E1671" s="81" t="s">
        <v>934</v>
      </c>
      <c r="F1671" s="81" t="s">
        <v>1830</v>
      </c>
      <c r="G1671" s="81" t="s">
        <v>901</v>
      </c>
      <c r="H1671" s="84">
        <v>412266015.19999999</v>
      </c>
      <c r="I1671" s="84">
        <v>410257951.12</v>
      </c>
      <c r="J1671" s="7">
        <f t="shared" si="25"/>
        <v>2008064.0799999833</v>
      </c>
    </row>
    <row r="1672" spans="1:10" ht="63.75" x14ac:dyDescent="0.2">
      <c r="A1672" s="78" t="s">
        <v>1831</v>
      </c>
      <c r="B1672" s="2">
        <v>200</v>
      </c>
      <c r="C1672" s="79" t="s">
        <v>84</v>
      </c>
      <c r="D1672" s="79" t="s">
        <v>20</v>
      </c>
      <c r="E1672" s="79" t="s">
        <v>934</v>
      </c>
      <c r="F1672" s="79" t="s">
        <v>1832</v>
      </c>
      <c r="G1672" s="79"/>
      <c r="H1672" s="85">
        <v>365000</v>
      </c>
      <c r="I1672" s="85">
        <v>0</v>
      </c>
      <c r="J1672" s="7">
        <f t="shared" si="25"/>
        <v>365000</v>
      </c>
    </row>
    <row r="1673" spans="1:10" ht="25.5" x14ac:dyDescent="0.2">
      <c r="A1673" s="80" t="s">
        <v>900</v>
      </c>
      <c r="B1673" s="2">
        <v>200</v>
      </c>
      <c r="C1673" s="81" t="s">
        <v>84</v>
      </c>
      <c r="D1673" s="81" t="s">
        <v>20</v>
      </c>
      <c r="E1673" s="81" t="s">
        <v>934</v>
      </c>
      <c r="F1673" s="81" t="s">
        <v>1832</v>
      </c>
      <c r="G1673" s="81" t="s">
        <v>901</v>
      </c>
      <c r="H1673" s="84">
        <v>365000</v>
      </c>
      <c r="I1673" s="84">
        <v>0</v>
      </c>
      <c r="J1673" s="7">
        <f t="shared" ref="J1673:J1736" si="26">H1673-I1673</f>
        <v>365000</v>
      </c>
    </row>
    <row r="1674" spans="1:10" ht="76.5" x14ac:dyDescent="0.2">
      <c r="A1674" s="78" t="s">
        <v>1833</v>
      </c>
      <c r="B1674" s="2">
        <v>200</v>
      </c>
      <c r="C1674" s="79" t="s">
        <v>84</v>
      </c>
      <c r="D1674" s="79" t="s">
        <v>20</v>
      </c>
      <c r="E1674" s="79" t="s">
        <v>934</v>
      </c>
      <c r="F1674" s="79" t="s">
        <v>1834</v>
      </c>
      <c r="G1674" s="79"/>
      <c r="H1674" s="85">
        <v>4228400</v>
      </c>
      <c r="I1674" s="85">
        <v>3808920</v>
      </c>
      <c r="J1674" s="7">
        <f t="shared" si="26"/>
        <v>419480</v>
      </c>
    </row>
    <row r="1675" spans="1:10" ht="25.5" x14ac:dyDescent="0.2">
      <c r="A1675" s="80" t="s">
        <v>900</v>
      </c>
      <c r="B1675" s="2">
        <v>200</v>
      </c>
      <c r="C1675" s="81" t="s">
        <v>84</v>
      </c>
      <c r="D1675" s="81" t="s">
        <v>20</v>
      </c>
      <c r="E1675" s="81" t="s">
        <v>934</v>
      </c>
      <c r="F1675" s="81" t="s">
        <v>1834</v>
      </c>
      <c r="G1675" s="81" t="s">
        <v>901</v>
      </c>
      <c r="H1675" s="84">
        <v>4228400</v>
      </c>
      <c r="I1675" s="84">
        <v>3808920</v>
      </c>
      <c r="J1675" s="7">
        <f t="shared" si="26"/>
        <v>419480</v>
      </c>
    </row>
    <row r="1676" spans="1:10" ht="38.25" x14ac:dyDescent="0.2">
      <c r="A1676" s="78" t="s">
        <v>1835</v>
      </c>
      <c r="B1676" s="2">
        <v>200</v>
      </c>
      <c r="C1676" s="79" t="s">
        <v>84</v>
      </c>
      <c r="D1676" s="79" t="s">
        <v>20</v>
      </c>
      <c r="E1676" s="79" t="s">
        <v>934</v>
      </c>
      <c r="F1676" s="79" t="s">
        <v>1836</v>
      </c>
      <c r="G1676" s="79"/>
      <c r="H1676" s="85">
        <v>35507000</v>
      </c>
      <c r="I1676" s="85">
        <v>32342196</v>
      </c>
      <c r="J1676" s="7">
        <f t="shared" si="26"/>
        <v>3164804</v>
      </c>
    </row>
    <row r="1677" spans="1:10" ht="38.25" x14ac:dyDescent="0.2">
      <c r="A1677" s="80" t="s">
        <v>817</v>
      </c>
      <c r="B1677" s="2">
        <v>200</v>
      </c>
      <c r="C1677" s="81" t="s">
        <v>84</v>
      </c>
      <c r="D1677" s="81" t="s">
        <v>20</v>
      </c>
      <c r="E1677" s="81" t="s">
        <v>934</v>
      </c>
      <c r="F1677" s="81" t="s">
        <v>1836</v>
      </c>
      <c r="G1677" s="81" t="s">
        <v>818</v>
      </c>
      <c r="H1677" s="84">
        <v>7000</v>
      </c>
      <c r="I1677" s="84">
        <v>2196</v>
      </c>
      <c r="J1677" s="7">
        <f t="shared" si="26"/>
        <v>4804</v>
      </c>
    </row>
    <row r="1678" spans="1:10" ht="25.5" x14ac:dyDescent="0.2">
      <c r="A1678" s="80" t="s">
        <v>900</v>
      </c>
      <c r="B1678" s="2">
        <v>200</v>
      </c>
      <c r="C1678" s="81" t="s">
        <v>84</v>
      </c>
      <c r="D1678" s="81" t="s">
        <v>20</v>
      </c>
      <c r="E1678" s="81" t="s">
        <v>934</v>
      </c>
      <c r="F1678" s="81" t="s">
        <v>1836</v>
      </c>
      <c r="G1678" s="81" t="s">
        <v>901</v>
      </c>
      <c r="H1678" s="84">
        <v>35500000</v>
      </c>
      <c r="I1678" s="84">
        <v>32340000</v>
      </c>
      <c r="J1678" s="7">
        <f t="shared" si="26"/>
        <v>3160000</v>
      </c>
    </row>
    <row r="1679" spans="1:10" ht="114.75" x14ac:dyDescent="0.2">
      <c r="A1679" s="78" t="s">
        <v>1837</v>
      </c>
      <c r="B1679" s="2">
        <v>200</v>
      </c>
      <c r="C1679" s="79" t="s">
        <v>84</v>
      </c>
      <c r="D1679" s="79" t="s">
        <v>20</v>
      </c>
      <c r="E1679" s="79" t="s">
        <v>934</v>
      </c>
      <c r="F1679" s="79" t="s">
        <v>1838</v>
      </c>
      <c r="G1679" s="79"/>
      <c r="H1679" s="85">
        <v>154713484.80000001</v>
      </c>
      <c r="I1679" s="85">
        <v>154713484.80000001</v>
      </c>
      <c r="J1679" s="7">
        <f t="shared" si="26"/>
        <v>0</v>
      </c>
    </row>
    <row r="1680" spans="1:10" ht="25.5" x14ac:dyDescent="0.2">
      <c r="A1680" s="80" t="s">
        <v>900</v>
      </c>
      <c r="B1680" s="2">
        <v>200</v>
      </c>
      <c r="C1680" s="81" t="s">
        <v>84</v>
      </c>
      <c r="D1680" s="81" t="s">
        <v>20</v>
      </c>
      <c r="E1680" s="81" t="s">
        <v>934</v>
      </c>
      <c r="F1680" s="81" t="s">
        <v>1838</v>
      </c>
      <c r="G1680" s="81" t="s">
        <v>901</v>
      </c>
      <c r="H1680" s="84">
        <v>154713484.80000001</v>
      </c>
      <c r="I1680" s="84">
        <v>154713484.80000001</v>
      </c>
      <c r="J1680" s="7">
        <f t="shared" si="26"/>
        <v>0</v>
      </c>
    </row>
    <row r="1681" spans="1:10" ht="89.25" x14ac:dyDescent="0.2">
      <c r="A1681" s="78" t="s">
        <v>1839</v>
      </c>
      <c r="B1681" s="2">
        <v>200</v>
      </c>
      <c r="C1681" s="79" t="s">
        <v>84</v>
      </c>
      <c r="D1681" s="79" t="s">
        <v>20</v>
      </c>
      <c r="E1681" s="79" t="s">
        <v>934</v>
      </c>
      <c r="F1681" s="79" t="s">
        <v>1840</v>
      </c>
      <c r="G1681" s="79"/>
      <c r="H1681" s="85">
        <v>144496897.38999999</v>
      </c>
      <c r="I1681" s="85">
        <v>124463564.06999999</v>
      </c>
      <c r="J1681" s="7">
        <f t="shared" si="26"/>
        <v>20033333.319999993</v>
      </c>
    </row>
    <row r="1682" spans="1:10" ht="25.5" x14ac:dyDescent="0.2">
      <c r="A1682" s="80" t="s">
        <v>900</v>
      </c>
      <c r="B1682" s="2">
        <v>200</v>
      </c>
      <c r="C1682" s="81" t="s">
        <v>84</v>
      </c>
      <c r="D1682" s="81" t="s">
        <v>20</v>
      </c>
      <c r="E1682" s="81" t="s">
        <v>934</v>
      </c>
      <c r="F1682" s="81" t="s">
        <v>1840</v>
      </c>
      <c r="G1682" s="81" t="s">
        <v>901</v>
      </c>
      <c r="H1682" s="84">
        <v>144496897.38999999</v>
      </c>
      <c r="I1682" s="84">
        <v>124463564.06999999</v>
      </c>
      <c r="J1682" s="7">
        <f t="shared" si="26"/>
        <v>20033333.319999993</v>
      </c>
    </row>
    <row r="1683" spans="1:10" ht="38.25" x14ac:dyDescent="0.2">
      <c r="A1683" s="76" t="s">
        <v>2394</v>
      </c>
      <c r="B1683" s="2">
        <v>200</v>
      </c>
      <c r="C1683" s="77" t="s">
        <v>84</v>
      </c>
      <c r="D1683" s="77" t="s">
        <v>20</v>
      </c>
      <c r="E1683" s="77" t="s">
        <v>934</v>
      </c>
      <c r="F1683" s="77" t="s">
        <v>1771</v>
      </c>
      <c r="G1683" s="77"/>
      <c r="H1683" s="86">
        <v>167803900</v>
      </c>
      <c r="I1683" s="86">
        <v>90813629.060000002</v>
      </c>
      <c r="J1683" s="7">
        <f t="shared" si="26"/>
        <v>76990270.939999998</v>
      </c>
    </row>
    <row r="1684" spans="1:10" ht="140.25" x14ac:dyDescent="0.2">
      <c r="A1684" s="78" t="s">
        <v>1841</v>
      </c>
      <c r="B1684" s="2">
        <v>200</v>
      </c>
      <c r="C1684" s="79" t="s">
        <v>84</v>
      </c>
      <c r="D1684" s="79" t="s">
        <v>20</v>
      </c>
      <c r="E1684" s="79" t="s">
        <v>934</v>
      </c>
      <c r="F1684" s="79" t="s">
        <v>1842</v>
      </c>
      <c r="G1684" s="79"/>
      <c r="H1684" s="85">
        <v>56400</v>
      </c>
      <c r="I1684" s="85">
        <v>0</v>
      </c>
      <c r="J1684" s="7">
        <f t="shared" si="26"/>
        <v>56400</v>
      </c>
    </row>
    <row r="1685" spans="1:10" ht="38.25" x14ac:dyDescent="0.2">
      <c r="A1685" s="80" t="s">
        <v>817</v>
      </c>
      <c r="B1685" s="2">
        <v>200</v>
      </c>
      <c r="C1685" s="81" t="s">
        <v>84</v>
      </c>
      <c r="D1685" s="81" t="s">
        <v>20</v>
      </c>
      <c r="E1685" s="81" t="s">
        <v>934</v>
      </c>
      <c r="F1685" s="81" t="s">
        <v>1842</v>
      </c>
      <c r="G1685" s="81" t="s">
        <v>818</v>
      </c>
      <c r="H1685" s="84">
        <v>56400</v>
      </c>
      <c r="I1685" s="84">
        <v>0</v>
      </c>
      <c r="J1685" s="7">
        <f t="shared" si="26"/>
        <v>56400</v>
      </c>
    </row>
    <row r="1686" spans="1:10" ht="51" x14ac:dyDescent="0.2">
      <c r="A1686" s="78" t="s">
        <v>1843</v>
      </c>
      <c r="B1686" s="2">
        <v>200</v>
      </c>
      <c r="C1686" s="79" t="s">
        <v>84</v>
      </c>
      <c r="D1686" s="79" t="s">
        <v>20</v>
      </c>
      <c r="E1686" s="79" t="s">
        <v>934</v>
      </c>
      <c r="F1686" s="79" t="s">
        <v>1844</v>
      </c>
      <c r="G1686" s="79"/>
      <c r="H1686" s="85">
        <v>163647500</v>
      </c>
      <c r="I1686" s="85">
        <v>90813629.060000002</v>
      </c>
      <c r="J1686" s="7">
        <f t="shared" si="26"/>
        <v>72833870.939999998</v>
      </c>
    </row>
    <row r="1687" spans="1:10" ht="38.25" x14ac:dyDescent="0.2">
      <c r="A1687" s="80" t="s">
        <v>817</v>
      </c>
      <c r="B1687" s="2">
        <v>200</v>
      </c>
      <c r="C1687" s="81" t="s">
        <v>84</v>
      </c>
      <c r="D1687" s="81" t="s">
        <v>20</v>
      </c>
      <c r="E1687" s="81" t="s">
        <v>934</v>
      </c>
      <c r="F1687" s="81" t="s">
        <v>1844</v>
      </c>
      <c r="G1687" s="81" t="s">
        <v>818</v>
      </c>
      <c r="H1687" s="84">
        <v>120500</v>
      </c>
      <c r="I1687" s="84">
        <v>50805.599999999999</v>
      </c>
      <c r="J1687" s="7">
        <f t="shared" si="26"/>
        <v>69694.399999999994</v>
      </c>
    </row>
    <row r="1688" spans="1:10" ht="25.5" x14ac:dyDescent="0.2">
      <c r="A1688" s="80" t="s">
        <v>900</v>
      </c>
      <c r="B1688" s="2">
        <v>200</v>
      </c>
      <c r="C1688" s="81" t="s">
        <v>84</v>
      </c>
      <c r="D1688" s="81" t="s">
        <v>20</v>
      </c>
      <c r="E1688" s="81" t="s">
        <v>934</v>
      </c>
      <c r="F1688" s="81" t="s">
        <v>1844</v>
      </c>
      <c r="G1688" s="81" t="s">
        <v>901</v>
      </c>
      <c r="H1688" s="84">
        <v>163527000</v>
      </c>
      <c r="I1688" s="84">
        <v>90762823.459999993</v>
      </c>
      <c r="J1688" s="7">
        <f t="shared" si="26"/>
        <v>72764176.540000007</v>
      </c>
    </row>
    <row r="1689" spans="1:10" ht="51" x14ac:dyDescent="0.2">
      <c r="A1689" s="78" t="s">
        <v>1845</v>
      </c>
      <c r="B1689" s="2">
        <v>200</v>
      </c>
      <c r="C1689" s="79" t="s">
        <v>84</v>
      </c>
      <c r="D1689" s="79" t="s">
        <v>20</v>
      </c>
      <c r="E1689" s="79" t="s">
        <v>934</v>
      </c>
      <c r="F1689" s="79" t="s">
        <v>1846</v>
      </c>
      <c r="G1689" s="79"/>
      <c r="H1689" s="85">
        <v>4100000</v>
      </c>
      <c r="I1689" s="85">
        <v>0</v>
      </c>
      <c r="J1689" s="7">
        <f t="shared" si="26"/>
        <v>4100000</v>
      </c>
    </row>
    <row r="1690" spans="1:10" ht="25.5" x14ac:dyDescent="0.2">
      <c r="A1690" s="80" t="s">
        <v>900</v>
      </c>
      <c r="B1690" s="2">
        <v>200</v>
      </c>
      <c r="C1690" s="81" t="s">
        <v>84</v>
      </c>
      <c r="D1690" s="81" t="s">
        <v>20</v>
      </c>
      <c r="E1690" s="81" t="s">
        <v>934</v>
      </c>
      <c r="F1690" s="81" t="s">
        <v>1846</v>
      </c>
      <c r="G1690" s="81" t="s">
        <v>901</v>
      </c>
      <c r="H1690" s="84">
        <v>4100000</v>
      </c>
      <c r="I1690" s="84">
        <v>0</v>
      </c>
      <c r="J1690" s="7">
        <f t="shared" si="26"/>
        <v>4100000</v>
      </c>
    </row>
    <row r="1691" spans="1:10" ht="25.5" x14ac:dyDescent="0.2">
      <c r="A1691" s="74" t="s">
        <v>1682</v>
      </c>
      <c r="B1691" s="2">
        <v>200</v>
      </c>
      <c r="C1691" s="75" t="s">
        <v>84</v>
      </c>
      <c r="D1691" s="75" t="s">
        <v>20</v>
      </c>
      <c r="E1691" s="75" t="s">
        <v>934</v>
      </c>
      <c r="F1691" s="75" t="s">
        <v>1683</v>
      </c>
      <c r="G1691" s="75"/>
      <c r="H1691" s="87">
        <v>188643400</v>
      </c>
      <c r="I1691" s="87">
        <v>77771085.609999999</v>
      </c>
      <c r="J1691" s="7">
        <f t="shared" si="26"/>
        <v>110872314.39</v>
      </c>
    </row>
    <row r="1692" spans="1:10" ht="25.5" x14ac:dyDescent="0.2">
      <c r="A1692" s="76" t="s">
        <v>2385</v>
      </c>
      <c r="B1692" s="2">
        <v>200</v>
      </c>
      <c r="C1692" s="77" t="s">
        <v>84</v>
      </c>
      <c r="D1692" s="77" t="s">
        <v>20</v>
      </c>
      <c r="E1692" s="77" t="s">
        <v>934</v>
      </c>
      <c r="F1692" s="77" t="s">
        <v>1689</v>
      </c>
      <c r="G1692" s="77"/>
      <c r="H1692" s="86">
        <v>188643400</v>
      </c>
      <c r="I1692" s="86">
        <v>77771085.609999999</v>
      </c>
      <c r="J1692" s="7">
        <f t="shared" si="26"/>
        <v>110872314.39</v>
      </c>
    </row>
    <row r="1693" spans="1:10" ht="63.75" x14ac:dyDescent="0.2">
      <c r="A1693" s="78" t="s">
        <v>1715</v>
      </c>
      <c r="B1693" s="2">
        <v>200</v>
      </c>
      <c r="C1693" s="79" t="s">
        <v>84</v>
      </c>
      <c r="D1693" s="79" t="s">
        <v>20</v>
      </c>
      <c r="E1693" s="79" t="s">
        <v>934</v>
      </c>
      <c r="F1693" s="79" t="s">
        <v>1716</v>
      </c>
      <c r="G1693" s="79"/>
      <c r="H1693" s="85">
        <v>188643400</v>
      </c>
      <c r="I1693" s="85">
        <v>77771085.609999999</v>
      </c>
      <c r="J1693" s="7">
        <f t="shared" si="26"/>
        <v>110872314.39</v>
      </c>
    </row>
    <row r="1694" spans="1:10" ht="38.25" x14ac:dyDescent="0.2">
      <c r="A1694" s="80" t="s">
        <v>817</v>
      </c>
      <c r="B1694" s="2">
        <v>200</v>
      </c>
      <c r="C1694" s="81" t="s">
        <v>84</v>
      </c>
      <c r="D1694" s="81" t="s">
        <v>20</v>
      </c>
      <c r="E1694" s="81" t="s">
        <v>934</v>
      </c>
      <c r="F1694" s="81" t="s">
        <v>1716</v>
      </c>
      <c r="G1694" s="81" t="s">
        <v>818</v>
      </c>
      <c r="H1694" s="84">
        <v>42000</v>
      </c>
      <c r="I1694" s="84">
        <v>10892.11</v>
      </c>
      <c r="J1694" s="7">
        <f t="shared" si="26"/>
        <v>31107.89</v>
      </c>
    </row>
    <row r="1695" spans="1:10" ht="25.5" x14ac:dyDescent="0.2">
      <c r="A1695" s="80" t="s">
        <v>900</v>
      </c>
      <c r="B1695" s="2">
        <v>200</v>
      </c>
      <c r="C1695" s="81" t="s">
        <v>84</v>
      </c>
      <c r="D1695" s="81" t="s">
        <v>20</v>
      </c>
      <c r="E1695" s="81" t="s">
        <v>934</v>
      </c>
      <c r="F1695" s="81" t="s">
        <v>1716</v>
      </c>
      <c r="G1695" s="81" t="s">
        <v>901</v>
      </c>
      <c r="H1695" s="84">
        <v>188601400</v>
      </c>
      <c r="I1695" s="84">
        <v>77760193.5</v>
      </c>
      <c r="J1695" s="7">
        <f t="shared" si="26"/>
        <v>110841206.5</v>
      </c>
    </row>
    <row r="1696" spans="1:10" x14ac:dyDescent="0.2">
      <c r="A1696" s="74" t="s">
        <v>1289</v>
      </c>
      <c r="B1696" s="2">
        <v>200</v>
      </c>
      <c r="C1696" s="75" t="s">
        <v>84</v>
      </c>
      <c r="D1696" s="75" t="s">
        <v>20</v>
      </c>
      <c r="E1696" s="75" t="s">
        <v>934</v>
      </c>
      <c r="F1696" s="75" t="s">
        <v>1290</v>
      </c>
      <c r="G1696" s="75"/>
      <c r="H1696" s="87">
        <v>790000</v>
      </c>
      <c r="I1696" s="87">
        <v>790000</v>
      </c>
      <c r="J1696" s="7">
        <f t="shared" si="26"/>
        <v>0</v>
      </c>
    </row>
    <row r="1697" spans="1:10" ht="25.5" x14ac:dyDescent="0.2">
      <c r="A1697" s="78" t="s">
        <v>1388</v>
      </c>
      <c r="B1697" s="2">
        <v>200</v>
      </c>
      <c r="C1697" s="79" t="s">
        <v>84</v>
      </c>
      <c r="D1697" s="79" t="s">
        <v>20</v>
      </c>
      <c r="E1697" s="79" t="s">
        <v>934</v>
      </c>
      <c r="F1697" s="79" t="s">
        <v>1389</v>
      </c>
      <c r="G1697" s="79"/>
      <c r="H1697" s="85">
        <v>790000</v>
      </c>
      <c r="I1697" s="85">
        <v>790000</v>
      </c>
      <c r="J1697" s="7">
        <f t="shared" si="26"/>
        <v>0</v>
      </c>
    </row>
    <row r="1698" spans="1:10" ht="25.5" x14ac:dyDescent="0.2">
      <c r="A1698" s="80" t="s">
        <v>900</v>
      </c>
      <c r="B1698" s="2">
        <v>200</v>
      </c>
      <c r="C1698" s="81" t="s">
        <v>84</v>
      </c>
      <c r="D1698" s="81" t="s">
        <v>20</v>
      </c>
      <c r="E1698" s="81" t="s">
        <v>934</v>
      </c>
      <c r="F1698" s="81" t="s">
        <v>1389</v>
      </c>
      <c r="G1698" s="81" t="s">
        <v>901</v>
      </c>
      <c r="H1698" s="84">
        <v>790000</v>
      </c>
      <c r="I1698" s="84">
        <v>790000</v>
      </c>
      <c r="J1698" s="7">
        <f t="shared" si="26"/>
        <v>0</v>
      </c>
    </row>
    <row r="1699" spans="1:10" x14ac:dyDescent="0.2">
      <c r="A1699" s="72" t="s">
        <v>1027</v>
      </c>
      <c r="B1699" s="2">
        <v>200</v>
      </c>
      <c r="C1699" s="73" t="s">
        <v>84</v>
      </c>
      <c r="D1699" s="73" t="s">
        <v>20</v>
      </c>
      <c r="E1699" s="73" t="s">
        <v>798</v>
      </c>
      <c r="F1699" s="73"/>
      <c r="G1699" s="73"/>
      <c r="H1699" s="88">
        <v>889952627.11000001</v>
      </c>
      <c r="I1699" s="88">
        <v>603810406.87</v>
      </c>
      <c r="J1699" s="7">
        <f t="shared" si="26"/>
        <v>286142220.24000001</v>
      </c>
    </row>
    <row r="1700" spans="1:10" ht="25.5" x14ac:dyDescent="0.2">
      <c r="A1700" s="74" t="s">
        <v>2271</v>
      </c>
      <c r="B1700" s="2">
        <v>200</v>
      </c>
      <c r="C1700" s="75" t="s">
        <v>84</v>
      </c>
      <c r="D1700" s="75" t="s">
        <v>20</v>
      </c>
      <c r="E1700" s="75" t="s">
        <v>798</v>
      </c>
      <c r="F1700" s="75" t="s">
        <v>952</v>
      </c>
      <c r="G1700" s="75"/>
      <c r="H1700" s="87">
        <v>889952627.11000001</v>
      </c>
      <c r="I1700" s="87">
        <v>603810406.87</v>
      </c>
      <c r="J1700" s="7">
        <f t="shared" si="26"/>
        <v>286142220.24000001</v>
      </c>
    </row>
    <row r="1701" spans="1:10" x14ac:dyDescent="0.2">
      <c r="A1701" s="76" t="s">
        <v>953</v>
      </c>
      <c r="B1701" s="2">
        <v>200</v>
      </c>
      <c r="C1701" s="77" t="s">
        <v>84</v>
      </c>
      <c r="D1701" s="77" t="s">
        <v>20</v>
      </c>
      <c r="E1701" s="77" t="s">
        <v>798</v>
      </c>
      <c r="F1701" s="77" t="s">
        <v>954</v>
      </c>
      <c r="G1701" s="77"/>
      <c r="H1701" s="86">
        <v>46421000</v>
      </c>
      <c r="I1701" s="86">
        <v>8047823</v>
      </c>
      <c r="J1701" s="7">
        <f t="shared" si="26"/>
        <v>38373177</v>
      </c>
    </row>
    <row r="1702" spans="1:10" ht="51" x14ac:dyDescent="0.2">
      <c r="A1702" s="78" t="s">
        <v>1847</v>
      </c>
      <c r="B1702" s="2">
        <v>200</v>
      </c>
      <c r="C1702" s="79" t="s">
        <v>84</v>
      </c>
      <c r="D1702" s="79" t="s">
        <v>20</v>
      </c>
      <c r="E1702" s="79" t="s">
        <v>798</v>
      </c>
      <c r="F1702" s="79" t="s">
        <v>1848</v>
      </c>
      <c r="G1702" s="79"/>
      <c r="H1702" s="85">
        <v>46421000</v>
      </c>
      <c r="I1702" s="85">
        <v>8047823</v>
      </c>
      <c r="J1702" s="7">
        <f t="shared" si="26"/>
        <v>38373177</v>
      </c>
    </row>
    <row r="1703" spans="1:10" ht="25.5" x14ac:dyDescent="0.2">
      <c r="A1703" s="80" t="s">
        <v>900</v>
      </c>
      <c r="B1703" s="2">
        <v>200</v>
      </c>
      <c r="C1703" s="81" t="s">
        <v>84</v>
      </c>
      <c r="D1703" s="81" t="s">
        <v>20</v>
      </c>
      <c r="E1703" s="81" t="s">
        <v>798</v>
      </c>
      <c r="F1703" s="81" t="s">
        <v>1848</v>
      </c>
      <c r="G1703" s="81" t="s">
        <v>901</v>
      </c>
      <c r="H1703" s="84">
        <v>46421000</v>
      </c>
      <c r="I1703" s="84">
        <v>8047823</v>
      </c>
      <c r="J1703" s="7">
        <f t="shared" si="26"/>
        <v>38373177</v>
      </c>
    </row>
    <row r="1704" spans="1:10" ht="63.75" x14ac:dyDescent="0.2">
      <c r="A1704" s="76" t="s">
        <v>2392</v>
      </c>
      <c r="B1704" s="2">
        <v>200</v>
      </c>
      <c r="C1704" s="77" t="s">
        <v>84</v>
      </c>
      <c r="D1704" s="77" t="s">
        <v>20</v>
      </c>
      <c r="E1704" s="77" t="s">
        <v>798</v>
      </c>
      <c r="F1704" s="77" t="s">
        <v>1736</v>
      </c>
      <c r="G1704" s="77"/>
      <c r="H1704" s="86">
        <v>68884854</v>
      </c>
      <c r="I1704" s="86">
        <v>0</v>
      </c>
      <c r="J1704" s="7">
        <f t="shared" si="26"/>
        <v>68884854</v>
      </c>
    </row>
    <row r="1705" spans="1:10" ht="76.5" x14ac:dyDescent="0.2">
      <c r="A1705" s="78" t="s">
        <v>1849</v>
      </c>
      <c r="B1705" s="2">
        <v>200</v>
      </c>
      <c r="C1705" s="79" t="s">
        <v>84</v>
      </c>
      <c r="D1705" s="79" t="s">
        <v>20</v>
      </c>
      <c r="E1705" s="79" t="s">
        <v>798</v>
      </c>
      <c r="F1705" s="79" t="s">
        <v>1850</v>
      </c>
      <c r="G1705" s="79"/>
      <c r="H1705" s="85">
        <v>68884854</v>
      </c>
      <c r="I1705" s="85">
        <v>0</v>
      </c>
      <c r="J1705" s="7">
        <f t="shared" si="26"/>
        <v>68884854</v>
      </c>
    </row>
    <row r="1706" spans="1:10" ht="38.25" x14ac:dyDescent="0.2">
      <c r="A1706" s="80" t="s">
        <v>892</v>
      </c>
      <c r="B1706" s="2">
        <v>200</v>
      </c>
      <c r="C1706" s="81" t="s">
        <v>84</v>
      </c>
      <c r="D1706" s="81" t="s">
        <v>20</v>
      </c>
      <c r="E1706" s="81" t="s">
        <v>798</v>
      </c>
      <c r="F1706" s="81" t="s">
        <v>1850</v>
      </c>
      <c r="G1706" s="81" t="s">
        <v>893</v>
      </c>
      <c r="H1706" s="84">
        <v>68884854</v>
      </c>
      <c r="I1706" s="84">
        <v>0</v>
      </c>
      <c r="J1706" s="7">
        <f t="shared" si="26"/>
        <v>68884854</v>
      </c>
    </row>
    <row r="1707" spans="1:10" ht="38.25" x14ac:dyDescent="0.2">
      <c r="A1707" s="76" t="s">
        <v>2278</v>
      </c>
      <c r="B1707" s="2">
        <v>200</v>
      </c>
      <c r="C1707" s="77" t="s">
        <v>84</v>
      </c>
      <c r="D1707" s="77" t="s">
        <v>20</v>
      </c>
      <c r="E1707" s="77" t="s">
        <v>798</v>
      </c>
      <c r="F1707" s="77" t="s">
        <v>1028</v>
      </c>
      <c r="G1707" s="77"/>
      <c r="H1707" s="86">
        <v>720510073.11000001</v>
      </c>
      <c r="I1707" s="86">
        <v>568692583.87</v>
      </c>
      <c r="J1707" s="7">
        <f t="shared" si="26"/>
        <v>151817489.24000001</v>
      </c>
    </row>
    <row r="1708" spans="1:10" ht="165.75" x14ac:dyDescent="0.2">
      <c r="A1708" s="78" t="s">
        <v>1851</v>
      </c>
      <c r="B1708" s="2">
        <v>200</v>
      </c>
      <c r="C1708" s="79" t="s">
        <v>84</v>
      </c>
      <c r="D1708" s="79" t="s">
        <v>20</v>
      </c>
      <c r="E1708" s="79" t="s">
        <v>798</v>
      </c>
      <c r="F1708" s="79" t="s">
        <v>1852</v>
      </c>
      <c r="G1708" s="79"/>
      <c r="H1708" s="85">
        <v>72000</v>
      </c>
      <c r="I1708" s="85">
        <v>6000</v>
      </c>
      <c r="J1708" s="7">
        <f t="shared" si="26"/>
        <v>66000</v>
      </c>
    </row>
    <row r="1709" spans="1:10" ht="25.5" x14ac:dyDescent="0.2">
      <c r="A1709" s="80" t="s">
        <v>900</v>
      </c>
      <c r="B1709" s="2">
        <v>200</v>
      </c>
      <c r="C1709" s="81" t="s">
        <v>84</v>
      </c>
      <c r="D1709" s="81" t="s">
        <v>20</v>
      </c>
      <c r="E1709" s="81" t="s">
        <v>798</v>
      </c>
      <c r="F1709" s="81" t="s">
        <v>1852</v>
      </c>
      <c r="G1709" s="81" t="s">
        <v>901</v>
      </c>
      <c r="H1709" s="84">
        <v>72000</v>
      </c>
      <c r="I1709" s="84">
        <v>6000</v>
      </c>
      <c r="J1709" s="7">
        <f t="shared" si="26"/>
        <v>66000</v>
      </c>
    </row>
    <row r="1710" spans="1:10" ht="63.75" x14ac:dyDescent="0.2">
      <c r="A1710" s="78" t="s">
        <v>1853</v>
      </c>
      <c r="B1710" s="2">
        <v>200</v>
      </c>
      <c r="C1710" s="79" t="s">
        <v>84</v>
      </c>
      <c r="D1710" s="79" t="s">
        <v>20</v>
      </c>
      <c r="E1710" s="79" t="s">
        <v>798</v>
      </c>
      <c r="F1710" s="79" t="s">
        <v>1854</v>
      </c>
      <c r="G1710" s="79"/>
      <c r="H1710" s="85">
        <v>219900800</v>
      </c>
      <c r="I1710" s="85">
        <v>100309670.87</v>
      </c>
      <c r="J1710" s="7">
        <f t="shared" si="26"/>
        <v>119591129.13</v>
      </c>
    </row>
    <row r="1711" spans="1:10" ht="25.5" x14ac:dyDescent="0.2">
      <c r="A1711" s="80" t="s">
        <v>900</v>
      </c>
      <c r="B1711" s="2">
        <v>200</v>
      </c>
      <c r="C1711" s="81" t="s">
        <v>84</v>
      </c>
      <c r="D1711" s="81" t="s">
        <v>20</v>
      </c>
      <c r="E1711" s="81" t="s">
        <v>798</v>
      </c>
      <c r="F1711" s="81" t="s">
        <v>1854</v>
      </c>
      <c r="G1711" s="81" t="s">
        <v>901</v>
      </c>
      <c r="H1711" s="84">
        <v>219900800</v>
      </c>
      <c r="I1711" s="84">
        <v>100309670.87</v>
      </c>
      <c r="J1711" s="7">
        <f t="shared" si="26"/>
        <v>119591129.13</v>
      </c>
    </row>
    <row r="1712" spans="1:10" ht="89.25" x14ac:dyDescent="0.2">
      <c r="A1712" s="78" t="s">
        <v>1855</v>
      </c>
      <c r="B1712" s="2">
        <v>200</v>
      </c>
      <c r="C1712" s="79" t="s">
        <v>84</v>
      </c>
      <c r="D1712" s="79" t="s">
        <v>20</v>
      </c>
      <c r="E1712" s="79" t="s">
        <v>798</v>
      </c>
      <c r="F1712" s="79" t="s">
        <v>1856</v>
      </c>
      <c r="G1712" s="79"/>
      <c r="H1712" s="85">
        <v>400000</v>
      </c>
      <c r="I1712" s="85">
        <v>91000</v>
      </c>
      <c r="J1712" s="7">
        <f t="shared" si="26"/>
        <v>309000</v>
      </c>
    </row>
    <row r="1713" spans="1:10" ht="25.5" x14ac:dyDescent="0.2">
      <c r="A1713" s="80" t="s">
        <v>900</v>
      </c>
      <c r="B1713" s="2">
        <v>200</v>
      </c>
      <c r="C1713" s="81" t="s">
        <v>84</v>
      </c>
      <c r="D1713" s="81" t="s">
        <v>20</v>
      </c>
      <c r="E1713" s="81" t="s">
        <v>798</v>
      </c>
      <c r="F1713" s="81" t="s">
        <v>1856</v>
      </c>
      <c r="G1713" s="81" t="s">
        <v>901</v>
      </c>
      <c r="H1713" s="84">
        <v>400000</v>
      </c>
      <c r="I1713" s="84">
        <v>91000</v>
      </c>
      <c r="J1713" s="7">
        <f t="shared" si="26"/>
        <v>309000</v>
      </c>
    </row>
    <row r="1714" spans="1:10" ht="102" x14ac:dyDescent="0.2">
      <c r="A1714" s="78" t="s">
        <v>1031</v>
      </c>
      <c r="B1714" s="2">
        <v>200</v>
      </c>
      <c r="C1714" s="79" t="s">
        <v>84</v>
      </c>
      <c r="D1714" s="79" t="s">
        <v>20</v>
      </c>
      <c r="E1714" s="79" t="s">
        <v>798</v>
      </c>
      <c r="F1714" s="79" t="s">
        <v>1032</v>
      </c>
      <c r="G1714" s="79"/>
      <c r="H1714" s="85">
        <v>5753300</v>
      </c>
      <c r="I1714" s="85">
        <v>1561880</v>
      </c>
      <c r="J1714" s="7">
        <f t="shared" si="26"/>
        <v>4191420</v>
      </c>
    </row>
    <row r="1715" spans="1:10" ht="25.5" x14ac:dyDescent="0.2">
      <c r="A1715" s="80" t="s">
        <v>900</v>
      </c>
      <c r="B1715" s="2">
        <v>200</v>
      </c>
      <c r="C1715" s="81" t="s">
        <v>84</v>
      </c>
      <c r="D1715" s="81" t="s">
        <v>20</v>
      </c>
      <c r="E1715" s="81" t="s">
        <v>798</v>
      </c>
      <c r="F1715" s="81" t="s">
        <v>1032</v>
      </c>
      <c r="G1715" s="81" t="s">
        <v>901</v>
      </c>
      <c r="H1715" s="84">
        <v>5753300</v>
      </c>
      <c r="I1715" s="84">
        <v>1561880</v>
      </c>
      <c r="J1715" s="7">
        <f t="shared" si="26"/>
        <v>4191420</v>
      </c>
    </row>
    <row r="1716" spans="1:10" ht="89.25" x14ac:dyDescent="0.2">
      <c r="A1716" s="78" t="s">
        <v>1857</v>
      </c>
      <c r="B1716" s="2">
        <v>200</v>
      </c>
      <c r="C1716" s="79" t="s">
        <v>84</v>
      </c>
      <c r="D1716" s="79" t="s">
        <v>20</v>
      </c>
      <c r="E1716" s="79" t="s">
        <v>798</v>
      </c>
      <c r="F1716" s="79" t="s">
        <v>1858</v>
      </c>
      <c r="G1716" s="79"/>
      <c r="H1716" s="85">
        <v>362542963.00999999</v>
      </c>
      <c r="I1716" s="85">
        <v>334883022.89999998</v>
      </c>
      <c r="J1716" s="7">
        <f t="shared" si="26"/>
        <v>27659940.110000014</v>
      </c>
    </row>
    <row r="1717" spans="1:10" ht="25.5" x14ac:dyDescent="0.2">
      <c r="A1717" s="80" t="s">
        <v>900</v>
      </c>
      <c r="B1717" s="2">
        <v>200</v>
      </c>
      <c r="C1717" s="81" t="s">
        <v>84</v>
      </c>
      <c r="D1717" s="81" t="s">
        <v>20</v>
      </c>
      <c r="E1717" s="81" t="s">
        <v>798</v>
      </c>
      <c r="F1717" s="81" t="s">
        <v>1858</v>
      </c>
      <c r="G1717" s="81" t="s">
        <v>901</v>
      </c>
      <c r="H1717" s="84">
        <v>362542963.00999999</v>
      </c>
      <c r="I1717" s="84">
        <v>334883022.89999998</v>
      </c>
      <c r="J1717" s="7">
        <f t="shared" si="26"/>
        <v>27659940.110000014</v>
      </c>
    </row>
    <row r="1718" spans="1:10" ht="51" x14ac:dyDescent="0.2">
      <c r="A1718" s="78" t="s">
        <v>1859</v>
      </c>
      <c r="B1718" s="2">
        <v>200</v>
      </c>
      <c r="C1718" s="79" t="s">
        <v>84</v>
      </c>
      <c r="D1718" s="79" t="s">
        <v>20</v>
      </c>
      <c r="E1718" s="79" t="s">
        <v>798</v>
      </c>
      <c r="F1718" s="79" t="s">
        <v>1860</v>
      </c>
      <c r="G1718" s="79"/>
      <c r="H1718" s="85">
        <v>131841010.09999999</v>
      </c>
      <c r="I1718" s="85">
        <v>131841010.09999999</v>
      </c>
      <c r="J1718" s="7">
        <f t="shared" si="26"/>
        <v>0</v>
      </c>
    </row>
    <row r="1719" spans="1:10" ht="25.5" x14ac:dyDescent="0.2">
      <c r="A1719" s="80" t="s">
        <v>900</v>
      </c>
      <c r="B1719" s="2">
        <v>200</v>
      </c>
      <c r="C1719" s="81" t="s">
        <v>84</v>
      </c>
      <c r="D1719" s="81" t="s">
        <v>20</v>
      </c>
      <c r="E1719" s="81" t="s">
        <v>798</v>
      </c>
      <c r="F1719" s="81" t="s">
        <v>1860</v>
      </c>
      <c r="G1719" s="81" t="s">
        <v>901</v>
      </c>
      <c r="H1719" s="84">
        <v>131841010.09999999</v>
      </c>
      <c r="I1719" s="84">
        <v>131841010.09999999</v>
      </c>
      <c r="J1719" s="7">
        <f t="shared" si="26"/>
        <v>0</v>
      </c>
    </row>
    <row r="1720" spans="1:10" ht="38.25" x14ac:dyDescent="0.2">
      <c r="A1720" s="76" t="s">
        <v>2394</v>
      </c>
      <c r="B1720" s="2">
        <v>200</v>
      </c>
      <c r="C1720" s="77" t="s">
        <v>84</v>
      </c>
      <c r="D1720" s="77" t="s">
        <v>20</v>
      </c>
      <c r="E1720" s="77" t="s">
        <v>798</v>
      </c>
      <c r="F1720" s="77" t="s">
        <v>1771</v>
      </c>
      <c r="G1720" s="77"/>
      <c r="H1720" s="86">
        <v>54136700</v>
      </c>
      <c r="I1720" s="86">
        <v>27070000</v>
      </c>
      <c r="J1720" s="7">
        <f t="shared" si="26"/>
        <v>27066700</v>
      </c>
    </row>
    <row r="1721" spans="1:10" ht="51" x14ac:dyDescent="0.2">
      <c r="A1721" s="78" t="s">
        <v>1861</v>
      </c>
      <c r="B1721" s="2">
        <v>200</v>
      </c>
      <c r="C1721" s="79" t="s">
        <v>84</v>
      </c>
      <c r="D1721" s="79" t="s">
        <v>20</v>
      </c>
      <c r="E1721" s="79" t="s">
        <v>798</v>
      </c>
      <c r="F1721" s="79" t="s">
        <v>1862</v>
      </c>
      <c r="G1721" s="79"/>
      <c r="H1721" s="85">
        <v>54136700</v>
      </c>
      <c r="I1721" s="85">
        <v>27070000</v>
      </c>
      <c r="J1721" s="7">
        <f t="shared" si="26"/>
        <v>27066700</v>
      </c>
    </row>
    <row r="1722" spans="1:10" x14ac:dyDescent="0.2">
      <c r="A1722" s="80" t="s">
        <v>1036</v>
      </c>
      <c r="B1722" s="2">
        <v>200</v>
      </c>
      <c r="C1722" s="81" t="s">
        <v>84</v>
      </c>
      <c r="D1722" s="81" t="s">
        <v>20</v>
      </c>
      <c r="E1722" s="81" t="s">
        <v>798</v>
      </c>
      <c r="F1722" s="81" t="s">
        <v>1862</v>
      </c>
      <c r="G1722" s="81" t="s">
        <v>1037</v>
      </c>
      <c r="H1722" s="84">
        <v>54136700</v>
      </c>
      <c r="I1722" s="84">
        <v>27070000</v>
      </c>
      <c r="J1722" s="7">
        <f t="shared" si="26"/>
        <v>27066700</v>
      </c>
    </row>
    <row r="1723" spans="1:10" ht="25.5" x14ac:dyDescent="0.2">
      <c r="A1723" s="72" t="s">
        <v>1863</v>
      </c>
      <c r="B1723" s="2">
        <v>200</v>
      </c>
      <c r="C1723" s="73" t="s">
        <v>84</v>
      </c>
      <c r="D1723" s="73" t="s">
        <v>20</v>
      </c>
      <c r="E1723" s="73" t="s">
        <v>940</v>
      </c>
      <c r="F1723" s="73"/>
      <c r="G1723" s="73"/>
      <c r="H1723" s="88">
        <v>117317400</v>
      </c>
      <c r="I1723" s="88">
        <v>65989815.289999999</v>
      </c>
      <c r="J1723" s="7">
        <f t="shared" si="26"/>
        <v>51327584.710000001</v>
      </c>
    </row>
    <row r="1724" spans="1:10" ht="25.5" x14ac:dyDescent="0.2">
      <c r="A1724" s="74" t="s">
        <v>2271</v>
      </c>
      <c r="B1724" s="2">
        <v>200</v>
      </c>
      <c r="C1724" s="75" t="s">
        <v>84</v>
      </c>
      <c r="D1724" s="75" t="s">
        <v>20</v>
      </c>
      <c r="E1724" s="75" t="s">
        <v>940</v>
      </c>
      <c r="F1724" s="75" t="s">
        <v>952</v>
      </c>
      <c r="G1724" s="75"/>
      <c r="H1724" s="87">
        <v>116253400</v>
      </c>
      <c r="I1724" s="87">
        <v>65347248.289999999</v>
      </c>
      <c r="J1724" s="7">
        <f t="shared" si="26"/>
        <v>50906151.710000001</v>
      </c>
    </row>
    <row r="1725" spans="1:10" ht="51" x14ac:dyDescent="0.2">
      <c r="A1725" s="76" t="s">
        <v>2397</v>
      </c>
      <c r="B1725" s="2">
        <v>200</v>
      </c>
      <c r="C1725" s="77" t="s">
        <v>84</v>
      </c>
      <c r="D1725" s="77" t="s">
        <v>20</v>
      </c>
      <c r="E1725" s="77" t="s">
        <v>940</v>
      </c>
      <c r="F1725" s="77" t="s">
        <v>1864</v>
      </c>
      <c r="G1725" s="77"/>
      <c r="H1725" s="86">
        <v>116253400</v>
      </c>
      <c r="I1725" s="86">
        <v>65347248.289999999</v>
      </c>
      <c r="J1725" s="7">
        <f t="shared" si="26"/>
        <v>50906151.710000001</v>
      </c>
    </row>
    <row r="1726" spans="1:10" ht="38.25" x14ac:dyDescent="0.2">
      <c r="A1726" s="78" t="s">
        <v>1006</v>
      </c>
      <c r="B1726" s="2">
        <v>200</v>
      </c>
      <c r="C1726" s="79" t="s">
        <v>84</v>
      </c>
      <c r="D1726" s="79" t="s">
        <v>20</v>
      </c>
      <c r="E1726" s="79" t="s">
        <v>940</v>
      </c>
      <c r="F1726" s="79" t="s">
        <v>1865</v>
      </c>
      <c r="G1726" s="79"/>
      <c r="H1726" s="85">
        <v>116253400</v>
      </c>
      <c r="I1726" s="85">
        <v>65347248.289999999</v>
      </c>
      <c r="J1726" s="7">
        <f t="shared" si="26"/>
        <v>50906151.710000001</v>
      </c>
    </row>
    <row r="1727" spans="1:10" ht="76.5" x14ac:dyDescent="0.2">
      <c r="A1727" s="80" t="s">
        <v>866</v>
      </c>
      <c r="B1727" s="2">
        <v>200</v>
      </c>
      <c r="C1727" s="81" t="s">
        <v>84</v>
      </c>
      <c r="D1727" s="81" t="s">
        <v>20</v>
      </c>
      <c r="E1727" s="81" t="s">
        <v>940</v>
      </c>
      <c r="F1727" s="81" t="s">
        <v>1865</v>
      </c>
      <c r="G1727" s="81" t="s">
        <v>867</v>
      </c>
      <c r="H1727" s="84">
        <v>108096200</v>
      </c>
      <c r="I1727" s="84">
        <v>63649897.25</v>
      </c>
      <c r="J1727" s="7">
        <f t="shared" si="26"/>
        <v>44446302.75</v>
      </c>
    </row>
    <row r="1728" spans="1:10" ht="38.25" x14ac:dyDescent="0.2">
      <c r="A1728" s="80" t="s">
        <v>817</v>
      </c>
      <c r="B1728" s="2">
        <v>200</v>
      </c>
      <c r="C1728" s="81" t="s">
        <v>84</v>
      </c>
      <c r="D1728" s="81" t="s">
        <v>20</v>
      </c>
      <c r="E1728" s="81" t="s">
        <v>940</v>
      </c>
      <c r="F1728" s="81" t="s">
        <v>1865</v>
      </c>
      <c r="G1728" s="81" t="s">
        <v>818</v>
      </c>
      <c r="H1728" s="84">
        <v>8037200</v>
      </c>
      <c r="I1728" s="84">
        <v>1697351.04</v>
      </c>
      <c r="J1728" s="7">
        <f t="shared" si="26"/>
        <v>6339848.96</v>
      </c>
    </row>
    <row r="1729" spans="1:10" ht="25.5" x14ac:dyDescent="0.2">
      <c r="A1729" s="80" t="s">
        <v>900</v>
      </c>
      <c r="B1729" s="2">
        <v>200</v>
      </c>
      <c r="C1729" s="81" t="s">
        <v>84</v>
      </c>
      <c r="D1729" s="81" t="s">
        <v>20</v>
      </c>
      <c r="E1729" s="81" t="s">
        <v>940</v>
      </c>
      <c r="F1729" s="81" t="s">
        <v>1865</v>
      </c>
      <c r="G1729" s="81" t="s">
        <v>901</v>
      </c>
      <c r="H1729" s="84">
        <v>120000</v>
      </c>
      <c r="I1729" s="84">
        <v>0</v>
      </c>
      <c r="J1729" s="7">
        <f t="shared" si="26"/>
        <v>120000</v>
      </c>
    </row>
    <row r="1730" spans="1:10" ht="25.5" x14ac:dyDescent="0.2">
      <c r="A1730" s="74" t="s">
        <v>1682</v>
      </c>
      <c r="B1730" s="2">
        <v>200</v>
      </c>
      <c r="C1730" s="75" t="s">
        <v>84</v>
      </c>
      <c r="D1730" s="75" t="s">
        <v>20</v>
      </c>
      <c r="E1730" s="75" t="s">
        <v>940</v>
      </c>
      <c r="F1730" s="75" t="s">
        <v>1683</v>
      </c>
      <c r="G1730" s="75"/>
      <c r="H1730" s="87">
        <v>450000</v>
      </c>
      <c r="I1730" s="87">
        <v>440934</v>
      </c>
      <c r="J1730" s="7">
        <f t="shared" si="26"/>
        <v>9066</v>
      </c>
    </row>
    <row r="1731" spans="1:10" ht="63.75" x14ac:dyDescent="0.2">
      <c r="A1731" s="76" t="s">
        <v>2383</v>
      </c>
      <c r="B1731" s="2">
        <v>200</v>
      </c>
      <c r="C1731" s="77" t="s">
        <v>84</v>
      </c>
      <c r="D1731" s="77" t="s">
        <v>20</v>
      </c>
      <c r="E1731" s="77" t="s">
        <v>940</v>
      </c>
      <c r="F1731" s="77" t="s">
        <v>1684</v>
      </c>
      <c r="G1731" s="77"/>
      <c r="H1731" s="86">
        <v>450000</v>
      </c>
      <c r="I1731" s="86">
        <v>440934</v>
      </c>
      <c r="J1731" s="7">
        <f t="shared" si="26"/>
        <v>9066</v>
      </c>
    </row>
    <row r="1732" spans="1:10" ht="25.5" x14ac:dyDescent="0.2">
      <c r="A1732" s="78" t="s">
        <v>1866</v>
      </c>
      <c r="B1732" s="2">
        <v>200</v>
      </c>
      <c r="C1732" s="79" t="s">
        <v>84</v>
      </c>
      <c r="D1732" s="79" t="s">
        <v>20</v>
      </c>
      <c r="E1732" s="79" t="s">
        <v>940</v>
      </c>
      <c r="F1732" s="79" t="s">
        <v>1867</v>
      </c>
      <c r="G1732" s="79"/>
      <c r="H1732" s="85">
        <v>450000</v>
      </c>
      <c r="I1732" s="85">
        <v>440934</v>
      </c>
      <c r="J1732" s="7">
        <f t="shared" si="26"/>
        <v>9066</v>
      </c>
    </row>
    <row r="1733" spans="1:10" ht="38.25" x14ac:dyDescent="0.2">
      <c r="A1733" s="80" t="s">
        <v>817</v>
      </c>
      <c r="B1733" s="2">
        <v>200</v>
      </c>
      <c r="C1733" s="81" t="s">
        <v>84</v>
      </c>
      <c r="D1733" s="81" t="s">
        <v>20</v>
      </c>
      <c r="E1733" s="81" t="s">
        <v>940</v>
      </c>
      <c r="F1733" s="81" t="s">
        <v>1867</v>
      </c>
      <c r="G1733" s="81" t="s">
        <v>818</v>
      </c>
      <c r="H1733" s="84">
        <v>450000</v>
      </c>
      <c r="I1733" s="84">
        <v>440934</v>
      </c>
      <c r="J1733" s="7">
        <f t="shared" si="26"/>
        <v>9066</v>
      </c>
    </row>
    <row r="1734" spans="1:10" x14ac:dyDescent="0.2">
      <c r="A1734" s="74" t="s">
        <v>1289</v>
      </c>
      <c r="B1734" s="2">
        <v>200</v>
      </c>
      <c r="C1734" s="75" t="s">
        <v>84</v>
      </c>
      <c r="D1734" s="75" t="s">
        <v>20</v>
      </c>
      <c r="E1734" s="75" t="s">
        <v>940</v>
      </c>
      <c r="F1734" s="75" t="s">
        <v>1290</v>
      </c>
      <c r="G1734" s="75"/>
      <c r="H1734" s="87">
        <v>614000</v>
      </c>
      <c r="I1734" s="87">
        <v>201633</v>
      </c>
      <c r="J1734" s="7">
        <f t="shared" si="26"/>
        <v>412367</v>
      </c>
    </row>
    <row r="1735" spans="1:10" ht="51" x14ac:dyDescent="0.2">
      <c r="A1735" s="78" t="s">
        <v>1291</v>
      </c>
      <c r="B1735" s="2">
        <v>200</v>
      </c>
      <c r="C1735" s="79" t="s">
        <v>84</v>
      </c>
      <c r="D1735" s="79" t="s">
        <v>20</v>
      </c>
      <c r="E1735" s="79" t="s">
        <v>940</v>
      </c>
      <c r="F1735" s="79" t="s">
        <v>1292</v>
      </c>
      <c r="G1735" s="79"/>
      <c r="H1735" s="85">
        <v>614000</v>
      </c>
      <c r="I1735" s="85">
        <v>201633</v>
      </c>
      <c r="J1735" s="7">
        <f t="shared" si="26"/>
        <v>412367</v>
      </c>
    </row>
    <row r="1736" spans="1:10" x14ac:dyDescent="0.2">
      <c r="A1736" s="80" t="s">
        <v>868</v>
      </c>
      <c r="B1736" s="2">
        <v>200</v>
      </c>
      <c r="C1736" s="81" t="s">
        <v>84</v>
      </c>
      <c r="D1736" s="81" t="s">
        <v>20</v>
      </c>
      <c r="E1736" s="81" t="s">
        <v>940</v>
      </c>
      <c r="F1736" s="81" t="s">
        <v>1292</v>
      </c>
      <c r="G1736" s="81" t="s">
        <v>869</v>
      </c>
      <c r="H1736" s="84">
        <v>614000</v>
      </c>
      <c r="I1736" s="84">
        <v>201633</v>
      </c>
      <c r="J1736" s="7">
        <f t="shared" si="26"/>
        <v>412367</v>
      </c>
    </row>
    <row r="1737" spans="1:10" x14ac:dyDescent="0.2">
      <c r="A1737" s="82" t="s">
        <v>87</v>
      </c>
      <c r="B1737" s="2">
        <v>200</v>
      </c>
      <c r="C1737" s="83" t="s">
        <v>1868</v>
      </c>
      <c r="D1737" s="83"/>
      <c r="E1737" s="83"/>
      <c r="F1737" s="83"/>
      <c r="G1737" s="83"/>
      <c r="H1737" s="90">
        <v>300307632.75999999</v>
      </c>
      <c r="I1737" s="90">
        <v>141623843.72</v>
      </c>
      <c r="J1737" s="7">
        <f t="shared" ref="J1737:J1800" si="27">H1737-I1737</f>
        <v>158683789.03999999</v>
      </c>
    </row>
    <row r="1738" spans="1:10" x14ac:dyDescent="0.2">
      <c r="A1738" s="70" t="s">
        <v>1125</v>
      </c>
      <c r="B1738" s="2">
        <v>200</v>
      </c>
      <c r="C1738" s="71" t="s">
        <v>1868</v>
      </c>
      <c r="D1738" s="71" t="s">
        <v>836</v>
      </c>
      <c r="E1738" s="71"/>
      <c r="F1738" s="71"/>
      <c r="G1738" s="71"/>
      <c r="H1738" s="89">
        <v>299890432.75999999</v>
      </c>
      <c r="I1738" s="89">
        <v>141450033.47999999</v>
      </c>
      <c r="J1738" s="7">
        <f t="shared" si="27"/>
        <v>158440399.28</v>
      </c>
    </row>
    <row r="1739" spans="1:10" x14ac:dyDescent="0.2">
      <c r="A1739" s="72" t="s">
        <v>1406</v>
      </c>
      <c r="B1739" s="2">
        <v>200</v>
      </c>
      <c r="C1739" s="73" t="s">
        <v>1868</v>
      </c>
      <c r="D1739" s="73" t="s">
        <v>836</v>
      </c>
      <c r="E1739" s="73" t="s">
        <v>827</v>
      </c>
      <c r="F1739" s="73"/>
      <c r="G1739" s="73"/>
      <c r="H1739" s="88">
        <v>151649535.75999999</v>
      </c>
      <c r="I1739" s="88">
        <v>68961704.359999999</v>
      </c>
      <c r="J1739" s="7">
        <f t="shared" si="27"/>
        <v>82687831.399999991</v>
      </c>
    </row>
    <row r="1740" spans="1:10" x14ac:dyDescent="0.2">
      <c r="A1740" s="74" t="s">
        <v>1289</v>
      </c>
      <c r="B1740" s="2">
        <v>200</v>
      </c>
      <c r="C1740" s="75" t="s">
        <v>1868</v>
      </c>
      <c r="D1740" s="75" t="s">
        <v>836</v>
      </c>
      <c r="E1740" s="75" t="s">
        <v>827</v>
      </c>
      <c r="F1740" s="75" t="s">
        <v>1290</v>
      </c>
      <c r="G1740" s="75"/>
      <c r="H1740" s="87">
        <v>151649535.75999999</v>
      </c>
      <c r="I1740" s="87">
        <v>68961704.359999999</v>
      </c>
      <c r="J1740" s="7">
        <f t="shared" si="27"/>
        <v>82687831.399999991</v>
      </c>
    </row>
    <row r="1741" spans="1:10" ht="25.5" x14ac:dyDescent="0.2">
      <c r="A1741" s="78" t="s">
        <v>1869</v>
      </c>
      <c r="B1741" s="2">
        <v>200</v>
      </c>
      <c r="C1741" s="79" t="s">
        <v>1868</v>
      </c>
      <c r="D1741" s="79" t="s">
        <v>836</v>
      </c>
      <c r="E1741" s="79" t="s">
        <v>827</v>
      </c>
      <c r="F1741" s="79" t="s">
        <v>1870</v>
      </c>
      <c r="G1741" s="79"/>
      <c r="H1741" s="85">
        <v>580400</v>
      </c>
      <c r="I1741" s="85">
        <v>90271.24</v>
      </c>
      <c r="J1741" s="7">
        <f t="shared" si="27"/>
        <v>490128.76</v>
      </c>
    </row>
    <row r="1742" spans="1:10" ht="76.5" x14ac:dyDescent="0.2">
      <c r="A1742" s="80" t="s">
        <v>866</v>
      </c>
      <c r="B1742" s="2">
        <v>200</v>
      </c>
      <c r="C1742" s="81" t="s">
        <v>1868</v>
      </c>
      <c r="D1742" s="81" t="s">
        <v>836</v>
      </c>
      <c r="E1742" s="81" t="s">
        <v>827</v>
      </c>
      <c r="F1742" s="81" t="s">
        <v>1870</v>
      </c>
      <c r="G1742" s="81" t="s">
        <v>867</v>
      </c>
      <c r="H1742" s="84">
        <v>580400</v>
      </c>
      <c r="I1742" s="84">
        <v>90271.24</v>
      </c>
      <c r="J1742" s="7">
        <f t="shared" si="27"/>
        <v>490128.76</v>
      </c>
    </row>
    <row r="1743" spans="1:10" ht="38.25" x14ac:dyDescent="0.2">
      <c r="A1743" s="78" t="s">
        <v>1006</v>
      </c>
      <c r="B1743" s="2">
        <v>200</v>
      </c>
      <c r="C1743" s="79" t="s">
        <v>1868</v>
      </c>
      <c r="D1743" s="79" t="s">
        <v>836</v>
      </c>
      <c r="E1743" s="79" t="s">
        <v>827</v>
      </c>
      <c r="F1743" s="79" t="s">
        <v>1871</v>
      </c>
      <c r="G1743" s="79"/>
      <c r="H1743" s="85">
        <v>51282100</v>
      </c>
      <c r="I1743" s="85">
        <v>21837044.879999999</v>
      </c>
      <c r="J1743" s="7">
        <f t="shared" si="27"/>
        <v>29445055.120000001</v>
      </c>
    </row>
    <row r="1744" spans="1:10" ht="76.5" x14ac:dyDescent="0.2">
      <c r="A1744" s="80" t="s">
        <v>866</v>
      </c>
      <c r="B1744" s="2">
        <v>200</v>
      </c>
      <c r="C1744" s="81" t="s">
        <v>1868</v>
      </c>
      <c r="D1744" s="81" t="s">
        <v>836</v>
      </c>
      <c r="E1744" s="81" t="s">
        <v>827</v>
      </c>
      <c r="F1744" s="81" t="s">
        <v>1871</v>
      </c>
      <c r="G1744" s="81" t="s">
        <v>867</v>
      </c>
      <c r="H1744" s="84">
        <v>51268500</v>
      </c>
      <c r="I1744" s="84">
        <v>21837044.879999999</v>
      </c>
      <c r="J1744" s="7">
        <f t="shared" si="27"/>
        <v>29431455.120000001</v>
      </c>
    </row>
    <row r="1745" spans="1:10" ht="38.25" x14ac:dyDescent="0.2">
      <c r="A1745" s="80" t="s">
        <v>817</v>
      </c>
      <c r="B1745" s="2">
        <v>200</v>
      </c>
      <c r="C1745" s="81" t="s">
        <v>1868</v>
      </c>
      <c r="D1745" s="81" t="s">
        <v>836</v>
      </c>
      <c r="E1745" s="81" t="s">
        <v>827</v>
      </c>
      <c r="F1745" s="81" t="s">
        <v>1871</v>
      </c>
      <c r="G1745" s="81" t="s">
        <v>818</v>
      </c>
      <c r="H1745" s="84">
        <v>13600</v>
      </c>
      <c r="I1745" s="84">
        <v>0</v>
      </c>
      <c r="J1745" s="7">
        <f t="shared" si="27"/>
        <v>13600</v>
      </c>
    </row>
    <row r="1746" spans="1:10" ht="51" x14ac:dyDescent="0.2">
      <c r="A1746" s="78" t="s">
        <v>1008</v>
      </c>
      <c r="B1746" s="2">
        <v>200</v>
      </c>
      <c r="C1746" s="79" t="s">
        <v>1868</v>
      </c>
      <c r="D1746" s="79" t="s">
        <v>836</v>
      </c>
      <c r="E1746" s="79" t="s">
        <v>827</v>
      </c>
      <c r="F1746" s="79" t="s">
        <v>1872</v>
      </c>
      <c r="G1746" s="79"/>
      <c r="H1746" s="85">
        <v>77960846.489999995</v>
      </c>
      <c r="I1746" s="85">
        <v>34047106.810000002</v>
      </c>
      <c r="J1746" s="7">
        <f t="shared" si="27"/>
        <v>43913739.679999992</v>
      </c>
    </row>
    <row r="1747" spans="1:10" ht="76.5" x14ac:dyDescent="0.2">
      <c r="A1747" s="80" t="s">
        <v>866</v>
      </c>
      <c r="B1747" s="2">
        <v>200</v>
      </c>
      <c r="C1747" s="81" t="s">
        <v>1868</v>
      </c>
      <c r="D1747" s="81" t="s">
        <v>836</v>
      </c>
      <c r="E1747" s="81" t="s">
        <v>827</v>
      </c>
      <c r="F1747" s="81" t="s">
        <v>1872</v>
      </c>
      <c r="G1747" s="81" t="s">
        <v>867</v>
      </c>
      <c r="H1747" s="84">
        <v>50014800</v>
      </c>
      <c r="I1747" s="84">
        <v>25056143.109999999</v>
      </c>
      <c r="J1747" s="7">
        <f t="shared" si="27"/>
        <v>24958656.890000001</v>
      </c>
    </row>
    <row r="1748" spans="1:10" ht="38.25" x14ac:dyDescent="0.2">
      <c r="A1748" s="80" t="s">
        <v>817</v>
      </c>
      <c r="B1748" s="2">
        <v>200</v>
      </c>
      <c r="C1748" s="81" t="s">
        <v>1868</v>
      </c>
      <c r="D1748" s="81" t="s">
        <v>836</v>
      </c>
      <c r="E1748" s="81" t="s">
        <v>827</v>
      </c>
      <c r="F1748" s="81" t="s">
        <v>1872</v>
      </c>
      <c r="G1748" s="81" t="s">
        <v>818</v>
      </c>
      <c r="H1748" s="84">
        <v>27543046.489999998</v>
      </c>
      <c r="I1748" s="84">
        <v>8801924.7400000002</v>
      </c>
      <c r="J1748" s="7">
        <f t="shared" si="27"/>
        <v>18741121.75</v>
      </c>
    </row>
    <row r="1749" spans="1:10" x14ac:dyDescent="0.2">
      <c r="A1749" s="80" t="s">
        <v>868</v>
      </c>
      <c r="B1749" s="2">
        <v>200</v>
      </c>
      <c r="C1749" s="81" t="s">
        <v>1868</v>
      </c>
      <c r="D1749" s="81" t="s">
        <v>836</v>
      </c>
      <c r="E1749" s="81" t="s">
        <v>827</v>
      </c>
      <c r="F1749" s="81" t="s">
        <v>1872</v>
      </c>
      <c r="G1749" s="81" t="s">
        <v>869</v>
      </c>
      <c r="H1749" s="84">
        <v>403000</v>
      </c>
      <c r="I1749" s="84">
        <v>189038.96</v>
      </c>
      <c r="J1749" s="7">
        <f t="shared" si="27"/>
        <v>213961.04</v>
      </c>
    </row>
    <row r="1750" spans="1:10" ht="51" x14ac:dyDescent="0.2">
      <c r="A1750" s="78" t="s">
        <v>1010</v>
      </c>
      <c r="B1750" s="2">
        <v>200</v>
      </c>
      <c r="C1750" s="79" t="s">
        <v>1868</v>
      </c>
      <c r="D1750" s="79" t="s">
        <v>836</v>
      </c>
      <c r="E1750" s="79" t="s">
        <v>827</v>
      </c>
      <c r="F1750" s="79" t="s">
        <v>1873</v>
      </c>
      <c r="G1750" s="79"/>
      <c r="H1750" s="85">
        <v>6644789.2699999996</v>
      </c>
      <c r="I1750" s="85">
        <v>3650000.43</v>
      </c>
      <c r="J1750" s="7">
        <f t="shared" si="27"/>
        <v>2994788.8399999994</v>
      </c>
    </row>
    <row r="1751" spans="1:10" ht="38.25" x14ac:dyDescent="0.2">
      <c r="A1751" s="80" t="s">
        <v>817</v>
      </c>
      <c r="B1751" s="2">
        <v>200</v>
      </c>
      <c r="C1751" s="81" t="s">
        <v>1868</v>
      </c>
      <c r="D1751" s="81" t="s">
        <v>836</v>
      </c>
      <c r="E1751" s="81" t="s">
        <v>827</v>
      </c>
      <c r="F1751" s="81" t="s">
        <v>1873</v>
      </c>
      <c r="G1751" s="81" t="s">
        <v>818</v>
      </c>
      <c r="H1751" s="84">
        <v>6644789.2699999996</v>
      </c>
      <c r="I1751" s="84">
        <v>3650000.43</v>
      </c>
      <c r="J1751" s="7">
        <f t="shared" si="27"/>
        <v>2994788.8399999994</v>
      </c>
    </row>
    <row r="1752" spans="1:10" ht="63.75" x14ac:dyDescent="0.2">
      <c r="A1752" s="78" t="s">
        <v>1874</v>
      </c>
      <c r="B1752" s="2">
        <v>200</v>
      </c>
      <c r="C1752" s="79" t="s">
        <v>1868</v>
      </c>
      <c r="D1752" s="79" t="s">
        <v>836</v>
      </c>
      <c r="E1752" s="79" t="s">
        <v>827</v>
      </c>
      <c r="F1752" s="79" t="s">
        <v>1875</v>
      </c>
      <c r="G1752" s="79"/>
      <c r="H1752" s="85">
        <v>15000000</v>
      </c>
      <c r="I1752" s="85">
        <v>9307987</v>
      </c>
      <c r="J1752" s="7">
        <f t="shared" si="27"/>
        <v>5692013</v>
      </c>
    </row>
    <row r="1753" spans="1:10" ht="38.25" x14ac:dyDescent="0.2">
      <c r="A1753" s="80" t="s">
        <v>817</v>
      </c>
      <c r="B1753" s="2">
        <v>200</v>
      </c>
      <c r="C1753" s="81" t="s">
        <v>1868</v>
      </c>
      <c r="D1753" s="81" t="s">
        <v>836</v>
      </c>
      <c r="E1753" s="81" t="s">
        <v>827</v>
      </c>
      <c r="F1753" s="81" t="s">
        <v>1875</v>
      </c>
      <c r="G1753" s="81" t="s">
        <v>818</v>
      </c>
      <c r="H1753" s="84">
        <v>15000000</v>
      </c>
      <c r="I1753" s="84">
        <v>9307987</v>
      </c>
      <c r="J1753" s="7">
        <f t="shared" si="27"/>
        <v>5692013</v>
      </c>
    </row>
    <row r="1754" spans="1:10" ht="102" x14ac:dyDescent="0.2">
      <c r="A1754" s="78" t="s">
        <v>1658</v>
      </c>
      <c r="B1754" s="2">
        <v>200</v>
      </c>
      <c r="C1754" s="79" t="s">
        <v>1868</v>
      </c>
      <c r="D1754" s="79" t="s">
        <v>836</v>
      </c>
      <c r="E1754" s="79" t="s">
        <v>827</v>
      </c>
      <c r="F1754" s="79" t="s">
        <v>1876</v>
      </c>
      <c r="G1754" s="79"/>
      <c r="H1754" s="85">
        <v>181400</v>
      </c>
      <c r="I1754" s="85">
        <v>29294</v>
      </c>
      <c r="J1754" s="7">
        <f t="shared" si="27"/>
        <v>152106</v>
      </c>
    </row>
    <row r="1755" spans="1:10" ht="76.5" x14ac:dyDescent="0.2">
      <c r="A1755" s="80" t="s">
        <v>866</v>
      </c>
      <c r="B1755" s="2">
        <v>200</v>
      </c>
      <c r="C1755" s="81" t="s">
        <v>1868</v>
      </c>
      <c r="D1755" s="81" t="s">
        <v>836</v>
      </c>
      <c r="E1755" s="81" t="s">
        <v>827</v>
      </c>
      <c r="F1755" s="81" t="s">
        <v>1876</v>
      </c>
      <c r="G1755" s="81" t="s">
        <v>867</v>
      </c>
      <c r="H1755" s="84">
        <v>181400</v>
      </c>
      <c r="I1755" s="84">
        <v>29294</v>
      </c>
      <c r="J1755" s="7">
        <f t="shared" si="27"/>
        <v>152106</v>
      </c>
    </row>
    <row r="1756" spans="1:10" x14ac:dyDescent="0.2">
      <c r="A1756" s="72" t="s">
        <v>1138</v>
      </c>
      <c r="B1756" s="2">
        <v>200</v>
      </c>
      <c r="C1756" s="73" t="s">
        <v>1868</v>
      </c>
      <c r="D1756" s="73" t="s">
        <v>836</v>
      </c>
      <c r="E1756" s="73" t="s">
        <v>1139</v>
      </c>
      <c r="F1756" s="73"/>
      <c r="G1756" s="73"/>
      <c r="H1756" s="88">
        <v>148240897</v>
      </c>
      <c r="I1756" s="88">
        <v>72488329.120000005</v>
      </c>
      <c r="J1756" s="7">
        <f t="shared" si="27"/>
        <v>75752567.879999995</v>
      </c>
    </row>
    <row r="1757" spans="1:10" ht="38.25" x14ac:dyDescent="0.2">
      <c r="A1757" s="74" t="s">
        <v>2246</v>
      </c>
      <c r="B1757" s="2">
        <v>200</v>
      </c>
      <c r="C1757" s="75" t="s">
        <v>1868</v>
      </c>
      <c r="D1757" s="75" t="s">
        <v>836</v>
      </c>
      <c r="E1757" s="75" t="s">
        <v>1139</v>
      </c>
      <c r="F1757" s="75" t="s">
        <v>799</v>
      </c>
      <c r="G1757" s="75"/>
      <c r="H1757" s="87">
        <v>138000</v>
      </c>
      <c r="I1757" s="87">
        <v>57500</v>
      </c>
      <c r="J1757" s="7">
        <f t="shared" si="27"/>
        <v>80500</v>
      </c>
    </row>
    <row r="1758" spans="1:10" ht="25.5" x14ac:dyDescent="0.2">
      <c r="A1758" s="76" t="s">
        <v>2247</v>
      </c>
      <c r="B1758" s="2">
        <v>200</v>
      </c>
      <c r="C1758" s="77" t="s">
        <v>1868</v>
      </c>
      <c r="D1758" s="77" t="s">
        <v>836</v>
      </c>
      <c r="E1758" s="77" t="s">
        <v>1139</v>
      </c>
      <c r="F1758" s="77" t="s">
        <v>800</v>
      </c>
      <c r="G1758" s="77"/>
      <c r="H1758" s="86">
        <v>138000</v>
      </c>
      <c r="I1758" s="86">
        <v>57500</v>
      </c>
      <c r="J1758" s="7">
        <f t="shared" si="27"/>
        <v>80500</v>
      </c>
    </row>
    <row r="1759" spans="1:10" ht="51" x14ac:dyDescent="0.2">
      <c r="A1759" s="78" t="s">
        <v>801</v>
      </c>
      <c r="B1759" s="2">
        <v>200</v>
      </c>
      <c r="C1759" s="79" t="s">
        <v>1868</v>
      </c>
      <c r="D1759" s="79" t="s">
        <v>836</v>
      </c>
      <c r="E1759" s="79" t="s">
        <v>1139</v>
      </c>
      <c r="F1759" s="79" t="s">
        <v>802</v>
      </c>
      <c r="G1759" s="79"/>
      <c r="H1759" s="85">
        <v>138000</v>
      </c>
      <c r="I1759" s="85">
        <v>57500</v>
      </c>
      <c r="J1759" s="7">
        <f t="shared" si="27"/>
        <v>80500</v>
      </c>
    </row>
    <row r="1760" spans="1:10" ht="38.25" x14ac:dyDescent="0.2">
      <c r="A1760" s="80" t="s">
        <v>817</v>
      </c>
      <c r="B1760" s="2">
        <v>200</v>
      </c>
      <c r="C1760" s="81" t="s">
        <v>1868</v>
      </c>
      <c r="D1760" s="81" t="s">
        <v>836</v>
      </c>
      <c r="E1760" s="81" t="s">
        <v>1139</v>
      </c>
      <c r="F1760" s="81" t="s">
        <v>802</v>
      </c>
      <c r="G1760" s="81" t="s">
        <v>818</v>
      </c>
      <c r="H1760" s="84">
        <v>138000</v>
      </c>
      <c r="I1760" s="84">
        <v>57500</v>
      </c>
      <c r="J1760" s="7">
        <f t="shared" si="27"/>
        <v>80500</v>
      </c>
    </row>
    <row r="1761" spans="1:10" ht="25.5" x14ac:dyDescent="0.2">
      <c r="A1761" s="74" t="s">
        <v>2280</v>
      </c>
      <c r="B1761" s="2">
        <v>200</v>
      </c>
      <c r="C1761" s="75" t="s">
        <v>1868</v>
      </c>
      <c r="D1761" s="75" t="s">
        <v>836</v>
      </c>
      <c r="E1761" s="75" t="s">
        <v>1139</v>
      </c>
      <c r="F1761" s="75" t="s">
        <v>1038</v>
      </c>
      <c r="G1761" s="75"/>
      <c r="H1761" s="87">
        <v>121569597</v>
      </c>
      <c r="I1761" s="87">
        <v>59121159.829999998</v>
      </c>
      <c r="J1761" s="7">
        <f t="shared" si="27"/>
        <v>62448437.170000002</v>
      </c>
    </row>
    <row r="1762" spans="1:10" ht="63.75" x14ac:dyDescent="0.2">
      <c r="A1762" s="76" t="s">
        <v>2398</v>
      </c>
      <c r="B1762" s="2">
        <v>200</v>
      </c>
      <c r="C1762" s="77" t="s">
        <v>1868</v>
      </c>
      <c r="D1762" s="77" t="s">
        <v>836</v>
      </c>
      <c r="E1762" s="77" t="s">
        <v>1139</v>
      </c>
      <c r="F1762" s="77" t="s">
        <v>1877</v>
      </c>
      <c r="G1762" s="77"/>
      <c r="H1762" s="86">
        <v>97053397</v>
      </c>
      <c r="I1762" s="86">
        <v>46935159.829999998</v>
      </c>
      <c r="J1762" s="7">
        <f t="shared" si="27"/>
        <v>50118237.170000002</v>
      </c>
    </row>
    <row r="1763" spans="1:10" ht="63.75" x14ac:dyDescent="0.2">
      <c r="A1763" s="78" t="s">
        <v>1878</v>
      </c>
      <c r="B1763" s="2">
        <v>200</v>
      </c>
      <c r="C1763" s="79" t="s">
        <v>1868</v>
      </c>
      <c r="D1763" s="79" t="s">
        <v>836</v>
      </c>
      <c r="E1763" s="79" t="s">
        <v>1139</v>
      </c>
      <c r="F1763" s="79" t="s">
        <v>1879</v>
      </c>
      <c r="G1763" s="79"/>
      <c r="H1763" s="85">
        <v>49139900</v>
      </c>
      <c r="I1763" s="85">
        <v>22382003.780000001</v>
      </c>
      <c r="J1763" s="7">
        <f t="shared" si="27"/>
        <v>26757896.219999999</v>
      </c>
    </row>
    <row r="1764" spans="1:10" ht="76.5" x14ac:dyDescent="0.2">
      <c r="A1764" s="80" t="s">
        <v>866</v>
      </c>
      <c r="B1764" s="2">
        <v>200</v>
      </c>
      <c r="C1764" s="81" t="s">
        <v>1868</v>
      </c>
      <c r="D1764" s="81" t="s">
        <v>836</v>
      </c>
      <c r="E1764" s="81" t="s">
        <v>1139</v>
      </c>
      <c r="F1764" s="81" t="s">
        <v>1879</v>
      </c>
      <c r="G1764" s="81" t="s">
        <v>867</v>
      </c>
      <c r="H1764" s="84">
        <v>42285000</v>
      </c>
      <c r="I1764" s="84">
        <v>19963206.75</v>
      </c>
      <c r="J1764" s="7">
        <f t="shared" si="27"/>
        <v>22321793.25</v>
      </c>
    </row>
    <row r="1765" spans="1:10" ht="38.25" x14ac:dyDescent="0.2">
      <c r="A1765" s="80" t="s">
        <v>817</v>
      </c>
      <c r="B1765" s="2">
        <v>200</v>
      </c>
      <c r="C1765" s="81" t="s">
        <v>1868</v>
      </c>
      <c r="D1765" s="81" t="s">
        <v>836</v>
      </c>
      <c r="E1765" s="81" t="s">
        <v>1139</v>
      </c>
      <c r="F1765" s="81" t="s">
        <v>1879</v>
      </c>
      <c r="G1765" s="81" t="s">
        <v>818</v>
      </c>
      <c r="H1765" s="84">
        <v>6852800</v>
      </c>
      <c r="I1765" s="84">
        <v>2417747.0299999998</v>
      </c>
      <c r="J1765" s="7">
        <f t="shared" si="27"/>
        <v>4435052.9700000007</v>
      </c>
    </row>
    <row r="1766" spans="1:10" x14ac:dyDescent="0.2">
      <c r="A1766" s="80" t="s">
        <v>868</v>
      </c>
      <c r="B1766" s="2">
        <v>200</v>
      </c>
      <c r="C1766" s="81" t="s">
        <v>1868</v>
      </c>
      <c r="D1766" s="81" t="s">
        <v>836</v>
      </c>
      <c r="E1766" s="81" t="s">
        <v>1139</v>
      </c>
      <c r="F1766" s="81" t="s">
        <v>1879</v>
      </c>
      <c r="G1766" s="81" t="s">
        <v>869</v>
      </c>
      <c r="H1766" s="84">
        <v>2100</v>
      </c>
      <c r="I1766" s="84">
        <v>1050</v>
      </c>
      <c r="J1766" s="7">
        <f t="shared" si="27"/>
        <v>1050</v>
      </c>
    </row>
    <row r="1767" spans="1:10" ht="38.25" x14ac:dyDescent="0.2">
      <c r="A1767" s="78" t="s">
        <v>1880</v>
      </c>
      <c r="B1767" s="2">
        <v>200</v>
      </c>
      <c r="C1767" s="79" t="s">
        <v>1868</v>
      </c>
      <c r="D1767" s="79" t="s">
        <v>836</v>
      </c>
      <c r="E1767" s="79" t="s">
        <v>1139</v>
      </c>
      <c r="F1767" s="79" t="s">
        <v>1881</v>
      </c>
      <c r="G1767" s="79"/>
      <c r="H1767" s="85">
        <v>46306600</v>
      </c>
      <c r="I1767" s="85">
        <v>23956137.280000001</v>
      </c>
      <c r="J1767" s="7">
        <f t="shared" si="27"/>
        <v>22350462.719999999</v>
      </c>
    </row>
    <row r="1768" spans="1:10" ht="76.5" x14ac:dyDescent="0.2">
      <c r="A1768" s="80" t="s">
        <v>866</v>
      </c>
      <c r="B1768" s="2">
        <v>200</v>
      </c>
      <c r="C1768" s="81" t="s">
        <v>1868</v>
      </c>
      <c r="D1768" s="81" t="s">
        <v>836</v>
      </c>
      <c r="E1768" s="81" t="s">
        <v>1139</v>
      </c>
      <c r="F1768" s="81" t="s">
        <v>1881</v>
      </c>
      <c r="G1768" s="81" t="s">
        <v>867</v>
      </c>
      <c r="H1768" s="84">
        <v>23258500</v>
      </c>
      <c r="I1768" s="84">
        <v>11913324.68</v>
      </c>
      <c r="J1768" s="7">
        <f t="shared" si="27"/>
        <v>11345175.32</v>
      </c>
    </row>
    <row r="1769" spans="1:10" ht="38.25" x14ac:dyDescent="0.2">
      <c r="A1769" s="80" t="s">
        <v>817</v>
      </c>
      <c r="B1769" s="2">
        <v>200</v>
      </c>
      <c r="C1769" s="81" t="s">
        <v>1868</v>
      </c>
      <c r="D1769" s="81" t="s">
        <v>836</v>
      </c>
      <c r="E1769" s="81" t="s">
        <v>1139</v>
      </c>
      <c r="F1769" s="81" t="s">
        <v>1881</v>
      </c>
      <c r="G1769" s="81" t="s">
        <v>818</v>
      </c>
      <c r="H1769" s="84">
        <v>22874100</v>
      </c>
      <c r="I1769" s="84">
        <v>12002012.6</v>
      </c>
      <c r="J1769" s="7">
        <f t="shared" si="27"/>
        <v>10872087.4</v>
      </c>
    </row>
    <row r="1770" spans="1:10" x14ac:dyDescent="0.2">
      <c r="A1770" s="80" t="s">
        <v>868</v>
      </c>
      <c r="B1770" s="2">
        <v>200</v>
      </c>
      <c r="C1770" s="81" t="s">
        <v>1868</v>
      </c>
      <c r="D1770" s="81" t="s">
        <v>836</v>
      </c>
      <c r="E1770" s="81" t="s">
        <v>1139</v>
      </c>
      <c r="F1770" s="81" t="s">
        <v>1881</v>
      </c>
      <c r="G1770" s="81" t="s">
        <v>869</v>
      </c>
      <c r="H1770" s="84">
        <v>174000</v>
      </c>
      <c r="I1770" s="84">
        <v>40800</v>
      </c>
      <c r="J1770" s="7">
        <f t="shared" si="27"/>
        <v>133200</v>
      </c>
    </row>
    <row r="1771" spans="1:10" ht="51" x14ac:dyDescent="0.2">
      <c r="A1771" s="78" t="s">
        <v>1882</v>
      </c>
      <c r="B1771" s="2">
        <v>200</v>
      </c>
      <c r="C1771" s="79" t="s">
        <v>1868</v>
      </c>
      <c r="D1771" s="79" t="s">
        <v>836</v>
      </c>
      <c r="E1771" s="79" t="s">
        <v>1139</v>
      </c>
      <c r="F1771" s="79" t="s">
        <v>1883</v>
      </c>
      <c r="G1771" s="79"/>
      <c r="H1771" s="85">
        <v>206897</v>
      </c>
      <c r="I1771" s="85">
        <v>0</v>
      </c>
      <c r="J1771" s="7">
        <f t="shared" si="27"/>
        <v>206897</v>
      </c>
    </row>
    <row r="1772" spans="1:10" ht="38.25" x14ac:dyDescent="0.2">
      <c r="A1772" s="80" t="s">
        <v>817</v>
      </c>
      <c r="B1772" s="2">
        <v>200</v>
      </c>
      <c r="C1772" s="81" t="s">
        <v>1868</v>
      </c>
      <c r="D1772" s="81" t="s">
        <v>836</v>
      </c>
      <c r="E1772" s="81" t="s">
        <v>1139</v>
      </c>
      <c r="F1772" s="81" t="s">
        <v>1883</v>
      </c>
      <c r="G1772" s="81" t="s">
        <v>818</v>
      </c>
      <c r="H1772" s="84">
        <v>206897</v>
      </c>
      <c r="I1772" s="84">
        <v>0</v>
      </c>
      <c r="J1772" s="7">
        <f t="shared" si="27"/>
        <v>206897</v>
      </c>
    </row>
    <row r="1773" spans="1:10" ht="38.25" x14ac:dyDescent="0.2">
      <c r="A1773" s="78" t="s">
        <v>1884</v>
      </c>
      <c r="B1773" s="2">
        <v>200</v>
      </c>
      <c r="C1773" s="79" t="s">
        <v>1868</v>
      </c>
      <c r="D1773" s="79" t="s">
        <v>836</v>
      </c>
      <c r="E1773" s="79" t="s">
        <v>1139</v>
      </c>
      <c r="F1773" s="79" t="s">
        <v>1885</v>
      </c>
      <c r="G1773" s="79"/>
      <c r="H1773" s="85">
        <v>1400000</v>
      </c>
      <c r="I1773" s="85">
        <v>597018.77</v>
      </c>
      <c r="J1773" s="7">
        <f t="shared" si="27"/>
        <v>802981.23</v>
      </c>
    </row>
    <row r="1774" spans="1:10" ht="38.25" x14ac:dyDescent="0.2">
      <c r="A1774" s="80" t="s">
        <v>817</v>
      </c>
      <c r="B1774" s="2">
        <v>200</v>
      </c>
      <c r="C1774" s="81" t="s">
        <v>1868</v>
      </c>
      <c r="D1774" s="81" t="s">
        <v>836</v>
      </c>
      <c r="E1774" s="81" t="s">
        <v>1139</v>
      </c>
      <c r="F1774" s="81" t="s">
        <v>1885</v>
      </c>
      <c r="G1774" s="81" t="s">
        <v>818</v>
      </c>
      <c r="H1774" s="84">
        <v>1400000</v>
      </c>
      <c r="I1774" s="84">
        <v>597018.77</v>
      </c>
      <c r="J1774" s="7">
        <f t="shared" si="27"/>
        <v>802981.23</v>
      </c>
    </row>
    <row r="1775" spans="1:10" ht="25.5" x14ac:dyDescent="0.2">
      <c r="A1775" s="76" t="s">
        <v>2399</v>
      </c>
      <c r="B1775" s="2">
        <v>200</v>
      </c>
      <c r="C1775" s="77" t="s">
        <v>1868</v>
      </c>
      <c r="D1775" s="77" t="s">
        <v>836</v>
      </c>
      <c r="E1775" s="77" t="s">
        <v>1139</v>
      </c>
      <c r="F1775" s="77" t="s">
        <v>1886</v>
      </c>
      <c r="G1775" s="77"/>
      <c r="H1775" s="86">
        <v>24516200</v>
      </c>
      <c r="I1775" s="86">
        <v>12186000</v>
      </c>
      <c r="J1775" s="7">
        <f t="shared" si="27"/>
        <v>12330200</v>
      </c>
    </row>
    <row r="1776" spans="1:10" ht="102" x14ac:dyDescent="0.2">
      <c r="A1776" s="78" t="s">
        <v>88</v>
      </c>
      <c r="B1776" s="2">
        <v>200</v>
      </c>
      <c r="C1776" s="79" t="s">
        <v>1868</v>
      </c>
      <c r="D1776" s="79" t="s">
        <v>836</v>
      </c>
      <c r="E1776" s="79" t="s">
        <v>1139</v>
      </c>
      <c r="F1776" s="79" t="s">
        <v>1887</v>
      </c>
      <c r="G1776" s="79"/>
      <c r="H1776" s="85">
        <v>24516200</v>
      </c>
      <c r="I1776" s="85">
        <v>12186000</v>
      </c>
      <c r="J1776" s="7">
        <f t="shared" si="27"/>
        <v>12330200</v>
      </c>
    </row>
    <row r="1777" spans="1:10" x14ac:dyDescent="0.2">
      <c r="A1777" s="80" t="s">
        <v>1036</v>
      </c>
      <c r="B1777" s="2">
        <v>200</v>
      </c>
      <c r="C1777" s="81" t="s">
        <v>1868</v>
      </c>
      <c r="D1777" s="81" t="s">
        <v>836</v>
      </c>
      <c r="E1777" s="81" t="s">
        <v>1139</v>
      </c>
      <c r="F1777" s="81" t="s">
        <v>1887</v>
      </c>
      <c r="G1777" s="81" t="s">
        <v>1037</v>
      </c>
      <c r="H1777" s="84">
        <v>24516200</v>
      </c>
      <c r="I1777" s="84">
        <v>12186000</v>
      </c>
      <c r="J1777" s="7">
        <f t="shared" si="27"/>
        <v>12330200</v>
      </c>
    </row>
    <row r="1778" spans="1:10" x14ac:dyDescent="0.2">
      <c r="A1778" s="74" t="s">
        <v>1289</v>
      </c>
      <c r="B1778" s="2">
        <v>200</v>
      </c>
      <c r="C1778" s="75" t="s">
        <v>1868</v>
      </c>
      <c r="D1778" s="75" t="s">
        <v>836</v>
      </c>
      <c r="E1778" s="75" t="s">
        <v>1139</v>
      </c>
      <c r="F1778" s="75" t="s">
        <v>1290</v>
      </c>
      <c r="G1778" s="75"/>
      <c r="H1778" s="87">
        <v>26533300</v>
      </c>
      <c r="I1778" s="87">
        <v>13309669.289999999</v>
      </c>
      <c r="J1778" s="7">
        <f t="shared" si="27"/>
        <v>13223630.710000001</v>
      </c>
    </row>
    <row r="1779" spans="1:10" ht="38.25" x14ac:dyDescent="0.2">
      <c r="A1779" s="78" t="s">
        <v>1006</v>
      </c>
      <c r="B1779" s="2">
        <v>200</v>
      </c>
      <c r="C1779" s="79" t="s">
        <v>1868</v>
      </c>
      <c r="D1779" s="79" t="s">
        <v>836</v>
      </c>
      <c r="E1779" s="79" t="s">
        <v>1139</v>
      </c>
      <c r="F1779" s="79" t="s">
        <v>1871</v>
      </c>
      <c r="G1779" s="79"/>
      <c r="H1779" s="85">
        <v>26533300</v>
      </c>
      <c r="I1779" s="85">
        <v>13309669.289999999</v>
      </c>
      <c r="J1779" s="7">
        <f t="shared" si="27"/>
        <v>13223630.710000001</v>
      </c>
    </row>
    <row r="1780" spans="1:10" ht="76.5" x14ac:dyDescent="0.2">
      <c r="A1780" s="80" t="s">
        <v>866</v>
      </c>
      <c r="B1780" s="2">
        <v>200</v>
      </c>
      <c r="C1780" s="81" t="s">
        <v>1868</v>
      </c>
      <c r="D1780" s="81" t="s">
        <v>836</v>
      </c>
      <c r="E1780" s="81" t="s">
        <v>1139</v>
      </c>
      <c r="F1780" s="81" t="s">
        <v>1871</v>
      </c>
      <c r="G1780" s="81" t="s">
        <v>867</v>
      </c>
      <c r="H1780" s="84">
        <v>24265000</v>
      </c>
      <c r="I1780" s="84">
        <v>12135398</v>
      </c>
      <c r="J1780" s="7">
        <f t="shared" si="27"/>
        <v>12129602</v>
      </c>
    </row>
    <row r="1781" spans="1:10" ht="38.25" x14ac:dyDescent="0.2">
      <c r="A1781" s="80" t="s">
        <v>817</v>
      </c>
      <c r="B1781" s="2">
        <v>200</v>
      </c>
      <c r="C1781" s="81" t="s">
        <v>1868</v>
      </c>
      <c r="D1781" s="81" t="s">
        <v>836</v>
      </c>
      <c r="E1781" s="81" t="s">
        <v>1139</v>
      </c>
      <c r="F1781" s="81" t="s">
        <v>1871</v>
      </c>
      <c r="G1781" s="81" t="s">
        <v>818</v>
      </c>
      <c r="H1781" s="84">
        <v>2268300</v>
      </c>
      <c r="I1781" s="84">
        <v>1174271.29</v>
      </c>
      <c r="J1781" s="7">
        <f t="shared" si="27"/>
        <v>1094028.71</v>
      </c>
    </row>
    <row r="1782" spans="1:10" x14ac:dyDescent="0.2">
      <c r="A1782" s="70" t="s">
        <v>795</v>
      </c>
      <c r="B1782" s="2">
        <v>200</v>
      </c>
      <c r="C1782" s="71" t="s">
        <v>1868</v>
      </c>
      <c r="D1782" s="71" t="s">
        <v>796</v>
      </c>
      <c r="E1782" s="71"/>
      <c r="F1782" s="71"/>
      <c r="G1782" s="71"/>
      <c r="H1782" s="89">
        <v>417200</v>
      </c>
      <c r="I1782" s="89">
        <v>173810.24</v>
      </c>
      <c r="J1782" s="7">
        <f t="shared" si="27"/>
        <v>243389.76</v>
      </c>
    </row>
    <row r="1783" spans="1:10" ht="25.5" x14ac:dyDescent="0.2">
      <c r="A1783" s="72" t="s">
        <v>826</v>
      </c>
      <c r="B1783" s="2">
        <v>200</v>
      </c>
      <c r="C1783" s="73" t="s">
        <v>1868</v>
      </c>
      <c r="D1783" s="73" t="s">
        <v>796</v>
      </c>
      <c r="E1783" s="73" t="s">
        <v>827</v>
      </c>
      <c r="F1783" s="73"/>
      <c r="G1783" s="73"/>
      <c r="H1783" s="88">
        <v>417200</v>
      </c>
      <c r="I1783" s="88">
        <v>173810.24</v>
      </c>
      <c r="J1783" s="7">
        <f t="shared" si="27"/>
        <v>243389.76</v>
      </c>
    </row>
    <row r="1784" spans="1:10" x14ac:dyDescent="0.2">
      <c r="A1784" s="74" t="s">
        <v>1289</v>
      </c>
      <c r="B1784" s="2">
        <v>200</v>
      </c>
      <c r="C1784" s="75" t="s">
        <v>1868</v>
      </c>
      <c r="D1784" s="75" t="s">
        <v>796</v>
      </c>
      <c r="E1784" s="75" t="s">
        <v>827</v>
      </c>
      <c r="F1784" s="75" t="s">
        <v>1290</v>
      </c>
      <c r="G1784" s="75"/>
      <c r="H1784" s="87">
        <v>417200</v>
      </c>
      <c r="I1784" s="87">
        <v>173810.24</v>
      </c>
      <c r="J1784" s="7">
        <f t="shared" si="27"/>
        <v>243389.76</v>
      </c>
    </row>
    <row r="1785" spans="1:10" ht="25.5" x14ac:dyDescent="0.2">
      <c r="A1785" s="78" t="s">
        <v>829</v>
      </c>
      <c r="B1785" s="2">
        <v>200</v>
      </c>
      <c r="C1785" s="79" t="s">
        <v>1868</v>
      </c>
      <c r="D1785" s="79" t="s">
        <v>796</v>
      </c>
      <c r="E1785" s="79" t="s">
        <v>827</v>
      </c>
      <c r="F1785" s="79" t="s">
        <v>1888</v>
      </c>
      <c r="G1785" s="79"/>
      <c r="H1785" s="85">
        <v>417200</v>
      </c>
      <c r="I1785" s="85">
        <v>173810.24</v>
      </c>
      <c r="J1785" s="7">
        <f t="shared" si="27"/>
        <v>243389.76</v>
      </c>
    </row>
    <row r="1786" spans="1:10" ht="38.25" x14ac:dyDescent="0.2">
      <c r="A1786" s="80" t="s">
        <v>817</v>
      </c>
      <c r="B1786" s="2">
        <v>200</v>
      </c>
      <c r="C1786" s="81" t="s">
        <v>1868</v>
      </c>
      <c r="D1786" s="81" t="s">
        <v>796</v>
      </c>
      <c r="E1786" s="81" t="s">
        <v>827</v>
      </c>
      <c r="F1786" s="81" t="s">
        <v>1888</v>
      </c>
      <c r="G1786" s="81" t="s">
        <v>818</v>
      </c>
      <c r="H1786" s="84">
        <v>417200</v>
      </c>
      <c r="I1786" s="84">
        <v>173810.24</v>
      </c>
      <c r="J1786" s="7">
        <f t="shared" si="27"/>
        <v>243389.76</v>
      </c>
    </row>
    <row r="1787" spans="1:10" ht="25.5" x14ac:dyDescent="0.2">
      <c r="A1787" s="82" t="s">
        <v>1889</v>
      </c>
      <c r="B1787" s="2">
        <v>200</v>
      </c>
      <c r="C1787" s="83" t="s">
        <v>1890</v>
      </c>
      <c r="D1787" s="83"/>
      <c r="E1787" s="83"/>
      <c r="F1787" s="83"/>
      <c r="G1787" s="83"/>
      <c r="H1787" s="90">
        <v>66497400</v>
      </c>
      <c r="I1787" s="90">
        <v>25952219.140000001</v>
      </c>
      <c r="J1787" s="7">
        <f t="shared" si="27"/>
        <v>40545180.859999999</v>
      </c>
    </row>
    <row r="1788" spans="1:10" x14ac:dyDescent="0.2">
      <c r="A1788" s="70" t="s">
        <v>1296</v>
      </c>
      <c r="B1788" s="2">
        <v>200</v>
      </c>
      <c r="C1788" s="71" t="s">
        <v>1890</v>
      </c>
      <c r="D1788" s="71" t="s">
        <v>798</v>
      </c>
      <c r="E1788" s="71"/>
      <c r="F1788" s="71"/>
      <c r="G1788" s="71"/>
      <c r="H1788" s="89">
        <v>66282400</v>
      </c>
      <c r="I1788" s="89">
        <v>25857719.140000001</v>
      </c>
      <c r="J1788" s="7">
        <f t="shared" si="27"/>
        <v>40424680.859999999</v>
      </c>
    </row>
    <row r="1789" spans="1:10" ht="25.5" x14ac:dyDescent="0.2">
      <c r="A1789" s="72" t="s">
        <v>1475</v>
      </c>
      <c r="B1789" s="2">
        <v>200</v>
      </c>
      <c r="C1789" s="73" t="s">
        <v>1890</v>
      </c>
      <c r="D1789" s="73" t="s">
        <v>798</v>
      </c>
      <c r="E1789" s="73" t="s">
        <v>33</v>
      </c>
      <c r="F1789" s="73"/>
      <c r="G1789" s="73"/>
      <c r="H1789" s="88">
        <v>66282400</v>
      </c>
      <c r="I1789" s="88">
        <v>25857719.140000001</v>
      </c>
      <c r="J1789" s="7">
        <f t="shared" si="27"/>
        <v>40424680.859999999</v>
      </c>
    </row>
    <row r="1790" spans="1:10" ht="38.25" x14ac:dyDescent="0.2">
      <c r="A1790" s="74" t="s">
        <v>2339</v>
      </c>
      <c r="B1790" s="2">
        <v>200</v>
      </c>
      <c r="C1790" s="75" t="s">
        <v>1890</v>
      </c>
      <c r="D1790" s="75" t="s">
        <v>798</v>
      </c>
      <c r="E1790" s="75" t="s">
        <v>33</v>
      </c>
      <c r="F1790" s="75" t="s">
        <v>1457</v>
      </c>
      <c r="G1790" s="75"/>
      <c r="H1790" s="87">
        <v>66282400</v>
      </c>
      <c r="I1790" s="87">
        <v>25857719.140000001</v>
      </c>
      <c r="J1790" s="7">
        <f t="shared" si="27"/>
        <v>40424680.859999999</v>
      </c>
    </row>
    <row r="1791" spans="1:10" ht="63.75" x14ac:dyDescent="0.2">
      <c r="A1791" s="76" t="s">
        <v>2400</v>
      </c>
      <c r="B1791" s="2">
        <v>200</v>
      </c>
      <c r="C1791" s="77" t="s">
        <v>1890</v>
      </c>
      <c r="D1791" s="77" t="s">
        <v>798</v>
      </c>
      <c r="E1791" s="77" t="s">
        <v>33</v>
      </c>
      <c r="F1791" s="77" t="s">
        <v>1891</v>
      </c>
      <c r="G1791" s="77"/>
      <c r="H1791" s="86">
        <v>66282400</v>
      </c>
      <c r="I1791" s="86">
        <v>25857719.140000001</v>
      </c>
      <c r="J1791" s="7">
        <f t="shared" si="27"/>
        <v>40424680.859999999</v>
      </c>
    </row>
    <row r="1792" spans="1:10" ht="38.25" x14ac:dyDescent="0.2">
      <c r="A1792" s="78" t="s">
        <v>1892</v>
      </c>
      <c r="B1792" s="2">
        <v>200</v>
      </c>
      <c r="C1792" s="79" t="s">
        <v>1890</v>
      </c>
      <c r="D1792" s="79" t="s">
        <v>798</v>
      </c>
      <c r="E1792" s="79" t="s">
        <v>33</v>
      </c>
      <c r="F1792" s="79" t="s">
        <v>1893</v>
      </c>
      <c r="G1792" s="79"/>
      <c r="H1792" s="85">
        <v>3639500</v>
      </c>
      <c r="I1792" s="85">
        <v>21200</v>
      </c>
      <c r="J1792" s="7">
        <f t="shared" si="27"/>
        <v>3618300</v>
      </c>
    </row>
    <row r="1793" spans="1:10" ht="38.25" x14ac:dyDescent="0.2">
      <c r="A1793" s="80" t="s">
        <v>817</v>
      </c>
      <c r="B1793" s="2">
        <v>200</v>
      </c>
      <c r="C1793" s="81" t="s">
        <v>1890</v>
      </c>
      <c r="D1793" s="81" t="s">
        <v>798</v>
      </c>
      <c r="E1793" s="81" t="s">
        <v>33</v>
      </c>
      <c r="F1793" s="81" t="s">
        <v>1893</v>
      </c>
      <c r="G1793" s="81" t="s">
        <v>818</v>
      </c>
      <c r="H1793" s="84">
        <v>3639500</v>
      </c>
      <c r="I1793" s="84">
        <v>21200</v>
      </c>
      <c r="J1793" s="7">
        <f t="shared" si="27"/>
        <v>3618300</v>
      </c>
    </row>
    <row r="1794" spans="1:10" ht="38.25" x14ac:dyDescent="0.2">
      <c r="A1794" s="78" t="s">
        <v>1006</v>
      </c>
      <c r="B1794" s="2">
        <v>200</v>
      </c>
      <c r="C1794" s="79" t="s">
        <v>1890</v>
      </c>
      <c r="D1794" s="79" t="s">
        <v>798</v>
      </c>
      <c r="E1794" s="79" t="s">
        <v>33</v>
      </c>
      <c r="F1794" s="79" t="s">
        <v>1894</v>
      </c>
      <c r="G1794" s="79"/>
      <c r="H1794" s="85">
        <v>62079900</v>
      </c>
      <c r="I1794" s="85">
        <v>25706734.239999998</v>
      </c>
      <c r="J1794" s="7">
        <f t="shared" si="27"/>
        <v>36373165.760000005</v>
      </c>
    </row>
    <row r="1795" spans="1:10" ht="76.5" x14ac:dyDescent="0.2">
      <c r="A1795" s="80" t="s">
        <v>866</v>
      </c>
      <c r="B1795" s="2">
        <v>200</v>
      </c>
      <c r="C1795" s="81" t="s">
        <v>1890</v>
      </c>
      <c r="D1795" s="81" t="s">
        <v>798</v>
      </c>
      <c r="E1795" s="81" t="s">
        <v>33</v>
      </c>
      <c r="F1795" s="81" t="s">
        <v>1894</v>
      </c>
      <c r="G1795" s="81" t="s">
        <v>867</v>
      </c>
      <c r="H1795" s="84">
        <v>51207100</v>
      </c>
      <c r="I1795" s="84">
        <v>21029598.18</v>
      </c>
      <c r="J1795" s="7">
        <f t="shared" si="27"/>
        <v>30177501.82</v>
      </c>
    </row>
    <row r="1796" spans="1:10" ht="38.25" x14ac:dyDescent="0.2">
      <c r="A1796" s="80" t="s">
        <v>817</v>
      </c>
      <c r="B1796" s="2">
        <v>200</v>
      </c>
      <c r="C1796" s="81" t="s">
        <v>1890</v>
      </c>
      <c r="D1796" s="81" t="s">
        <v>798</v>
      </c>
      <c r="E1796" s="81" t="s">
        <v>33</v>
      </c>
      <c r="F1796" s="81" t="s">
        <v>1894</v>
      </c>
      <c r="G1796" s="81" t="s">
        <v>818</v>
      </c>
      <c r="H1796" s="84">
        <v>10803900</v>
      </c>
      <c r="I1796" s="84">
        <v>4671160</v>
      </c>
      <c r="J1796" s="7">
        <f t="shared" si="27"/>
        <v>6132740</v>
      </c>
    </row>
    <row r="1797" spans="1:10" ht="25.5" x14ac:dyDescent="0.2">
      <c r="A1797" s="80" t="s">
        <v>900</v>
      </c>
      <c r="B1797" s="2">
        <v>200</v>
      </c>
      <c r="C1797" s="81" t="s">
        <v>1890</v>
      </c>
      <c r="D1797" s="81" t="s">
        <v>798</v>
      </c>
      <c r="E1797" s="81" t="s">
        <v>33</v>
      </c>
      <c r="F1797" s="81" t="s">
        <v>1894</v>
      </c>
      <c r="G1797" s="81" t="s">
        <v>901</v>
      </c>
      <c r="H1797" s="84">
        <v>10000</v>
      </c>
      <c r="I1797" s="84">
        <v>3741.06</v>
      </c>
      <c r="J1797" s="7">
        <f t="shared" si="27"/>
        <v>6258.9400000000005</v>
      </c>
    </row>
    <row r="1798" spans="1:10" x14ac:dyDescent="0.2">
      <c r="A1798" s="80" t="s">
        <v>868</v>
      </c>
      <c r="B1798" s="2">
        <v>200</v>
      </c>
      <c r="C1798" s="81" t="s">
        <v>1890</v>
      </c>
      <c r="D1798" s="81" t="s">
        <v>798</v>
      </c>
      <c r="E1798" s="81" t="s">
        <v>33</v>
      </c>
      <c r="F1798" s="81" t="s">
        <v>1894</v>
      </c>
      <c r="G1798" s="81" t="s">
        <v>869</v>
      </c>
      <c r="H1798" s="84">
        <v>58900</v>
      </c>
      <c r="I1798" s="84">
        <v>2235</v>
      </c>
      <c r="J1798" s="7">
        <f t="shared" si="27"/>
        <v>56665</v>
      </c>
    </row>
    <row r="1799" spans="1:10" ht="25.5" x14ac:dyDescent="0.2">
      <c r="A1799" s="78" t="s">
        <v>1895</v>
      </c>
      <c r="B1799" s="2">
        <v>200</v>
      </c>
      <c r="C1799" s="79" t="s">
        <v>1890</v>
      </c>
      <c r="D1799" s="79" t="s">
        <v>798</v>
      </c>
      <c r="E1799" s="79" t="s">
        <v>33</v>
      </c>
      <c r="F1799" s="79" t="s">
        <v>1896</v>
      </c>
      <c r="G1799" s="79"/>
      <c r="H1799" s="85">
        <v>457000</v>
      </c>
      <c r="I1799" s="85">
        <v>118164.9</v>
      </c>
      <c r="J1799" s="7">
        <f t="shared" si="27"/>
        <v>338835.1</v>
      </c>
    </row>
    <row r="1800" spans="1:10" ht="38.25" x14ac:dyDescent="0.2">
      <c r="A1800" s="80" t="s">
        <v>817</v>
      </c>
      <c r="B1800" s="2">
        <v>200</v>
      </c>
      <c r="C1800" s="81" t="s">
        <v>1890</v>
      </c>
      <c r="D1800" s="81" t="s">
        <v>798</v>
      </c>
      <c r="E1800" s="81" t="s">
        <v>33</v>
      </c>
      <c r="F1800" s="81" t="s">
        <v>1896</v>
      </c>
      <c r="G1800" s="81" t="s">
        <v>818</v>
      </c>
      <c r="H1800" s="84">
        <v>457000</v>
      </c>
      <c r="I1800" s="84">
        <v>118164.9</v>
      </c>
      <c r="J1800" s="7">
        <f t="shared" si="27"/>
        <v>338835.1</v>
      </c>
    </row>
    <row r="1801" spans="1:10" ht="38.25" x14ac:dyDescent="0.2">
      <c r="A1801" s="78" t="s">
        <v>1018</v>
      </c>
      <c r="B1801" s="2">
        <v>200</v>
      </c>
      <c r="C1801" s="79" t="s">
        <v>1890</v>
      </c>
      <c r="D1801" s="79" t="s">
        <v>798</v>
      </c>
      <c r="E1801" s="79" t="s">
        <v>33</v>
      </c>
      <c r="F1801" s="79" t="s">
        <v>1897</v>
      </c>
      <c r="G1801" s="79"/>
      <c r="H1801" s="85">
        <v>106000</v>
      </c>
      <c r="I1801" s="85">
        <v>11620</v>
      </c>
      <c r="J1801" s="7">
        <f t="shared" ref="J1801:J1864" si="28">H1801-I1801</f>
        <v>94380</v>
      </c>
    </row>
    <row r="1802" spans="1:10" ht="38.25" x14ac:dyDescent="0.2">
      <c r="A1802" s="80" t="s">
        <v>817</v>
      </c>
      <c r="B1802" s="2">
        <v>200</v>
      </c>
      <c r="C1802" s="81" t="s">
        <v>1890</v>
      </c>
      <c r="D1802" s="81" t="s">
        <v>798</v>
      </c>
      <c r="E1802" s="81" t="s">
        <v>33</v>
      </c>
      <c r="F1802" s="81" t="s">
        <v>1897</v>
      </c>
      <c r="G1802" s="81" t="s">
        <v>818</v>
      </c>
      <c r="H1802" s="84">
        <v>106000</v>
      </c>
      <c r="I1802" s="84">
        <v>11620</v>
      </c>
      <c r="J1802" s="7">
        <f t="shared" si="28"/>
        <v>94380</v>
      </c>
    </row>
    <row r="1803" spans="1:10" x14ac:dyDescent="0.2">
      <c r="A1803" s="70" t="s">
        <v>795</v>
      </c>
      <c r="B1803" s="2">
        <v>200</v>
      </c>
      <c r="C1803" s="71" t="s">
        <v>1890</v>
      </c>
      <c r="D1803" s="71" t="s">
        <v>796</v>
      </c>
      <c r="E1803" s="71"/>
      <c r="F1803" s="71"/>
      <c r="G1803" s="71"/>
      <c r="H1803" s="89">
        <v>215000</v>
      </c>
      <c r="I1803" s="89">
        <v>94500</v>
      </c>
      <c r="J1803" s="7">
        <f t="shared" si="28"/>
        <v>120500</v>
      </c>
    </row>
    <row r="1804" spans="1:10" ht="25.5" x14ac:dyDescent="0.2">
      <c r="A1804" s="72" t="s">
        <v>826</v>
      </c>
      <c r="B1804" s="2">
        <v>200</v>
      </c>
      <c r="C1804" s="73" t="s">
        <v>1890</v>
      </c>
      <c r="D1804" s="73" t="s">
        <v>796</v>
      </c>
      <c r="E1804" s="73" t="s">
        <v>827</v>
      </c>
      <c r="F1804" s="73"/>
      <c r="G1804" s="73"/>
      <c r="H1804" s="88">
        <v>215000</v>
      </c>
      <c r="I1804" s="88">
        <v>94500</v>
      </c>
      <c r="J1804" s="7">
        <f t="shared" si="28"/>
        <v>120500</v>
      </c>
    </row>
    <row r="1805" spans="1:10" ht="38.25" x14ac:dyDescent="0.2">
      <c r="A1805" s="74" t="s">
        <v>2339</v>
      </c>
      <c r="B1805" s="2">
        <v>200</v>
      </c>
      <c r="C1805" s="75" t="s">
        <v>1890</v>
      </c>
      <c r="D1805" s="75" t="s">
        <v>796</v>
      </c>
      <c r="E1805" s="75" t="s">
        <v>827</v>
      </c>
      <c r="F1805" s="75" t="s">
        <v>1457</v>
      </c>
      <c r="G1805" s="75"/>
      <c r="H1805" s="87">
        <v>215000</v>
      </c>
      <c r="I1805" s="87">
        <v>94500</v>
      </c>
      <c r="J1805" s="7">
        <f t="shared" si="28"/>
        <v>120500</v>
      </c>
    </row>
    <row r="1806" spans="1:10" ht="63.75" x14ac:dyDescent="0.2">
      <c r="A1806" s="76" t="s">
        <v>2400</v>
      </c>
      <c r="B1806" s="2">
        <v>200</v>
      </c>
      <c r="C1806" s="77" t="s">
        <v>1890</v>
      </c>
      <c r="D1806" s="77" t="s">
        <v>796</v>
      </c>
      <c r="E1806" s="77" t="s">
        <v>827</v>
      </c>
      <c r="F1806" s="77" t="s">
        <v>1891</v>
      </c>
      <c r="G1806" s="77"/>
      <c r="H1806" s="86">
        <v>215000</v>
      </c>
      <c r="I1806" s="86">
        <v>94500</v>
      </c>
      <c r="J1806" s="7">
        <f t="shared" si="28"/>
        <v>120500</v>
      </c>
    </row>
    <row r="1807" spans="1:10" ht="25.5" x14ac:dyDescent="0.2">
      <c r="A1807" s="78" t="s">
        <v>829</v>
      </c>
      <c r="B1807" s="2">
        <v>200</v>
      </c>
      <c r="C1807" s="79" t="s">
        <v>1890</v>
      </c>
      <c r="D1807" s="79" t="s">
        <v>796</v>
      </c>
      <c r="E1807" s="79" t="s">
        <v>827</v>
      </c>
      <c r="F1807" s="79" t="s">
        <v>1898</v>
      </c>
      <c r="G1807" s="79"/>
      <c r="H1807" s="85">
        <v>215000</v>
      </c>
      <c r="I1807" s="85">
        <v>94500</v>
      </c>
      <c r="J1807" s="7">
        <f t="shared" si="28"/>
        <v>120500</v>
      </c>
    </row>
    <row r="1808" spans="1:10" ht="38.25" x14ac:dyDescent="0.2">
      <c r="A1808" s="80" t="s">
        <v>817</v>
      </c>
      <c r="B1808" s="2">
        <v>200</v>
      </c>
      <c r="C1808" s="81" t="s">
        <v>1890</v>
      </c>
      <c r="D1808" s="81" t="s">
        <v>796</v>
      </c>
      <c r="E1808" s="81" t="s">
        <v>827</v>
      </c>
      <c r="F1808" s="81" t="s">
        <v>1898</v>
      </c>
      <c r="G1808" s="81" t="s">
        <v>818</v>
      </c>
      <c r="H1808" s="84">
        <v>215000</v>
      </c>
      <c r="I1808" s="84">
        <v>94500</v>
      </c>
      <c r="J1808" s="7">
        <f t="shared" si="28"/>
        <v>120500</v>
      </c>
    </row>
    <row r="1809" spans="1:10" ht="25.5" x14ac:dyDescent="0.2">
      <c r="A1809" s="82" t="s">
        <v>89</v>
      </c>
      <c r="B1809" s="2">
        <v>200</v>
      </c>
      <c r="C1809" s="83" t="s">
        <v>90</v>
      </c>
      <c r="D1809" s="83"/>
      <c r="E1809" s="83"/>
      <c r="F1809" s="83"/>
      <c r="G1809" s="83"/>
      <c r="H1809" s="90">
        <v>908774600</v>
      </c>
      <c r="I1809" s="90">
        <v>201955881.55000001</v>
      </c>
      <c r="J1809" s="7">
        <f t="shared" si="28"/>
        <v>706818718.45000005</v>
      </c>
    </row>
    <row r="1810" spans="1:10" x14ac:dyDescent="0.2">
      <c r="A1810" s="70" t="s">
        <v>795</v>
      </c>
      <c r="B1810" s="2">
        <v>200</v>
      </c>
      <c r="C1810" s="71" t="s">
        <v>90</v>
      </c>
      <c r="D1810" s="71" t="s">
        <v>796</v>
      </c>
      <c r="E1810" s="71"/>
      <c r="F1810" s="71"/>
      <c r="G1810" s="71"/>
      <c r="H1810" s="89">
        <v>49049870</v>
      </c>
      <c r="I1810" s="89">
        <v>23871350</v>
      </c>
      <c r="J1810" s="7">
        <f t="shared" si="28"/>
        <v>25178520</v>
      </c>
    </row>
    <row r="1811" spans="1:10" x14ac:dyDescent="0.2">
      <c r="A1811" s="72" t="s">
        <v>1033</v>
      </c>
      <c r="B1811" s="2">
        <v>200</v>
      </c>
      <c r="C1811" s="73" t="s">
        <v>90</v>
      </c>
      <c r="D1811" s="73" t="s">
        <v>796</v>
      </c>
      <c r="E1811" s="73" t="s">
        <v>934</v>
      </c>
      <c r="F1811" s="73"/>
      <c r="G1811" s="73"/>
      <c r="H1811" s="88">
        <v>700000</v>
      </c>
      <c r="I1811" s="88">
        <v>500000</v>
      </c>
      <c r="J1811" s="7">
        <f t="shared" si="28"/>
        <v>200000</v>
      </c>
    </row>
    <row r="1812" spans="1:10" ht="25.5" x14ac:dyDescent="0.2">
      <c r="A1812" s="74" t="s">
        <v>2250</v>
      </c>
      <c r="B1812" s="2">
        <v>200</v>
      </c>
      <c r="C1812" s="75" t="s">
        <v>90</v>
      </c>
      <c r="D1812" s="75" t="s">
        <v>796</v>
      </c>
      <c r="E1812" s="75" t="s">
        <v>934</v>
      </c>
      <c r="F1812" s="75" t="s">
        <v>809</v>
      </c>
      <c r="G1812" s="75"/>
      <c r="H1812" s="87">
        <v>700000</v>
      </c>
      <c r="I1812" s="87">
        <v>500000</v>
      </c>
      <c r="J1812" s="7">
        <f t="shared" si="28"/>
        <v>200000</v>
      </c>
    </row>
    <row r="1813" spans="1:10" ht="25.5" x14ac:dyDescent="0.2">
      <c r="A1813" s="76" t="s">
        <v>2314</v>
      </c>
      <c r="B1813" s="2">
        <v>200</v>
      </c>
      <c r="C1813" s="77" t="s">
        <v>90</v>
      </c>
      <c r="D1813" s="77" t="s">
        <v>796</v>
      </c>
      <c r="E1813" s="77" t="s">
        <v>934</v>
      </c>
      <c r="F1813" s="77" t="s">
        <v>1273</v>
      </c>
      <c r="G1813" s="77"/>
      <c r="H1813" s="86">
        <v>700000</v>
      </c>
      <c r="I1813" s="86">
        <v>500000</v>
      </c>
      <c r="J1813" s="7">
        <f t="shared" si="28"/>
        <v>200000</v>
      </c>
    </row>
    <row r="1814" spans="1:10" ht="38.25" x14ac:dyDescent="0.2">
      <c r="A1814" s="78" t="s">
        <v>1227</v>
      </c>
      <c r="B1814" s="2">
        <v>200</v>
      </c>
      <c r="C1814" s="79" t="s">
        <v>90</v>
      </c>
      <c r="D1814" s="79" t="s">
        <v>796</v>
      </c>
      <c r="E1814" s="79" t="s">
        <v>934</v>
      </c>
      <c r="F1814" s="79" t="s">
        <v>1274</v>
      </c>
      <c r="G1814" s="79"/>
      <c r="H1814" s="85">
        <v>700000</v>
      </c>
      <c r="I1814" s="85">
        <v>500000</v>
      </c>
      <c r="J1814" s="7">
        <f t="shared" si="28"/>
        <v>200000</v>
      </c>
    </row>
    <row r="1815" spans="1:10" ht="38.25" x14ac:dyDescent="0.2">
      <c r="A1815" s="80" t="s">
        <v>803</v>
      </c>
      <c r="B1815" s="2">
        <v>200</v>
      </c>
      <c r="C1815" s="81" t="s">
        <v>90</v>
      </c>
      <c r="D1815" s="81" t="s">
        <v>796</v>
      </c>
      <c r="E1815" s="81" t="s">
        <v>934</v>
      </c>
      <c r="F1815" s="81" t="s">
        <v>1274</v>
      </c>
      <c r="G1815" s="81" t="s">
        <v>804</v>
      </c>
      <c r="H1815" s="84">
        <v>700000</v>
      </c>
      <c r="I1815" s="84">
        <v>500000</v>
      </c>
      <c r="J1815" s="7">
        <f t="shared" si="28"/>
        <v>200000</v>
      </c>
    </row>
    <row r="1816" spans="1:10" ht="25.5" x14ac:dyDescent="0.2">
      <c r="A1816" s="72" t="s">
        <v>826</v>
      </c>
      <c r="B1816" s="2">
        <v>200</v>
      </c>
      <c r="C1816" s="73" t="s">
        <v>90</v>
      </c>
      <c r="D1816" s="73" t="s">
        <v>796</v>
      </c>
      <c r="E1816" s="73" t="s">
        <v>827</v>
      </c>
      <c r="F1816" s="73"/>
      <c r="G1816" s="73"/>
      <c r="H1816" s="88">
        <v>178170</v>
      </c>
      <c r="I1816" s="88">
        <v>105000</v>
      </c>
      <c r="J1816" s="7">
        <f t="shared" si="28"/>
        <v>73170</v>
      </c>
    </row>
    <row r="1817" spans="1:10" ht="25.5" x14ac:dyDescent="0.2">
      <c r="A1817" s="74" t="s">
        <v>2363</v>
      </c>
      <c r="B1817" s="2">
        <v>200</v>
      </c>
      <c r="C1817" s="75" t="s">
        <v>90</v>
      </c>
      <c r="D1817" s="75" t="s">
        <v>796</v>
      </c>
      <c r="E1817" s="75" t="s">
        <v>827</v>
      </c>
      <c r="F1817" s="75" t="s">
        <v>1579</v>
      </c>
      <c r="G1817" s="75"/>
      <c r="H1817" s="87">
        <v>178170</v>
      </c>
      <c r="I1817" s="87">
        <v>105000</v>
      </c>
      <c r="J1817" s="7">
        <f t="shared" si="28"/>
        <v>73170</v>
      </c>
    </row>
    <row r="1818" spans="1:10" ht="51" x14ac:dyDescent="0.2">
      <c r="A1818" s="76" t="s">
        <v>2401</v>
      </c>
      <c r="B1818" s="2">
        <v>200</v>
      </c>
      <c r="C1818" s="77" t="s">
        <v>90</v>
      </c>
      <c r="D1818" s="77" t="s">
        <v>796</v>
      </c>
      <c r="E1818" s="77" t="s">
        <v>827</v>
      </c>
      <c r="F1818" s="77" t="s">
        <v>1899</v>
      </c>
      <c r="G1818" s="77"/>
      <c r="H1818" s="86">
        <v>178170</v>
      </c>
      <c r="I1818" s="86">
        <v>105000</v>
      </c>
      <c r="J1818" s="7">
        <f t="shared" si="28"/>
        <v>73170</v>
      </c>
    </row>
    <row r="1819" spans="1:10" ht="25.5" x14ac:dyDescent="0.2">
      <c r="A1819" s="78" t="s">
        <v>829</v>
      </c>
      <c r="B1819" s="2">
        <v>200</v>
      </c>
      <c r="C1819" s="79" t="s">
        <v>90</v>
      </c>
      <c r="D1819" s="79" t="s">
        <v>796</v>
      </c>
      <c r="E1819" s="79" t="s">
        <v>827</v>
      </c>
      <c r="F1819" s="79" t="s">
        <v>1900</v>
      </c>
      <c r="G1819" s="79"/>
      <c r="H1819" s="85">
        <v>178170</v>
      </c>
      <c r="I1819" s="85">
        <v>105000</v>
      </c>
      <c r="J1819" s="7">
        <f t="shared" si="28"/>
        <v>73170</v>
      </c>
    </row>
    <row r="1820" spans="1:10" ht="38.25" x14ac:dyDescent="0.2">
      <c r="A1820" s="80" t="s">
        <v>817</v>
      </c>
      <c r="B1820" s="2">
        <v>200</v>
      </c>
      <c r="C1820" s="81" t="s">
        <v>90</v>
      </c>
      <c r="D1820" s="81" t="s">
        <v>796</v>
      </c>
      <c r="E1820" s="81" t="s">
        <v>827</v>
      </c>
      <c r="F1820" s="81" t="s">
        <v>1900</v>
      </c>
      <c r="G1820" s="81" t="s">
        <v>818</v>
      </c>
      <c r="H1820" s="84">
        <v>178170</v>
      </c>
      <c r="I1820" s="84">
        <v>105000</v>
      </c>
      <c r="J1820" s="7">
        <f t="shared" si="28"/>
        <v>73170</v>
      </c>
    </row>
    <row r="1821" spans="1:10" x14ac:dyDescent="0.2">
      <c r="A1821" s="72" t="s">
        <v>1901</v>
      </c>
      <c r="B1821" s="2">
        <v>200</v>
      </c>
      <c r="C1821" s="73" t="s">
        <v>90</v>
      </c>
      <c r="D1821" s="73" t="s">
        <v>796</v>
      </c>
      <c r="E1821" s="73" t="s">
        <v>796</v>
      </c>
      <c r="F1821" s="73"/>
      <c r="G1821" s="73"/>
      <c r="H1821" s="88">
        <v>47092700</v>
      </c>
      <c r="I1821" s="88">
        <v>22731030</v>
      </c>
      <c r="J1821" s="7">
        <f t="shared" si="28"/>
        <v>24361670</v>
      </c>
    </row>
    <row r="1822" spans="1:10" ht="25.5" x14ac:dyDescent="0.2">
      <c r="A1822" s="74" t="s">
        <v>2250</v>
      </c>
      <c r="B1822" s="2">
        <v>200</v>
      </c>
      <c r="C1822" s="75" t="s">
        <v>90</v>
      </c>
      <c r="D1822" s="75" t="s">
        <v>796</v>
      </c>
      <c r="E1822" s="75" t="s">
        <v>796</v>
      </c>
      <c r="F1822" s="75" t="s">
        <v>809</v>
      </c>
      <c r="G1822" s="75"/>
      <c r="H1822" s="87">
        <v>47092700</v>
      </c>
      <c r="I1822" s="87">
        <v>22731030</v>
      </c>
      <c r="J1822" s="7">
        <f t="shared" si="28"/>
        <v>24361670</v>
      </c>
    </row>
    <row r="1823" spans="1:10" ht="25.5" x14ac:dyDescent="0.2">
      <c r="A1823" s="76" t="s">
        <v>2402</v>
      </c>
      <c r="B1823" s="2">
        <v>200</v>
      </c>
      <c r="C1823" s="77" t="s">
        <v>90</v>
      </c>
      <c r="D1823" s="77" t="s">
        <v>796</v>
      </c>
      <c r="E1823" s="77" t="s">
        <v>796</v>
      </c>
      <c r="F1823" s="77" t="s">
        <v>1902</v>
      </c>
      <c r="G1823" s="77"/>
      <c r="H1823" s="86">
        <v>550000</v>
      </c>
      <c r="I1823" s="86">
        <v>300000</v>
      </c>
      <c r="J1823" s="7">
        <f t="shared" si="28"/>
        <v>250000</v>
      </c>
    </row>
    <row r="1824" spans="1:10" ht="51" x14ac:dyDescent="0.2">
      <c r="A1824" s="78" t="s">
        <v>1903</v>
      </c>
      <c r="B1824" s="2">
        <v>200</v>
      </c>
      <c r="C1824" s="79" t="s">
        <v>90</v>
      </c>
      <c r="D1824" s="79" t="s">
        <v>796</v>
      </c>
      <c r="E1824" s="79" t="s">
        <v>796</v>
      </c>
      <c r="F1824" s="79" t="s">
        <v>1904</v>
      </c>
      <c r="G1824" s="79"/>
      <c r="H1824" s="85">
        <v>550000</v>
      </c>
      <c r="I1824" s="85">
        <v>300000</v>
      </c>
      <c r="J1824" s="7">
        <f t="shared" si="28"/>
        <v>250000</v>
      </c>
    </row>
    <row r="1825" spans="1:10" ht="38.25" x14ac:dyDescent="0.2">
      <c r="A1825" s="80" t="s">
        <v>803</v>
      </c>
      <c r="B1825" s="2">
        <v>200</v>
      </c>
      <c r="C1825" s="81" t="s">
        <v>90</v>
      </c>
      <c r="D1825" s="81" t="s">
        <v>796</v>
      </c>
      <c r="E1825" s="81" t="s">
        <v>796</v>
      </c>
      <c r="F1825" s="81" t="s">
        <v>1904</v>
      </c>
      <c r="G1825" s="81" t="s">
        <v>804</v>
      </c>
      <c r="H1825" s="84">
        <v>550000</v>
      </c>
      <c r="I1825" s="84">
        <v>300000</v>
      </c>
      <c r="J1825" s="7">
        <f t="shared" si="28"/>
        <v>250000</v>
      </c>
    </row>
    <row r="1826" spans="1:10" ht="25.5" x14ac:dyDescent="0.2">
      <c r="A1826" s="76" t="s">
        <v>2403</v>
      </c>
      <c r="B1826" s="2">
        <v>200</v>
      </c>
      <c r="C1826" s="77" t="s">
        <v>90</v>
      </c>
      <c r="D1826" s="77" t="s">
        <v>796</v>
      </c>
      <c r="E1826" s="77" t="s">
        <v>796</v>
      </c>
      <c r="F1826" s="77" t="s">
        <v>1905</v>
      </c>
      <c r="G1826" s="77"/>
      <c r="H1826" s="86">
        <v>7147600</v>
      </c>
      <c r="I1826" s="86">
        <v>3741950</v>
      </c>
      <c r="J1826" s="7">
        <f t="shared" si="28"/>
        <v>3405650</v>
      </c>
    </row>
    <row r="1827" spans="1:10" ht="89.25" x14ac:dyDescent="0.2">
      <c r="A1827" s="78" t="s">
        <v>1906</v>
      </c>
      <c r="B1827" s="2">
        <v>200</v>
      </c>
      <c r="C1827" s="79" t="s">
        <v>90</v>
      </c>
      <c r="D1827" s="79" t="s">
        <v>796</v>
      </c>
      <c r="E1827" s="79" t="s">
        <v>796</v>
      </c>
      <c r="F1827" s="79" t="s">
        <v>1907</v>
      </c>
      <c r="G1827" s="79"/>
      <c r="H1827" s="85">
        <v>7147600</v>
      </c>
      <c r="I1827" s="85">
        <v>3741950</v>
      </c>
      <c r="J1827" s="7">
        <f t="shared" si="28"/>
        <v>3405650</v>
      </c>
    </row>
    <row r="1828" spans="1:10" ht="38.25" x14ac:dyDescent="0.2">
      <c r="A1828" s="80" t="s">
        <v>803</v>
      </c>
      <c r="B1828" s="2">
        <v>200</v>
      </c>
      <c r="C1828" s="81" t="s">
        <v>90</v>
      </c>
      <c r="D1828" s="81" t="s">
        <v>796</v>
      </c>
      <c r="E1828" s="81" t="s">
        <v>796</v>
      </c>
      <c r="F1828" s="81" t="s">
        <v>1907</v>
      </c>
      <c r="G1828" s="81" t="s">
        <v>804</v>
      </c>
      <c r="H1828" s="84">
        <v>7147600</v>
      </c>
      <c r="I1828" s="84">
        <v>3741950</v>
      </c>
      <c r="J1828" s="7">
        <f t="shared" si="28"/>
        <v>3405650</v>
      </c>
    </row>
    <row r="1829" spans="1:10" ht="51" x14ac:dyDescent="0.2">
      <c r="A1829" s="76" t="s">
        <v>2404</v>
      </c>
      <c r="B1829" s="2">
        <v>200</v>
      </c>
      <c r="C1829" s="77" t="s">
        <v>90</v>
      </c>
      <c r="D1829" s="77" t="s">
        <v>796</v>
      </c>
      <c r="E1829" s="77" t="s">
        <v>796</v>
      </c>
      <c r="F1829" s="77" t="s">
        <v>1908</v>
      </c>
      <c r="G1829" s="77"/>
      <c r="H1829" s="86">
        <v>3848000</v>
      </c>
      <c r="I1829" s="86">
        <v>1519000</v>
      </c>
      <c r="J1829" s="7">
        <f t="shared" si="28"/>
        <v>2329000</v>
      </c>
    </row>
    <row r="1830" spans="1:10" ht="63.75" x14ac:dyDescent="0.2">
      <c r="A1830" s="78" t="s">
        <v>2405</v>
      </c>
      <c r="B1830" s="2">
        <v>200</v>
      </c>
      <c r="C1830" s="79" t="s">
        <v>90</v>
      </c>
      <c r="D1830" s="79" t="s">
        <v>796</v>
      </c>
      <c r="E1830" s="79" t="s">
        <v>796</v>
      </c>
      <c r="F1830" s="79" t="s">
        <v>1909</v>
      </c>
      <c r="G1830" s="79"/>
      <c r="H1830" s="85">
        <v>3848000</v>
      </c>
      <c r="I1830" s="85">
        <v>1519000</v>
      </c>
      <c r="J1830" s="7">
        <f t="shared" si="28"/>
        <v>2329000</v>
      </c>
    </row>
    <row r="1831" spans="1:10" ht="38.25" x14ac:dyDescent="0.2">
      <c r="A1831" s="80" t="s">
        <v>803</v>
      </c>
      <c r="B1831" s="2">
        <v>200</v>
      </c>
      <c r="C1831" s="81" t="s">
        <v>90</v>
      </c>
      <c r="D1831" s="81" t="s">
        <v>796</v>
      </c>
      <c r="E1831" s="81" t="s">
        <v>796</v>
      </c>
      <c r="F1831" s="81" t="s">
        <v>1909</v>
      </c>
      <c r="G1831" s="81" t="s">
        <v>804</v>
      </c>
      <c r="H1831" s="84">
        <v>3848000</v>
      </c>
      <c r="I1831" s="84">
        <v>1519000</v>
      </c>
      <c r="J1831" s="7">
        <f t="shared" si="28"/>
        <v>2329000</v>
      </c>
    </row>
    <row r="1832" spans="1:10" ht="25.5" x14ac:dyDescent="0.2">
      <c r="A1832" s="76" t="s">
        <v>2406</v>
      </c>
      <c r="B1832" s="2">
        <v>200</v>
      </c>
      <c r="C1832" s="77" t="s">
        <v>90</v>
      </c>
      <c r="D1832" s="77" t="s">
        <v>796</v>
      </c>
      <c r="E1832" s="77" t="s">
        <v>796</v>
      </c>
      <c r="F1832" s="77" t="s">
        <v>1910</v>
      </c>
      <c r="G1832" s="77"/>
      <c r="H1832" s="86">
        <v>1600000</v>
      </c>
      <c r="I1832" s="86">
        <v>0</v>
      </c>
      <c r="J1832" s="7">
        <f t="shared" si="28"/>
        <v>1600000</v>
      </c>
    </row>
    <row r="1833" spans="1:10" ht="25.5" x14ac:dyDescent="0.2">
      <c r="A1833" s="78" t="s">
        <v>1911</v>
      </c>
      <c r="B1833" s="2">
        <v>200</v>
      </c>
      <c r="C1833" s="79" t="s">
        <v>90</v>
      </c>
      <c r="D1833" s="79" t="s">
        <v>796</v>
      </c>
      <c r="E1833" s="79" t="s">
        <v>796</v>
      </c>
      <c r="F1833" s="79" t="s">
        <v>1912</v>
      </c>
      <c r="G1833" s="79"/>
      <c r="H1833" s="85">
        <v>1600000</v>
      </c>
      <c r="I1833" s="85">
        <v>0</v>
      </c>
      <c r="J1833" s="7">
        <f t="shared" si="28"/>
        <v>1600000</v>
      </c>
    </row>
    <row r="1834" spans="1:10" x14ac:dyDescent="0.2">
      <c r="A1834" s="80" t="s">
        <v>1036</v>
      </c>
      <c r="B1834" s="2">
        <v>200</v>
      </c>
      <c r="C1834" s="81" t="s">
        <v>90</v>
      </c>
      <c r="D1834" s="81" t="s">
        <v>796</v>
      </c>
      <c r="E1834" s="81" t="s">
        <v>796</v>
      </c>
      <c r="F1834" s="81" t="s">
        <v>1912</v>
      </c>
      <c r="G1834" s="81" t="s">
        <v>1037</v>
      </c>
      <c r="H1834" s="84">
        <v>1600000</v>
      </c>
      <c r="I1834" s="84">
        <v>0</v>
      </c>
      <c r="J1834" s="7">
        <f t="shared" si="28"/>
        <v>1600000</v>
      </c>
    </row>
    <row r="1835" spans="1:10" ht="25.5" x14ac:dyDescent="0.2">
      <c r="A1835" s="76" t="s">
        <v>2314</v>
      </c>
      <c r="B1835" s="2">
        <v>200</v>
      </c>
      <c r="C1835" s="77" t="s">
        <v>90</v>
      </c>
      <c r="D1835" s="77" t="s">
        <v>796</v>
      </c>
      <c r="E1835" s="77" t="s">
        <v>796</v>
      </c>
      <c r="F1835" s="77" t="s">
        <v>1273</v>
      </c>
      <c r="G1835" s="77"/>
      <c r="H1835" s="86">
        <v>33947100</v>
      </c>
      <c r="I1835" s="86">
        <v>17170080</v>
      </c>
      <c r="J1835" s="7">
        <f t="shared" si="28"/>
        <v>16777020</v>
      </c>
    </row>
    <row r="1836" spans="1:10" ht="25.5" x14ac:dyDescent="0.2">
      <c r="A1836" s="78" t="s">
        <v>1913</v>
      </c>
      <c r="B1836" s="2">
        <v>200</v>
      </c>
      <c r="C1836" s="79" t="s">
        <v>90</v>
      </c>
      <c r="D1836" s="79" t="s">
        <v>796</v>
      </c>
      <c r="E1836" s="79" t="s">
        <v>796</v>
      </c>
      <c r="F1836" s="79" t="s">
        <v>1914</v>
      </c>
      <c r="G1836" s="79"/>
      <c r="H1836" s="85">
        <v>29647100</v>
      </c>
      <c r="I1836" s="85">
        <v>15070080</v>
      </c>
      <c r="J1836" s="7">
        <f t="shared" si="28"/>
        <v>14577020</v>
      </c>
    </row>
    <row r="1837" spans="1:10" ht="38.25" x14ac:dyDescent="0.2">
      <c r="A1837" s="80" t="s">
        <v>803</v>
      </c>
      <c r="B1837" s="2">
        <v>200</v>
      </c>
      <c r="C1837" s="81" t="s">
        <v>90</v>
      </c>
      <c r="D1837" s="81" t="s">
        <v>796</v>
      </c>
      <c r="E1837" s="81" t="s">
        <v>796</v>
      </c>
      <c r="F1837" s="81" t="s">
        <v>1914</v>
      </c>
      <c r="G1837" s="81" t="s">
        <v>804</v>
      </c>
      <c r="H1837" s="84">
        <v>29647100</v>
      </c>
      <c r="I1837" s="84">
        <v>15070080</v>
      </c>
      <c r="J1837" s="7">
        <f t="shared" si="28"/>
        <v>14577020</v>
      </c>
    </row>
    <row r="1838" spans="1:10" ht="38.25" x14ac:dyDescent="0.2">
      <c r="A1838" s="78" t="s">
        <v>1227</v>
      </c>
      <c r="B1838" s="2">
        <v>200</v>
      </c>
      <c r="C1838" s="79" t="s">
        <v>90</v>
      </c>
      <c r="D1838" s="79" t="s">
        <v>796</v>
      </c>
      <c r="E1838" s="79" t="s">
        <v>796</v>
      </c>
      <c r="F1838" s="79" t="s">
        <v>1274</v>
      </c>
      <c r="G1838" s="79"/>
      <c r="H1838" s="85">
        <v>4300000</v>
      </c>
      <c r="I1838" s="85">
        <v>2100000</v>
      </c>
      <c r="J1838" s="7">
        <f t="shared" si="28"/>
        <v>2200000</v>
      </c>
    </row>
    <row r="1839" spans="1:10" ht="38.25" x14ac:dyDescent="0.2">
      <c r="A1839" s="80" t="s">
        <v>803</v>
      </c>
      <c r="B1839" s="2">
        <v>200</v>
      </c>
      <c r="C1839" s="81" t="s">
        <v>90</v>
      </c>
      <c r="D1839" s="81" t="s">
        <v>796</v>
      </c>
      <c r="E1839" s="81" t="s">
        <v>796</v>
      </c>
      <c r="F1839" s="81" t="s">
        <v>1274</v>
      </c>
      <c r="G1839" s="81" t="s">
        <v>804</v>
      </c>
      <c r="H1839" s="84">
        <v>4300000</v>
      </c>
      <c r="I1839" s="84">
        <v>2100000</v>
      </c>
      <c r="J1839" s="7">
        <f t="shared" si="28"/>
        <v>2200000</v>
      </c>
    </row>
    <row r="1840" spans="1:10" x14ac:dyDescent="0.2">
      <c r="A1840" s="72" t="s">
        <v>1266</v>
      </c>
      <c r="B1840" s="2">
        <v>200</v>
      </c>
      <c r="C1840" s="73" t="s">
        <v>90</v>
      </c>
      <c r="D1840" s="73" t="s">
        <v>796</v>
      </c>
      <c r="E1840" s="73" t="s">
        <v>834</v>
      </c>
      <c r="F1840" s="73"/>
      <c r="G1840" s="73"/>
      <c r="H1840" s="88">
        <v>1079000</v>
      </c>
      <c r="I1840" s="88">
        <v>535320</v>
      </c>
      <c r="J1840" s="7">
        <f t="shared" si="28"/>
        <v>543680</v>
      </c>
    </row>
    <row r="1841" spans="1:10" ht="25.5" x14ac:dyDescent="0.2">
      <c r="A1841" s="74" t="s">
        <v>2250</v>
      </c>
      <c r="B1841" s="2">
        <v>200</v>
      </c>
      <c r="C1841" s="75" t="s">
        <v>90</v>
      </c>
      <c r="D1841" s="75" t="s">
        <v>796</v>
      </c>
      <c r="E1841" s="75" t="s">
        <v>834</v>
      </c>
      <c r="F1841" s="75" t="s">
        <v>809</v>
      </c>
      <c r="G1841" s="75"/>
      <c r="H1841" s="87">
        <v>1079000</v>
      </c>
      <c r="I1841" s="87">
        <v>535320</v>
      </c>
      <c r="J1841" s="7">
        <f t="shared" si="28"/>
        <v>543680</v>
      </c>
    </row>
    <row r="1842" spans="1:10" ht="25.5" x14ac:dyDescent="0.2">
      <c r="A1842" s="76" t="s">
        <v>2314</v>
      </c>
      <c r="B1842" s="2">
        <v>200</v>
      </c>
      <c r="C1842" s="77" t="s">
        <v>90</v>
      </c>
      <c r="D1842" s="77" t="s">
        <v>796</v>
      </c>
      <c r="E1842" s="77" t="s">
        <v>834</v>
      </c>
      <c r="F1842" s="77" t="s">
        <v>1273</v>
      </c>
      <c r="G1842" s="77"/>
      <c r="H1842" s="86">
        <v>1079000</v>
      </c>
      <c r="I1842" s="86">
        <v>535320</v>
      </c>
      <c r="J1842" s="7">
        <f t="shared" si="28"/>
        <v>543680</v>
      </c>
    </row>
    <row r="1843" spans="1:10" ht="25.5" x14ac:dyDescent="0.2">
      <c r="A1843" s="78" t="s">
        <v>1915</v>
      </c>
      <c r="B1843" s="2">
        <v>200</v>
      </c>
      <c r="C1843" s="79" t="s">
        <v>90</v>
      </c>
      <c r="D1843" s="79" t="s">
        <v>796</v>
      </c>
      <c r="E1843" s="79" t="s">
        <v>834</v>
      </c>
      <c r="F1843" s="79" t="s">
        <v>1916</v>
      </c>
      <c r="G1843" s="79"/>
      <c r="H1843" s="85">
        <v>1079000</v>
      </c>
      <c r="I1843" s="85">
        <v>535320</v>
      </c>
      <c r="J1843" s="7">
        <f t="shared" si="28"/>
        <v>543680</v>
      </c>
    </row>
    <row r="1844" spans="1:10" ht="25.5" x14ac:dyDescent="0.2">
      <c r="A1844" s="80" t="s">
        <v>900</v>
      </c>
      <c r="B1844" s="2">
        <v>200</v>
      </c>
      <c r="C1844" s="81" t="s">
        <v>90</v>
      </c>
      <c r="D1844" s="81" t="s">
        <v>796</v>
      </c>
      <c r="E1844" s="81" t="s">
        <v>834</v>
      </c>
      <c r="F1844" s="81" t="s">
        <v>1916</v>
      </c>
      <c r="G1844" s="81" t="s">
        <v>901</v>
      </c>
      <c r="H1844" s="84">
        <v>1079000</v>
      </c>
      <c r="I1844" s="84">
        <v>535320</v>
      </c>
      <c r="J1844" s="7">
        <f t="shared" si="28"/>
        <v>543680</v>
      </c>
    </row>
    <row r="1845" spans="1:10" x14ac:dyDescent="0.2">
      <c r="A1845" s="70" t="s">
        <v>1022</v>
      </c>
      <c r="B1845" s="2">
        <v>200</v>
      </c>
      <c r="C1845" s="71" t="s">
        <v>90</v>
      </c>
      <c r="D1845" s="71" t="s">
        <v>20</v>
      </c>
      <c r="E1845" s="71"/>
      <c r="F1845" s="71"/>
      <c r="G1845" s="71"/>
      <c r="H1845" s="89">
        <v>32900065.609999999</v>
      </c>
      <c r="I1845" s="89">
        <v>26965956.039999999</v>
      </c>
      <c r="J1845" s="7">
        <f t="shared" si="28"/>
        <v>5934109.5700000003</v>
      </c>
    </row>
    <row r="1846" spans="1:10" x14ac:dyDescent="0.2">
      <c r="A1846" s="72" t="s">
        <v>1027</v>
      </c>
      <c r="B1846" s="2">
        <v>200</v>
      </c>
      <c r="C1846" s="73" t="s">
        <v>90</v>
      </c>
      <c r="D1846" s="73" t="s">
        <v>20</v>
      </c>
      <c r="E1846" s="73" t="s">
        <v>798</v>
      </c>
      <c r="F1846" s="73"/>
      <c r="G1846" s="73"/>
      <c r="H1846" s="88">
        <v>32900065.609999999</v>
      </c>
      <c r="I1846" s="88">
        <v>26965956.039999999</v>
      </c>
      <c r="J1846" s="7">
        <f t="shared" si="28"/>
        <v>5934109.5700000003</v>
      </c>
    </row>
    <row r="1847" spans="1:10" ht="38.25" x14ac:dyDescent="0.2">
      <c r="A1847" s="74" t="s">
        <v>2339</v>
      </c>
      <c r="B1847" s="2">
        <v>200</v>
      </c>
      <c r="C1847" s="75" t="s">
        <v>90</v>
      </c>
      <c r="D1847" s="75" t="s">
        <v>20</v>
      </c>
      <c r="E1847" s="75" t="s">
        <v>798</v>
      </c>
      <c r="F1847" s="75" t="s">
        <v>1457</v>
      </c>
      <c r="G1847" s="75"/>
      <c r="H1847" s="87">
        <v>32900065.609999999</v>
      </c>
      <c r="I1847" s="87">
        <v>26965956.039999999</v>
      </c>
      <c r="J1847" s="7">
        <f t="shared" si="28"/>
        <v>5934109.5700000003</v>
      </c>
    </row>
    <row r="1848" spans="1:10" ht="25.5" x14ac:dyDescent="0.2">
      <c r="A1848" s="76" t="s">
        <v>2407</v>
      </c>
      <c r="B1848" s="2">
        <v>200</v>
      </c>
      <c r="C1848" s="77" t="s">
        <v>90</v>
      </c>
      <c r="D1848" s="77" t="s">
        <v>20</v>
      </c>
      <c r="E1848" s="77" t="s">
        <v>798</v>
      </c>
      <c r="F1848" s="77" t="s">
        <v>1917</v>
      </c>
      <c r="G1848" s="77"/>
      <c r="H1848" s="86">
        <v>32900065.609999999</v>
      </c>
      <c r="I1848" s="86">
        <v>26965956.039999999</v>
      </c>
      <c r="J1848" s="7">
        <f t="shared" si="28"/>
        <v>5934109.5700000003</v>
      </c>
    </row>
    <row r="1849" spans="1:10" ht="51" x14ac:dyDescent="0.2">
      <c r="A1849" s="78" t="s">
        <v>91</v>
      </c>
      <c r="B1849" s="2">
        <v>200</v>
      </c>
      <c r="C1849" s="79" t="s">
        <v>90</v>
      </c>
      <c r="D1849" s="79" t="s">
        <v>20</v>
      </c>
      <c r="E1849" s="79" t="s">
        <v>798</v>
      </c>
      <c r="F1849" s="79" t="s">
        <v>1918</v>
      </c>
      <c r="G1849" s="79"/>
      <c r="H1849" s="85">
        <v>32900065.609999999</v>
      </c>
      <c r="I1849" s="85">
        <v>26965956.039999999</v>
      </c>
      <c r="J1849" s="7">
        <f t="shared" si="28"/>
        <v>5934109.5700000003</v>
      </c>
    </row>
    <row r="1850" spans="1:10" x14ac:dyDescent="0.2">
      <c r="A1850" s="80" t="s">
        <v>1036</v>
      </c>
      <c r="B1850" s="2">
        <v>200</v>
      </c>
      <c r="C1850" s="81" t="s">
        <v>90</v>
      </c>
      <c r="D1850" s="81" t="s">
        <v>20</v>
      </c>
      <c r="E1850" s="81" t="s">
        <v>798</v>
      </c>
      <c r="F1850" s="81" t="s">
        <v>1918</v>
      </c>
      <c r="G1850" s="81" t="s">
        <v>1037</v>
      </c>
      <c r="H1850" s="84">
        <v>32900065.609999999</v>
      </c>
      <c r="I1850" s="84">
        <v>26965956.039999999</v>
      </c>
      <c r="J1850" s="7">
        <f t="shared" si="28"/>
        <v>5934109.5700000003</v>
      </c>
    </row>
    <row r="1851" spans="1:10" x14ac:dyDescent="0.2">
      <c r="A1851" s="70" t="s">
        <v>1294</v>
      </c>
      <c r="B1851" s="2">
        <v>200</v>
      </c>
      <c r="C1851" s="71" t="s">
        <v>90</v>
      </c>
      <c r="D1851" s="71" t="s">
        <v>52</v>
      </c>
      <c r="E1851" s="71"/>
      <c r="F1851" s="71"/>
      <c r="G1851" s="71"/>
      <c r="H1851" s="89">
        <v>826554664.38999999</v>
      </c>
      <c r="I1851" s="89">
        <v>151118575.50999999</v>
      </c>
      <c r="J1851" s="7">
        <f t="shared" si="28"/>
        <v>675436088.88</v>
      </c>
    </row>
    <row r="1852" spans="1:10" x14ac:dyDescent="0.2">
      <c r="A1852" s="72" t="s">
        <v>1919</v>
      </c>
      <c r="B1852" s="2">
        <v>200</v>
      </c>
      <c r="C1852" s="73" t="s">
        <v>90</v>
      </c>
      <c r="D1852" s="73" t="s">
        <v>52</v>
      </c>
      <c r="E1852" s="73" t="s">
        <v>836</v>
      </c>
      <c r="F1852" s="73"/>
      <c r="G1852" s="73"/>
      <c r="H1852" s="88">
        <v>100000</v>
      </c>
      <c r="I1852" s="88">
        <v>0</v>
      </c>
      <c r="J1852" s="7">
        <f t="shared" si="28"/>
        <v>100000</v>
      </c>
    </row>
    <row r="1853" spans="1:10" ht="63.75" x14ac:dyDescent="0.2">
      <c r="A1853" s="74" t="s">
        <v>2269</v>
      </c>
      <c r="B1853" s="2">
        <v>200</v>
      </c>
      <c r="C1853" s="75" t="s">
        <v>90</v>
      </c>
      <c r="D1853" s="75" t="s">
        <v>52</v>
      </c>
      <c r="E1853" s="75" t="s">
        <v>836</v>
      </c>
      <c r="F1853" s="75" t="s">
        <v>948</v>
      </c>
      <c r="G1853" s="75"/>
      <c r="H1853" s="87">
        <v>100000</v>
      </c>
      <c r="I1853" s="87">
        <v>0</v>
      </c>
      <c r="J1853" s="7">
        <f t="shared" si="28"/>
        <v>100000</v>
      </c>
    </row>
    <row r="1854" spans="1:10" ht="63.75" x14ac:dyDescent="0.2">
      <c r="A1854" s="76" t="s">
        <v>2270</v>
      </c>
      <c r="B1854" s="2">
        <v>200</v>
      </c>
      <c r="C1854" s="77" t="s">
        <v>90</v>
      </c>
      <c r="D1854" s="77" t="s">
        <v>52</v>
      </c>
      <c r="E1854" s="77" t="s">
        <v>836</v>
      </c>
      <c r="F1854" s="77" t="s">
        <v>949</v>
      </c>
      <c r="G1854" s="77"/>
      <c r="H1854" s="86">
        <v>100000</v>
      </c>
      <c r="I1854" s="86">
        <v>0</v>
      </c>
      <c r="J1854" s="7">
        <f t="shared" si="28"/>
        <v>100000</v>
      </c>
    </row>
    <row r="1855" spans="1:10" ht="38.25" x14ac:dyDescent="0.2">
      <c r="A1855" s="78" t="s">
        <v>1920</v>
      </c>
      <c r="B1855" s="2">
        <v>200</v>
      </c>
      <c r="C1855" s="79" t="s">
        <v>90</v>
      </c>
      <c r="D1855" s="79" t="s">
        <v>52</v>
      </c>
      <c r="E1855" s="79" t="s">
        <v>836</v>
      </c>
      <c r="F1855" s="79" t="s">
        <v>1921</v>
      </c>
      <c r="G1855" s="79"/>
      <c r="H1855" s="85">
        <v>100000</v>
      </c>
      <c r="I1855" s="85">
        <v>0</v>
      </c>
      <c r="J1855" s="7">
        <f t="shared" si="28"/>
        <v>100000</v>
      </c>
    </row>
    <row r="1856" spans="1:10" ht="38.25" x14ac:dyDescent="0.2">
      <c r="A1856" s="80" t="s">
        <v>817</v>
      </c>
      <c r="B1856" s="2">
        <v>200</v>
      </c>
      <c r="C1856" s="81" t="s">
        <v>90</v>
      </c>
      <c r="D1856" s="81" t="s">
        <v>52</v>
      </c>
      <c r="E1856" s="81" t="s">
        <v>836</v>
      </c>
      <c r="F1856" s="81" t="s">
        <v>1921</v>
      </c>
      <c r="G1856" s="81" t="s">
        <v>818</v>
      </c>
      <c r="H1856" s="84">
        <v>50000</v>
      </c>
      <c r="I1856" s="84">
        <v>0</v>
      </c>
      <c r="J1856" s="7">
        <f t="shared" si="28"/>
        <v>50000</v>
      </c>
    </row>
    <row r="1857" spans="1:10" ht="38.25" x14ac:dyDescent="0.2">
      <c r="A1857" s="80" t="s">
        <v>803</v>
      </c>
      <c r="B1857" s="2">
        <v>200</v>
      </c>
      <c r="C1857" s="81" t="s">
        <v>90</v>
      </c>
      <c r="D1857" s="81" t="s">
        <v>52</v>
      </c>
      <c r="E1857" s="81" t="s">
        <v>836</v>
      </c>
      <c r="F1857" s="81" t="s">
        <v>1921</v>
      </c>
      <c r="G1857" s="81" t="s">
        <v>804</v>
      </c>
      <c r="H1857" s="84">
        <v>50000</v>
      </c>
      <c r="I1857" s="84">
        <v>0</v>
      </c>
      <c r="J1857" s="7">
        <f t="shared" si="28"/>
        <v>50000</v>
      </c>
    </row>
    <row r="1858" spans="1:10" x14ac:dyDescent="0.2">
      <c r="A1858" s="72" t="s">
        <v>1578</v>
      </c>
      <c r="B1858" s="2">
        <v>200</v>
      </c>
      <c r="C1858" s="73" t="s">
        <v>90</v>
      </c>
      <c r="D1858" s="73" t="s">
        <v>52</v>
      </c>
      <c r="E1858" s="73" t="s">
        <v>881</v>
      </c>
      <c r="F1858" s="73"/>
      <c r="G1858" s="73"/>
      <c r="H1858" s="88">
        <v>578278622.23000002</v>
      </c>
      <c r="I1858" s="88">
        <v>25550366.760000002</v>
      </c>
      <c r="J1858" s="7">
        <f t="shared" si="28"/>
        <v>552728255.47000003</v>
      </c>
    </row>
    <row r="1859" spans="1:10" ht="25.5" x14ac:dyDescent="0.2">
      <c r="A1859" s="74" t="s">
        <v>2363</v>
      </c>
      <c r="B1859" s="2">
        <v>200</v>
      </c>
      <c r="C1859" s="75" t="s">
        <v>90</v>
      </c>
      <c r="D1859" s="75" t="s">
        <v>52</v>
      </c>
      <c r="E1859" s="75" t="s">
        <v>881</v>
      </c>
      <c r="F1859" s="75" t="s">
        <v>1579</v>
      </c>
      <c r="G1859" s="75"/>
      <c r="H1859" s="87">
        <v>578278622.23000002</v>
      </c>
      <c r="I1859" s="87">
        <v>25550366.760000002</v>
      </c>
      <c r="J1859" s="7">
        <f t="shared" si="28"/>
        <v>552728255.47000003</v>
      </c>
    </row>
    <row r="1860" spans="1:10" ht="25.5" x14ac:dyDescent="0.2">
      <c r="A1860" s="76" t="s">
        <v>2364</v>
      </c>
      <c r="B1860" s="2">
        <v>200</v>
      </c>
      <c r="C1860" s="77" t="s">
        <v>90</v>
      </c>
      <c r="D1860" s="77" t="s">
        <v>52</v>
      </c>
      <c r="E1860" s="77" t="s">
        <v>881</v>
      </c>
      <c r="F1860" s="77" t="s">
        <v>1580</v>
      </c>
      <c r="G1860" s="77"/>
      <c r="H1860" s="86">
        <v>327892222.23000002</v>
      </c>
      <c r="I1860" s="86">
        <v>3430398.11</v>
      </c>
      <c r="J1860" s="7">
        <f t="shared" si="28"/>
        <v>324461824.12</v>
      </c>
    </row>
    <row r="1861" spans="1:10" ht="63.75" x14ac:dyDescent="0.2">
      <c r="A1861" s="78" t="s">
        <v>1922</v>
      </c>
      <c r="B1861" s="2">
        <v>200</v>
      </c>
      <c r="C1861" s="79" t="s">
        <v>90</v>
      </c>
      <c r="D1861" s="79" t="s">
        <v>52</v>
      </c>
      <c r="E1861" s="79" t="s">
        <v>881</v>
      </c>
      <c r="F1861" s="79" t="s">
        <v>1923</v>
      </c>
      <c r="G1861" s="79"/>
      <c r="H1861" s="85">
        <v>14237878.789999999</v>
      </c>
      <c r="I1861" s="85">
        <v>3430398.11</v>
      </c>
      <c r="J1861" s="7">
        <f t="shared" si="28"/>
        <v>10807480.68</v>
      </c>
    </row>
    <row r="1862" spans="1:10" x14ac:dyDescent="0.2">
      <c r="A1862" s="80" t="s">
        <v>1036</v>
      </c>
      <c r="B1862" s="2">
        <v>200</v>
      </c>
      <c r="C1862" s="81" t="s">
        <v>90</v>
      </c>
      <c r="D1862" s="81" t="s">
        <v>52</v>
      </c>
      <c r="E1862" s="81" t="s">
        <v>881</v>
      </c>
      <c r="F1862" s="81" t="s">
        <v>1923</v>
      </c>
      <c r="G1862" s="81" t="s">
        <v>1037</v>
      </c>
      <c r="H1862" s="84">
        <v>14237878.789999999</v>
      </c>
      <c r="I1862" s="84">
        <v>3430398.11</v>
      </c>
      <c r="J1862" s="7">
        <f t="shared" si="28"/>
        <v>10807480.68</v>
      </c>
    </row>
    <row r="1863" spans="1:10" ht="76.5" x14ac:dyDescent="0.2">
      <c r="A1863" s="78" t="s">
        <v>1924</v>
      </c>
      <c r="B1863" s="2">
        <v>200</v>
      </c>
      <c r="C1863" s="79" t="s">
        <v>90</v>
      </c>
      <c r="D1863" s="79" t="s">
        <v>52</v>
      </c>
      <c r="E1863" s="79" t="s">
        <v>881</v>
      </c>
      <c r="F1863" s="79" t="s">
        <v>1925</v>
      </c>
      <c r="G1863" s="79"/>
      <c r="H1863" s="85">
        <v>5000000</v>
      </c>
      <c r="I1863" s="85">
        <v>0</v>
      </c>
      <c r="J1863" s="7">
        <f t="shared" si="28"/>
        <v>5000000</v>
      </c>
    </row>
    <row r="1864" spans="1:10" ht="25.5" x14ac:dyDescent="0.2">
      <c r="A1864" s="80" t="s">
        <v>900</v>
      </c>
      <c r="B1864" s="2">
        <v>200</v>
      </c>
      <c r="C1864" s="81" t="s">
        <v>90</v>
      </c>
      <c r="D1864" s="81" t="s">
        <v>52</v>
      </c>
      <c r="E1864" s="81" t="s">
        <v>881</v>
      </c>
      <c r="F1864" s="81" t="s">
        <v>1925</v>
      </c>
      <c r="G1864" s="81" t="s">
        <v>901</v>
      </c>
      <c r="H1864" s="84">
        <v>5000000</v>
      </c>
      <c r="I1864" s="84">
        <v>0</v>
      </c>
      <c r="J1864" s="7">
        <f t="shared" si="28"/>
        <v>5000000</v>
      </c>
    </row>
    <row r="1865" spans="1:10" ht="38.25" x14ac:dyDescent="0.2">
      <c r="A1865" s="78" t="s">
        <v>1926</v>
      </c>
      <c r="B1865" s="2">
        <v>200</v>
      </c>
      <c r="C1865" s="79" t="s">
        <v>90</v>
      </c>
      <c r="D1865" s="79" t="s">
        <v>52</v>
      </c>
      <c r="E1865" s="79" t="s">
        <v>881</v>
      </c>
      <c r="F1865" s="79" t="s">
        <v>1927</v>
      </c>
      <c r="G1865" s="79"/>
      <c r="H1865" s="85">
        <v>300000000</v>
      </c>
      <c r="I1865" s="85">
        <v>0</v>
      </c>
      <c r="J1865" s="7">
        <f t="shared" ref="J1865:J1928" si="29">H1865-I1865</f>
        <v>300000000</v>
      </c>
    </row>
    <row r="1866" spans="1:10" x14ac:dyDescent="0.2">
      <c r="A1866" s="80" t="s">
        <v>1036</v>
      </c>
      <c r="B1866" s="2">
        <v>200</v>
      </c>
      <c r="C1866" s="81" t="s">
        <v>90</v>
      </c>
      <c r="D1866" s="81" t="s">
        <v>52</v>
      </c>
      <c r="E1866" s="81" t="s">
        <v>881</v>
      </c>
      <c r="F1866" s="81" t="s">
        <v>1927</v>
      </c>
      <c r="G1866" s="81" t="s">
        <v>1037</v>
      </c>
      <c r="H1866" s="84">
        <v>300000000</v>
      </c>
      <c r="I1866" s="84">
        <v>0</v>
      </c>
      <c r="J1866" s="7">
        <f t="shared" si="29"/>
        <v>300000000</v>
      </c>
    </row>
    <row r="1867" spans="1:10" ht="38.25" x14ac:dyDescent="0.2">
      <c r="A1867" s="78" t="s">
        <v>1928</v>
      </c>
      <c r="B1867" s="2">
        <v>200</v>
      </c>
      <c r="C1867" s="79" t="s">
        <v>90</v>
      </c>
      <c r="D1867" s="79" t="s">
        <v>52</v>
      </c>
      <c r="E1867" s="79" t="s">
        <v>881</v>
      </c>
      <c r="F1867" s="79" t="s">
        <v>1929</v>
      </c>
      <c r="G1867" s="79"/>
      <c r="H1867" s="85">
        <v>8654343.4399999995</v>
      </c>
      <c r="I1867" s="85">
        <v>0</v>
      </c>
      <c r="J1867" s="7">
        <f t="shared" si="29"/>
        <v>8654343.4399999995</v>
      </c>
    </row>
    <row r="1868" spans="1:10" x14ac:dyDescent="0.2">
      <c r="A1868" s="80" t="s">
        <v>1036</v>
      </c>
      <c r="B1868" s="2">
        <v>200</v>
      </c>
      <c r="C1868" s="81" t="s">
        <v>90</v>
      </c>
      <c r="D1868" s="81" t="s">
        <v>52</v>
      </c>
      <c r="E1868" s="81" t="s">
        <v>881</v>
      </c>
      <c r="F1868" s="81" t="s">
        <v>1929</v>
      </c>
      <c r="G1868" s="81" t="s">
        <v>1037</v>
      </c>
      <c r="H1868" s="84">
        <v>8654343.4399999995</v>
      </c>
      <c r="I1868" s="84">
        <v>0</v>
      </c>
      <c r="J1868" s="7">
        <f t="shared" si="29"/>
        <v>8654343.4399999995</v>
      </c>
    </row>
    <row r="1869" spans="1:10" ht="25.5" x14ac:dyDescent="0.2">
      <c r="A1869" s="76" t="s">
        <v>2408</v>
      </c>
      <c r="B1869" s="2">
        <v>200</v>
      </c>
      <c r="C1869" s="77" t="s">
        <v>90</v>
      </c>
      <c r="D1869" s="77" t="s">
        <v>52</v>
      </c>
      <c r="E1869" s="77" t="s">
        <v>881</v>
      </c>
      <c r="F1869" s="77" t="s">
        <v>1930</v>
      </c>
      <c r="G1869" s="77"/>
      <c r="H1869" s="86">
        <v>225000000</v>
      </c>
      <c r="I1869" s="86">
        <v>8408964.1699999999</v>
      </c>
      <c r="J1869" s="7">
        <f t="shared" si="29"/>
        <v>216591035.83000001</v>
      </c>
    </row>
    <row r="1870" spans="1:10" ht="38.25" x14ac:dyDescent="0.2">
      <c r="A1870" s="78" t="s">
        <v>2409</v>
      </c>
      <c r="B1870" s="2">
        <v>200</v>
      </c>
      <c r="C1870" s="79" t="s">
        <v>90</v>
      </c>
      <c r="D1870" s="79" t="s">
        <v>52</v>
      </c>
      <c r="E1870" s="79" t="s">
        <v>881</v>
      </c>
      <c r="F1870" s="79" t="s">
        <v>1931</v>
      </c>
      <c r="G1870" s="79"/>
      <c r="H1870" s="85">
        <v>219000000</v>
      </c>
      <c r="I1870" s="85">
        <v>8408964.1699999999</v>
      </c>
      <c r="J1870" s="7">
        <f t="shared" si="29"/>
        <v>210591035.83000001</v>
      </c>
    </row>
    <row r="1871" spans="1:10" x14ac:dyDescent="0.2">
      <c r="A1871" s="80" t="s">
        <v>1036</v>
      </c>
      <c r="B1871" s="2">
        <v>200</v>
      </c>
      <c r="C1871" s="81" t="s">
        <v>90</v>
      </c>
      <c r="D1871" s="81" t="s">
        <v>52</v>
      </c>
      <c r="E1871" s="81" t="s">
        <v>881</v>
      </c>
      <c r="F1871" s="81" t="s">
        <v>1931</v>
      </c>
      <c r="G1871" s="81" t="s">
        <v>1037</v>
      </c>
      <c r="H1871" s="84">
        <v>219000000</v>
      </c>
      <c r="I1871" s="84">
        <v>8408964.1699999999</v>
      </c>
      <c r="J1871" s="7">
        <f t="shared" si="29"/>
        <v>210591035.83000001</v>
      </c>
    </row>
    <row r="1872" spans="1:10" ht="51" x14ac:dyDescent="0.2">
      <c r="A1872" s="78" t="s">
        <v>2410</v>
      </c>
      <c r="B1872" s="2">
        <v>200</v>
      </c>
      <c r="C1872" s="79" t="s">
        <v>90</v>
      </c>
      <c r="D1872" s="79" t="s">
        <v>52</v>
      </c>
      <c r="E1872" s="79" t="s">
        <v>881</v>
      </c>
      <c r="F1872" s="79" t="s">
        <v>1932</v>
      </c>
      <c r="G1872" s="79"/>
      <c r="H1872" s="85">
        <v>6000000</v>
      </c>
      <c r="I1872" s="85">
        <v>0</v>
      </c>
      <c r="J1872" s="7">
        <f t="shared" si="29"/>
        <v>6000000</v>
      </c>
    </row>
    <row r="1873" spans="1:10" x14ac:dyDescent="0.2">
      <c r="A1873" s="80" t="s">
        <v>1036</v>
      </c>
      <c r="B1873" s="2">
        <v>200</v>
      </c>
      <c r="C1873" s="81" t="s">
        <v>90</v>
      </c>
      <c r="D1873" s="81" t="s">
        <v>52</v>
      </c>
      <c r="E1873" s="81" t="s">
        <v>881</v>
      </c>
      <c r="F1873" s="81" t="s">
        <v>1932</v>
      </c>
      <c r="G1873" s="81" t="s">
        <v>1037</v>
      </c>
      <c r="H1873" s="84">
        <v>6000000</v>
      </c>
      <c r="I1873" s="84">
        <v>0</v>
      </c>
      <c r="J1873" s="7">
        <f t="shared" si="29"/>
        <v>6000000</v>
      </c>
    </row>
    <row r="1874" spans="1:10" ht="76.5" x14ac:dyDescent="0.2">
      <c r="A1874" s="76" t="s">
        <v>2411</v>
      </c>
      <c r="B1874" s="2">
        <v>200</v>
      </c>
      <c r="C1874" s="77" t="s">
        <v>90</v>
      </c>
      <c r="D1874" s="77" t="s">
        <v>52</v>
      </c>
      <c r="E1874" s="77" t="s">
        <v>881</v>
      </c>
      <c r="F1874" s="77" t="s">
        <v>1933</v>
      </c>
      <c r="G1874" s="77"/>
      <c r="H1874" s="86">
        <v>25386400</v>
      </c>
      <c r="I1874" s="86">
        <v>13711004.48</v>
      </c>
      <c r="J1874" s="7">
        <f t="shared" si="29"/>
        <v>11675395.52</v>
      </c>
    </row>
    <row r="1875" spans="1:10" ht="51" x14ac:dyDescent="0.2">
      <c r="A1875" s="78" t="s">
        <v>1934</v>
      </c>
      <c r="B1875" s="2">
        <v>200</v>
      </c>
      <c r="C1875" s="79" t="s">
        <v>90</v>
      </c>
      <c r="D1875" s="79" t="s">
        <v>52</v>
      </c>
      <c r="E1875" s="79" t="s">
        <v>881</v>
      </c>
      <c r="F1875" s="79" t="s">
        <v>1935</v>
      </c>
      <c r="G1875" s="79"/>
      <c r="H1875" s="85">
        <v>2200000</v>
      </c>
      <c r="I1875" s="85">
        <v>335305</v>
      </c>
      <c r="J1875" s="7">
        <f t="shared" si="29"/>
        <v>1864695</v>
      </c>
    </row>
    <row r="1876" spans="1:10" ht="76.5" x14ac:dyDescent="0.2">
      <c r="A1876" s="80" t="s">
        <v>866</v>
      </c>
      <c r="B1876" s="2">
        <v>200</v>
      </c>
      <c r="C1876" s="81" t="s">
        <v>90</v>
      </c>
      <c r="D1876" s="81" t="s">
        <v>52</v>
      </c>
      <c r="E1876" s="81" t="s">
        <v>881</v>
      </c>
      <c r="F1876" s="81" t="s">
        <v>1935</v>
      </c>
      <c r="G1876" s="81" t="s">
        <v>867</v>
      </c>
      <c r="H1876" s="84">
        <v>906000</v>
      </c>
      <c r="I1876" s="84">
        <v>42100</v>
      </c>
      <c r="J1876" s="7">
        <f t="shared" si="29"/>
        <v>863900</v>
      </c>
    </row>
    <row r="1877" spans="1:10" ht="38.25" x14ac:dyDescent="0.2">
      <c r="A1877" s="80" t="s">
        <v>817</v>
      </c>
      <c r="B1877" s="2">
        <v>200</v>
      </c>
      <c r="C1877" s="81" t="s">
        <v>90</v>
      </c>
      <c r="D1877" s="81" t="s">
        <v>52</v>
      </c>
      <c r="E1877" s="81" t="s">
        <v>881</v>
      </c>
      <c r="F1877" s="81" t="s">
        <v>1935</v>
      </c>
      <c r="G1877" s="81" t="s">
        <v>818</v>
      </c>
      <c r="H1877" s="84">
        <v>1294000</v>
      </c>
      <c r="I1877" s="84">
        <v>293205</v>
      </c>
      <c r="J1877" s="7">
        <f t="shared" si="29"/>
        <v>1000795</v>
      </c>
    </row>
    <row r="1878" spans="1:10" ht="25.5" x14ac:dyDescent="0.2">
      <c r="A1878" s="78" t="s">
        <v>1936</v>
      </c>
      <c r="B1878" s="2">
        <v>200</v>
      </c>
      <c r="C1878" s="79" t="s">
        <v>90</v>
      </c>
      <c r="D1878" s="79" t="s">
        <v>52</v>
      </c>
      <c r="E1878" s="79" t="s">
        <v>881</v>
      </c>
      <c r="F1878" s="79" t="s">
        <v>1937</v>
      </c>
      <c r="G1878" s="79"/>
      <c r="H1878" s="85">
        <v>13968400</v>
      </c>
      <c r="I1878" s="85">
        <v>6434063.4800000004</v>
      </c>
      <c r="J1878" s="7">
        <f t="shared" si="29"/>
        <v>7534336.5199999996</v>
      </c>
    </row>
    <row r="1879" spans="1:10" ht="76.5" x14ac:dyDescent="0.2">
      <c r="A1879" s="80" t="s">
        <v>866</v>
      </c>
      <c r="B1879" s="2">
        <v>200</v>
      </c>
      <c r="C1879" s="81" t="s">
        <v>90</v>
      </c>
      <c r="D1879" s="81" t="s">
        <v>52</v>
      </c>
      <c r="E1879" s="81" t="s">
        <v>881</v>
      </c>
      <c r="F1879" s="81" t="s">
        <v>1937</v>
      </c>
      <c r="G1879" s="81" t="s">
        <v>867</v>
      </c>
      <c r="H1879" s="84">
        <v>5321300</v>
      </c>
      <c r="I1879" s="84">
        <v>2784615.38</v>
      </c>
      <c r="J1879" s="7">
        <f t="shared" si="29"/>
        <v>2536684.62</v>
      </c>
    </row>
    <row r="1880" spans="1:10" ht="38.25" x14ac:dyDescent="0.2">
      <c r="A1880" s="80" t="s">
        <v>817</v>
      </c>
      <c r="B1880" s="2">
        <v>200</v>
      </c>
      <c r="C1880" s="81" t="s">
        <v>90</v>
      </c>
      <c r="D1880" s="81" t="s">
        <v>52</v>
      </c>
      <c r="E1880" s="81" t="s">
        <v>881</v>
      </c>
      <c r="F1880" s="81" t="s">
        <v>1937</v>
      </c>
      <c r="G1880" s="81" t="s">
        <v>818</v>
      </c>
      <c r="H1880" s="84">
        <v>8647100</v>
      </c>
      <c r="I1880" s="84">
        <v>3649448.1</v>
      </c>
      <c r="J1880" s="7">
        <f t="shared" si="29"/>
        <v>4997651.9000000004</v>
      </c>
    </row>
    <row r="1881" spans="1:10" ht="38.25" x14ac:dyDescent="0.2">
      <c r="A1881" s="78" t="s">
        <v>1938</v>
      </c>
      <c r="B1881" s="2">
        <v>200</v>
      </c>
      <c r="C1881" s="79" t="s">
        <v>90</v>
      </c>
      <c r="D1881" s="79" t="s">
        <v>52</v>
      </c>
      <c r="E1881" s="79" t="s">
        <v>881</v>
      </c>
      <c r="F1881" s="79" t="s">
        <v>1939</v>
      </c>
      <c r="G1881" s="79"/>
      <c r="H1881" s="85">
        <v>5974200</v>
      </c>
      <c r="I1881" s="85">
        <v>5974200</v>
      </c>
      <c r="J1881" s="7">
        <f t="shared" si="29"/>
        <v>0</v>
      </c>
    </row>
    <row r="1882" spans="1:10" ht="38.25" x14ac:dyDescent="0.2">
      <c r="A1882" s="80" t="s">
        <v>803</v>
      </c>
      <c r="B1882" s="2">
        <v>200</v>
      </c>
      <c r="C1882" s="81" t="s">
        <v>90</v>
      </c>
      <c r="D1882" s="81" t="s">
        <v>52</v>
      </c>
      <c r="E1882" s="81" t="s">
        <v>881</v>
      </c>
      <c r="F1882" s="81" t="s">
        <v>1939</v>
      </c>
      <c r="G1882" s="81" t="s">
        <v>804</v>
      </c>
      <c r="H1882" s="84">
        <v>5974200</v>
      </c>
      <c r="I1882" s="84">
        <v>5974200</v>
      </c>
      <c r="J1882" s="7">
        <f t="shared" si="29"/>
        <v>0</v>
      </c>
    </row>
    <row r="1883" spans="1:10" ht="51" x14ac:dyDescent="0.2">
      <c r="A1883" s="78" t="s">
        <v>1940</v>
      </c>
      <c r="B1883" s="2">
        <v>200</v>
      </c>
      <c r="C1883" s="79" t="s">
        <v>90</v>
      </c>
      <c r="D1883" s="79" t="s">
        <v>52</v>
      </c>
      <c r="E1883" s="79" t="s">
        <v>881</v>
      </c>
      <c r="F1883" s="79" t="s">
        <v>1941</v>
      </c>
      <c r="G1883" s="79"/>
      <c r="H1883" s="85">
        <v>3243800</v>
      </c>
      <c r="I1883" s="85">
        <v>967436</v>
      </c>
      <c r="J1883" s="7">
        <f t="shared" si="29"/>
        <v>2276364</v>
      </c>
    </row>
    <row r="1884" spans="1:10" ht="76.5" x14ac:dyDescent="0.2">
      <c r="A1884" s="80" t="s">
        <v>866</v>
      </c>
      <c r="B1884" s="2">
        <v>200</v>
      </c>
      <c r="C1884" s="81" t="s">
        <v>90</v>
      </c>
      <c r="D1884" s="81" t="s">
        <v>52</v>
      </c>
      <c r="E1884" s="81" t="s">
        <v>881</v>
      </c>
      <c r="F1884" s="81" t="s">
        <v>1941</v>
      </c>
      <c r="G1884" s="81" t="s">
        <v>867</v>
      </c>
      <c r="H1884" s="84">
        <v>2553000</v>
      </c>
      <c r="I1884" s="84">
        <v>698650</v>
      </c>
      <c r="J1884" s="7">
        <f t="shared" si="29"/>
        <v>1854350</v>
      </c>
    </row>
    <row r="1885" spans="1:10" ht="38.25" x14ac:dyDescent="0.2">
      <c r="A1885" s="80" t="s">
        <v>817</v>
      </c>
      <c r="B1885" s="2">
        <v>200</v>
      </c>
      <c r="C1885" s="81" t="s">
        <v>90</v>
      </c>
      <c r="D1885" s="81" t="s">
        <v>52</v>
      </c>
      <c r="E1885" s="81" t="s">
        <v>881</v>
      </c>
      <c r="F1885" s="81" t="s">
        <v>1941</v>
      </c>
      <c r="G1885" s="81" t="s">
        <v>818</v>
      </c>
      <c r="H1885" s="84">
        <v>690800</v>
      </c>
      <c r="I1885" s="84">
        <v>268786</v>
      </c>
      <c r="J1885" s="7">
        <f t="shared" si="29"/>
        <v>422014</v>
      </c>
    </row>
    <row r="1886" spans="1:10" x14ac:dyDescent="0.2">
      <c r="A1886" s="72" t="s">
        <v>1295</v>
      </c>
      <c r="B1886" s="2">
        <v>200</v>
      </c>
      <c r="C1886" s="73" t="s">
        <v>90</v>
      </c>
      <c r="D1886" s="73" t="s">
        <v>52</v>
      </c>
      <c r="E1886" s="73" t="s">
        <v>934</v>
      </c>
      <c r="F1886" s="73"/>
      <c r="G1886" s="73"/>
      <c r="H1886" s="88">
        <v>192877648.47999999</v>
      </c>
      <c r="I1886" s="88">
        <v>100592937.93000001</v>
      </c>
      <c r="J1886" s="7">
        <f t="shared" si="29"/>
        <v>92284710.549999982</v>
      </c>
    </row>
    <row r="1887" spans="1:10" ht="38.25" x14ac:dyDescent="0.2">
      <c r="A1887" s="74" t="s">
        <v>2246</v>
      </c>
      <c r="B1887" s="2">
        <v>200</v>
      </c>
      <c r="C1887" s="75" t="s">
        <v>90</v>
      </c>
      <c r="D1887" s="75" t="s">
        <v>52</v>
      </c>
      <c r="E1887" s="75" t="s">
        <v>934</v>
      </c>
      <c r="F1887" s="75" t="s">
        <v>799</v>
      </c>
      <c r="G1887" s="75"/>
      <c r="H1887" s="87">
        <v>5646200</v>
      </c>
      <c r="I1887" s="87">
        <v>2910000</v>
      </c>
      <c r="J1887" s="7">
        <f t="shared" si="29"/>
        <v>2736200</v>
      </c>
    </row>
    <row r="1888" spans="1:10" ht="25.5" x14ac:dyDescent="0.2">
      <c r="A1888" s="76" t="s">
        <v>2247</v>
      </c>
      <c r="B1888" s="2">
        <v>200</v>
      </c>
      <c r="C1888" s="77" t="s">
        <v>90</v>
      </c>
      <c r="D1888" s="77" t="s">
        <v>52</v>
      </c>
      <c r="E1888" s="77" t="s">
        <v>934</v>
      </c>
      <c r="F1888" s="77" t="s">
        <v>800</v>
      </c>
      <c r="G1888" s="77"/>
      <c r="H1888" s="86">
        <v>5646200</v>
      </c>
      <c r="I1888" s="86">
        <v>2910000</v>
      </c>
      <c r="J1888" s="7">
        <f t="shared" si="29"/>
        <v>2736200</v>
      </c>
    </row>
    <row r="1889" spans="1:10" ht="51" x14ac:dyDescent="0.2">
      <c r="A1889" s="78" t="s">
        <v>801</v>
      </c>
      <c r="B1889" s="2">
        <v>200</v>
      </c>
      <c r="C1889" s="79" t="s">
        <v>90</v>
      </c>
      <c r="D1889" s="79" t="s">
        <v>52</v>
      </c>
      <c r="E1889" s="79" t="s">
        <v>934</v>
      </c>
      <c r="F1889" s="79" t="s">
        <v>802</v>
      </c>
      <c r="G1889" s="79"/>
      <c r="H1889" s="85">
        <v>5646200</v>
      </c>
      <c r="I1889" s="85">
        <v>2910000</v>
      </c>
      <c r="J1889" s="7">
        <f t="shared" si="29"/>
        <v>2736200</v>
      </c>
    </row>
    <row r="1890" spans="1:10" ht="38.25" x14ac:dyDescent="0.2">
      <c r="A1890" s="80" t="s">
        <v>803</v>
      </c>
      <c r="B1890" s="2">
        <v>200</v>
      </c>
      <c r="C1890" s="81" t="s">
        <v>90</v>
      </c>
      <c r="D1890" s="81" t="s">
        <v>52</v>
      </c>
      <c r="E1890" s="81" t="s">
        <v>934</v>
      </c>
      <c r="F1890" s="81" t="s">
        <v>802</v>
      </c>
      <c r="G1890" s="81" t="s">
        <v>804</v>
      </c>
      <c r="H1890" s="84">
        <v>5646200</v>
      </c>
      <c r="I1890" s="84">
        <v>2910000</v>
      </c>
      <c r="J1890" s="7">
        <f t="shared" si="29"/>
        <v>2736200</v>
      </c>
    </row>
    <row r="1891" spans="1:10" ht="25.5" x14ac:dyDescent="0.2">
      <c r="A1891" s="74" t="s">
        <v>2363</v>
      </c>
      <c r="B1891" s="2">
        <v>200</v>
      </c>
      <c r="C1891" s="75" t="s">
        <v>90</v>
      </c>
      <c r="D1891" s="75" t="s">
        <v>52</v>
      </c>
      <c r="E1891" s="75" t="s">
        <v>934</v>
      </c>
      <c r="F1891" s="75" t="s">
        <v>1579</v>
      </c>
      <c r="G1891" s="75"/>
      <c r="H1891" s="87">
        <v>187231448.47999999</v>
      </c>
      <c r="I1891" s="87">
        <v>97682937.930000007</v>
      </c>
      <c r="J1891" s="7">
        <f t="shared" si="29"/>
        <v>89548510.549999982</v>
      </c>
    </row>
    <row r="1892" spans="1:10" ht="25.5" x14ac:dyDescent="0.2">
      <c r="A1892" s="76" t="s">
        <v>2364</v>
      </c>
      <c r="B1892" s="2">
        <v>200</v>
      </c>
      <c r="C1892" s="77" t="s">
        <v>90</v>
      </c>
      <c r="D1892" s="77" t="s">
        <v>52</v>
      </c>
      <c r="E1892" s="77" t="s">
        <v>934</v>
      </c>
      <c r="F1892" s="77" t="s">
        <v>1580</v>
      </c>
      <c r="G1892" s="77"/>
      <c r="H1892" s="86">
        <v>2620303.0299999998</v>
      </c>
      <c r="I1892" s="86">
        <v>2620303.0299999998</v>
      </c>
      <c r="J1892" s="7">
        <f t="shared" si="29"/>
        <v>0</v>
      </c>
    </row>
    <row r="1893" spans="1:10" ht="25.5" x14ac:dyDescent="0.2">
      <c r="A1893" s="78" t="s">
        <v>1942</v>
      </c>
      <c r="B1893" s="2">
        <v>200</v>
      </c>
      <c r="C1893" s="79" t="s">
        <v>90</v>
      </c>
      <c r="D1893" s="79" t="s">
        <v>52</v>
      </c>
      <c r="E1893" s="79" t="s">
        <v>934</v>
      </c>
      <c r="F1893" s="79" t="s">
        <v>1943</v>
      </c>
      <c r="G1893" s="79"/>
      <c r="H1893" s="85">
        <v>1441313.13</v>
      </c>
      <c r="I1893" s="85">
        <v>1441313.13</v>
      </c>
      <c r="J1893" s="7">
        <f t="shared" si="29"/>
        <v>0</v>
      </c>
    </row>
    <row r="1894" spans="1:10" ht="38.25" x14ac:dyDescent="0.2">
      <c r="A1894" s="80" t="s">
        <v>803</v>
      </c>
      <c r="B1894" s="2">
        <v>200</v>
      </c>
      <c r="C1894" s="81" t="s">
        <v>90</v>
      </c>
      <c r="D1894" s="81" t="s">
        <v>52</v>
      </c>
      <c r="E1894" s="81" t="s">
        <v>934</v>
      </c>
      <c r="F1894" s="81" t="s">
        <v>1943</v>
      </c>
      <c r="G1894" s="81" t="s">
        <v>804</v>
      </c>
      <c r="H1894" s="84">
        <v>1441313.13</v>
      </c>
      <c r="I1894" s="84">
        <v>1441313.13</v>
      </c>
      <c r="J1894" s="7">
        <f t="shared" si="29"/>
        <v>0</v>
      </c>
    </row>
    <row r="1895" spans="1:10" ht="114.75" x14ac:dyDescent="0.2">
      <c r="A1895" s="78" t="s">
        <v>1944</v>
      </c>
      <c r="B1895" s="2">
        <v>200</v>
      </c>
      <c r="C1895" s="79" t="s">
        <v>90</v>
      </c>
      <c r="D1895" s="79" t="s">
        <v>52</v>
      </c>
      <c r="E1895" s="79" t="s">
        <v>934</v>
      </c>
      <c r="F1895" s="79" t="s">
        <v>1945</v>
      </c>
      <c r="G1895" s="79"/>
      <c r="H1895" s="85">
        <v>1178989.8999999999</v>
      </c>
      <c r="I1895" s="85">
        <v>1178989.8999999999</v>
      </c>
      <c r="J1895" s="7">
        <f t="shared" si="29"/>
        <v>0</v>
      </c>
    </row>
    <row r="1896" spans="1:10" ht="38.25" x14ac:dyDescent="0.2">
      <c r="A1896" s="80" t="s">
        <v>803</v>
      </c>
      <c r="B1896" s="2">
        <v>200</v>
      </c>
      <c r="C1896" s="81" t="s">
        <v>90</v>
      </c>
      <c r="D1896" s="81" t="s">
        <v>52</v>
      </c>
      <c r="E1896" s="81" t="s">
        <v>934</v>
      </c>
      <c r="F1896" s="81" t="s">
        <v>1945</v>
      </c>
      <c r="G1896" s="81" t="s">
        <v>804</v>
      </c>
      <c r="H1896" s="84">
        <v>1178989.8999999999</v>
      </c>
      <c r="I1896" s="84">
        <v>1178989.8999999999</v>
      </c>
      <c r="J1896" s="7">
        <f t="shared" si="29"/>
        <v>0</v>
      </c>
    </row>
    <row r="1897" spans="1:10" ht="38.25" x14ac:dyDescent="0.2">
      <c r="A1897" s="76" t="s">
        <v>2412</v>
      </c>
      <c r="B1897" s="2">
        <v>200</v>
      </c>
      <c r="C1897" s="77" t="s">
        <v>90</v>
      </c>
      <c r="D1897" s="77" t="s">
        <v>52</v>
      </c>
      <c r="E1897" s="77" t="s">
        <v>934</v>
      </c>
      <c r="F1897" s="77" t="s">
        <v>1946</v>
      </c>
      <c r="G1897" s="77"/>
      <c r="H1897" s="86">
        <v>184611145.44999999</v>
      </c>
      <c r="I1897" s="86">
        <v>95062634.900000006</v>
      </c>
      <c r="J1897" s="7">
        <f t="shared" si="29"/>
        <v>89548510.549999982</v>
      </c>
    </row>
    <row r="1898" spans="1:10" ht="51" x14ac:dyDescent="0.2">
      <c r="A1898" s="78" t="s">
        <v>1947</v>
      </c>
      <c r="B1898" s="2">
        <v>200</v>
      </c>
      <c r="C1898" s="79" t="s">
        <v>90</v>
      </c>
      <c r="D1898" s="79" t="s">
        <v>52</v>
      </c>
      <c r="E1898" s="79" t="s">
        <v>934</v>
      </c>
      <c r="F1898" s="79" t="s">
        <v>1948</v>
      </c>
      <c r="G1898" s="79"/>
      <c r="H1898" s="85">
        <v>39500045.450000003</v>
      </c>
      <c r="I1898" s="85">
        <v>21352784.899999999</v>
      </c>
      <c r="J1898" s="7">
        <f t="shared" si="29"/>
        <v>18147260.550000004</v>
      </c>
    </row>
    <row r="1899" spans="1:10" ht="76.5" x14ac:dyDescent="0.2">
      <c r="A1899" s="80" t="s">
        <v>866</v>
      </c>
      <c r="B1899" s="2">
        <v>200</v>
      </c>
      <c r="C1899" s="81" t="s">
        <v>90</v>
      </c>
      <c r="D1899" s="81" t="s">
        <v>52</v>
      </c>
      <c r="E1899" s="81" t="s">
        <v>934</v>
      </c>
      <c r="F1899" s="81" t="s">
        <v>1948</v>
      </c>
      <c r="G1899" s="81" t="s">
        <v>867</v>
      </c>
      <c r="H1899" s="84">
        <v>16246800</v>
      </c>
      <c r="I1899" s="84">
        <v>9089488.9900000002</v>
      </c>
      <c r="J1899" s="7">
        <f t="shared" si="29"/>
        <v>7157311.0099999998</v>
      </c>
    </row>
    <row r="1900" spans="1:10" ht="38.25" x14ac:dyDescent="0.2">
      <c r="A1900" s="80" t="s">
        <v>817</v>
      </c>
      <c r="B1900" s="2">
        <v>200</v>
      </c>
      <c r="C1900" s="81" t="s">
        <v>90</v>
      </c>
      <c r="D1900" s="81" t="s">
        <v>52</v>
      </c>
      <c r="E1900" s="81" t="s">
        <v>934</v>
      </c>
      <c r="F1900" s="81" t="s">
        <v>1948</v>
      </c>
      <c r="G1900" s="81" t="s">
        <v>818</v>
      </c>
      <c r="H1900" s="84">
        <v>10253245.449999999</v>
      </c>
      <c r="I1900" s="84">
        <v>3613295.91</v>
      </c>
      <c r="J1900" s="7">
        <f t="shared" si="29"/>
        <v>6639949.5399999991</v>
      </c>
    </row>
    <row r="1901" spans="1:10" ht="38.25" x14ac:dyDescent="0.2">
      <c r="A1901" s="80" t="s">
        <v>803</v>
      </c>
      <c r="B1901" s="2">
        <v>200</v>
      </c>
      <c r="C1901" s="81" t="s">
        <v>90</v>
      </c>
      <c r="D1901" s="81" t="s">
        <v>52</v>
      </c>
      <c r="E1901" s="81" t="s">
        <v>934</v>
      </c>
      <c r="F1901" s="81" t="s">
        <v>1948</v>
      </c>
      <c r="G1901" s="81" t="s">
        <v>804</v>
      </c>
      <c r="H1901" s="84">
        <v>13000000</v>
      </c>
      <c r="I1901" s="84">
        <v>8650000</v>
      </c>
      <c r="J1901" s="7">
        <f t="shared" si="29"/>
        <v>4350000</v>
      </c>
    </row>
    <row r="1902" spans="1:10" ht="51" x14ac:dyDescent="0.2">
      <c r="A1902" s="78" t="s">
        <v>1949</v>
      </c>
      <c r="B1902" s="2">
        <v>200</v>
      </c>
      <c r="C1902" s="79" t="s">
        <v>90</v>
      </c>
      <c r="D1902" s="79" t="s">
        <v>52</v>
      </c>
      <c r="E1902" s="79" t="s">
        <v>934</v>
      </c>
      <c r="F1902" s="79" t="s">
        <v>1950</v>
      </c>
      <c r="G1902" s="79"/>
      <c r="H1902" s="85">
        <v>143902100</v>
      </c>
      <c r="I1902" s="85">
        <v>73105350</v>
      </c>
      <c r="J1902" s="7">
        <f t="shared" si="29"/>
        <v>70796750</v>
      </c>
    </row>
    <row r="1903" spans="1:10" ht="38.25" x14ac:dyDescent="0.2">
      <c r="A1903" s="80" t="s">
        <v>803</v>
      </c>
      <c r="B1903" s="2">
        <v>200</v>
      </c>
      <c r="C1903" s="81" t="s">
        <v>90</v>
      </c>
      <c r="D1903" s="81" t="s">
        <v>52</v>
      </c>
      <c r="E1903" s="81" t="s">
        <v>934</v>
      </c>
      <c r="F1903" s="81" t="s">
        <v>1950</v>
      </c>
      <c r="G1903" s="81" t="s">
        <v>804</v>
      </c>
      <c r="H1903" s="84">
        <v>143902100</v>
      </c>
      <c r="I1903" s="84">
        <v>73105350</v>
      </c>
      <c r="J1903" s="7">
        <f t="shared" si="29"/>
        <v>70796750</v>
      </c>
    </row>
    <row r="1904" spans="1:10" ht="76.5" x14ac:dyDescent="0.2">
      <c r="A1904" s="78" t="s">
        <v>1951</v>
      </c>
      <c r="B1904" s="2">
        <v>200</v>
      </c>
      <c r="C1904" s="79" t="s">
        <v>90</v>
      </c>
      <c r="D1904" s="79" t="s">
        <v>52</v>
      </c>
      <c r="E1904" s="79" t="s">
        <v>934</v>
      </c>
      <c r="F1904" s="79" t="s">
        <v>1952</v>
      </c>
      <c r="G1904" s="79"/>
      <c r="H1904" s="85">
        <v>1209000</v>
      </c>
      <c r="I1904" s="85">
        <v>604500</v>
      </c>
      <c r="J1904" s="7">
        <f t="shared" si="29"/>
        <v>604500</v>
      </c>
    </row>
    <row r="1905" spans="1:10" ht="38.25" x14ac:dyDescent="0.2">
      <c r="A1905" s="80" t="s">
        <v>803</v>
      </c>
      <c r="B1905" s="2">
        <v>200</v>
      </c>
      <c r="C1905" s="81" t="s">
        <v>90</v>
      </c>
      <c r="D1905" s="81" t="s">
        <v>52</v>
      </c>
      <c r="E1905" s="81" t="s">
        <v>934</v>
      </c>
      <c r="F1905" s="81" t="s">
        <v>1952</v>
      </c>
      <c r="G1905" s="81" t="s">
        <v>804</v>
      </c>
      <c r="H1905" s="84">
        <v>1209000</v>
      </c>
      <c r="I1905" s="84">
        <v>604500</v>
      </c>
      <c r="J1905" s="7">
        <f t="shared" si="29"/>
        <v>604500</v>
      </c>
    </row>
    <row r="1906" spans="1:10" ht="25.5" x14ac:dyDescent="0.2">
      <c r="A1906" s="72" t="s">
        <v>1953</v>
      </c>
      <c r="B1906" s="2">
        <v>200</v>
      </c>
      <c r="C1906" s="73" t="s">
        <v>90</v>
      </c>
      <c r="D1906" s="73" t="s">
        <v>52</v>
      </c>
      <c r="E1906" s="73" t="s">
        <v>827</v>
      </c>
      <c r="F1906" s="73"/>
      <c r="G1906" s="73"/>
      <c r="H1906" s="88">
        <v>55298393.68</v>
      </c>
      <c r="I1906" s="88">
        <v>24975270.82</v>
      </c>
      <c r="J1906" s="7">
        <f t="shared" si="29"/>
        <v>30323122.859999999</v>
      </c>
    </row>
    <row r="1907" spans="1:10" ht="25.5" x14ac:dyDescent="0.2">
      <c r="A1907" s="74" t="s">
        <v>2363</v>
      </c>
      <c r="B1907" s="2">
        <v>200</v>
      </c>
      <c r="C1907" s="75" t="s">
        <v>90</v>
      </c>
      <c r="D1907" s="75" t="s">
        <v>52</v>
      </c>
      <c r="E1907" s="75" t="s">
        <v>827</v>
      </c>
      <c r="F1907" s="75" t="s">
        <v>1579</v>
      </c>
      <c r="G1907" s="75"/>
      <c r="H1907" s="87">
        <v>55298393.68</v>
      </c>
      <c r="I1907" s="87">
        <v>24975270.82</v>
      </c>
      <c r="J1907" s="7">
        <f t="shared" si="29"/>
        <v>30323122.859999999</v>
      </c>
    </row>
    <row r="1908" spans="1:10" ht="51" x14ac:dyDescent="0.2">
      <c r="A1908" s="76" t="s">
        <v>2401</v>
      </c>
      <c r="B1908" s="2">
        <v>200</v>
      </c>
      <c r="C1908" s="77" t="s">
        <v>90</v>
      </c>
      <c r="D1908" s="77" t="s">
        <v>52</v>
      </c>
      <c r="E1908" s="77" t="s">
        <v>827</v>
      </c>
      <c r="F1908" s="77" t="s">
        <v>1899</v>
      </c>
      <c r="G1908" s="77"/>
      <c r="H1908" s="86">
        <v>52918393.68</v>
      </c>
      <c r="I1908" s="86">
        <v>24223573.129999999</v>
      </c>
      <c r="J1908" s="7">
        <f t="shared" si="29"/>
        <v>28694820.550000001</v>
      </c>
    </row>
    <row r="1909" spans="1:10" ht="38.25" x14ac:dyDescent="0.2">
      <c r="A1909" s="78" t="s">
        <v>1006</v>
      </c>
      <c r="B1909" s="2">
        <v>200</v>
      </c>
      <c r="C1909" s="79" t="s">
        <v>90</v>
      </c>
      <c r="D1909" s="79" t="s">
        <v>52</v>
      </c>
      <c r="E1909" s="79" t="s">
        <v>827</v>
      </c>
      <c r="F1909" s="79" t="s">
        <v>1954</v>
      </c>
      <c r="G1909" s="79"/>
      <c r="H1909" s="85">
        <v>32154600</v>
      </c>
      <c r="I1909" s="85">
        <v>15229510.16</v>
      </c>
      <c r="J1909" s="7">
        <f t="shared" si="29"/>
        <v>16925089.84</v>
      </c>
    </row>
    <row r="1910" spans="1:10" ht="76.5" x14ac:dyDescent="0.2">
      <c r="A1910" s="80" t="s">
        <v>866</v>
      </c>
      <c r="B1910" s="2">
        <v>200</v>
      </c>
      <c r="C1910" s="81" t="s">
        <v>90</v>
      </c>
      <c r="D1910" s="81" t="s">
        <v>52</v>
      </c>
      <c r="E1910" s="81" t="s">
        <v>827</v>
      </c>
      <c r="F1910" s="81" t="s">
        <v>1954</v>
      </c>
      <c r="G1910" s="81" t="s">
        <v>867</v>
      </c>
      <c r="H1910" s="84">
        <v>31086300</v>
      </c>
      <c r="I1910" s="84">
        <v>14724585.77</v>
      </c>
      <c r="J1910" s="7">
        <f t="shared" si="29"/>
        <v>16361714.23</v>
      </c>
    </row>
    <row r="1911" spans="1:10" ht="38.25" x14ac:dyDescent="0.2">
      <c r="A1911" s="80" t="s">
        <v>817</v>
      </c>
      <c r="B1911" s="2">
        <v>200</v>
      </c>
      <c r="C1911" s="81" t="s">
        <v>90</v>
      </c>
      <c r="D1911" s="81" t="s">
        <v>52</v>
      </c>
      <c r="E1911" s="81" t="s">
        <v>827</v>
      </c>
      <c r="F1911" s="81" t="s">
        <v>1954</v>
      </c>
      <c r="G1911" s="81" t="s">
        <v>818</v>
      </c>
      <c r="H1911" s="84">
        <v>1068300</v>
      </c>
      <c r="I1911" s="84">
        <v>504924.39</v>
      </c>
      <c r="J1911" s="7">
        <f t="shared" si="29"/>
        <v>563375.61</v>
      </c>
    </row>
    <row r="1912" spans="1:10" ht="25.5" x14ac:dyDescent="0.2">
      <c r="A1912" s="78" t="s">
        <v>829</v>
      </c>
      <c r="B1912" s="2">
        <v>200</v>
      </c>
      <c r="C1912" s="79" t="s">
        <v>90</v>
      </c>
      <c r="D1912" s="79" t="s">
        <v>52</v>
      </c>
      <c r="E1912" s="79" t="s">
        <v>827</v>
      </c>
      <c r="F1912" s="79" t="s">
        <v>1900</v>
      </c>
      <c r="G1912" s="79"/>
      <c r="H1912" s="85">
        <v>101930</v>
      </c>
      <c r="I1912" s="85">
        <v>101930</v>
      </c>
      <c r="J1912" s="7">
        <f t="shared" si="29"/>
        <v>0</v>
      </c>
    </row>
    <row r="1913" spans="1:10" ht="76.5" x14ac:dyDescent="0.2">
      <c r="A1913" s="80" t="s">
        <v>866</v>
      </c>
      <c r="B1913" s="2">
        <v>200</v>
      </c>
      <c r="C1913" s="81" t="s">
        <v>90</v>
      </c>
      <c r="D1913" s="81" t="s">
        <v>52</v>
      </c>
      <c r="E1913" s="81" t="s">
        <v>827</v>
      </c>
      <c r="F1913" s="81" t="s">
        <v>1900</v>
      </c>
      <c r="G1913" s="81" t="s">
        <v>867</v>
      </c>
      <c r="H1913" s="84">
        <v>101930</v>
      </c>
      <c r="I1913" s="84">
        <v>101930</v>
      </c>
      <c r="J1913" s="7">
        <f t="shared" si="29"/>
        <v>0</v>
      </c>
    </row>
    <row r="1914" spans="1:10" ht="38.25" x14ac:dyDescent="0.2">
      <c r="A1914" s="78" t="s">
        <v>1955</v>
      </c>
      <c r="B1914" s="2">
        <v>200</v>
      </c>
      <c r="C1914" s="79" t="s">
        <v>90</v>
      </c>
      <c r="D1914" s="79" t="s">
        <v>52</v>
      </c>
      <c r="E1914" s="79" t="s">
        <v>827</v>
      </c>
      <c r="F1914" s="79" t="s">
        <v>1956</v>
      </c>
      <c r="G1914" s="79"/>
      <c r="H1914" s="85">
        <v>20661863.68</v>
      </c>
      <c r="I1914" s="85">
        <v>8892132.9700000007</v>
      </c>
      <c r="J1914" s="7">
        <f t="shared" si="29"/>
        <v>11769730.709999999</v>
      </c>
    </row>
    <row r="1915" spans="1:10" ht="76.5" x14ac:dyDescent="0.2">
      <c r="A1915" s="80" t="s">
        <v>866</v>
      </c>
      <c r="B1915" s="2">
        <v>200</v>
      </c>
      <c r="C1915" s="81" t="s">
        <v>90</v>
      </c>
      <c r="D1915" s="81" t="s">
        <v>52</v>
      </c>
      <c r="E1915" s="81" t="s">
        <v>827</v>
      </c>
      <c r="F1915" s="81" t="s">
        <v>1956</v>
      </c>
      <c r="G1915" s="81" t="s">
        <v>867</v>
      </c>
      <c r="H1915" s="84">
        <v>18436700</v>
      </c>
      <c r="I1915" s="84">
        <v>8272713.0999999996</v>
      </c>
      <c r="J1915" s="7">
        <f t="shared" si="29"/>
        <v>10163986.9</v>
      </c>
    </row>
    <row r="1916" spans="1:10" ht="38.25" x14ac:dyDescent="0.2">
      <c r="A1916" s="80" t="s">
        <v>817</v>
      </c>
      <c r="B1916" s="2">
        <v>200</v>
      </c>
      <c r="C1916" s="81" t="s">
        <v>90</v>
      </c>
      <c r="D1916" s="81" t="s">
        <v>52</v>
      </c>
      <c r="E1916" s="81" t="s">
        <v>827</v>
      </c>
      <c r="F1916" s="81" t="s">
        <v>1956</v>
      </c>
      <c r="G1916" s="81" t="s">
        <v>818</v>
      </c>
      <c r="H1916" s="84">
        <v>2205163.6800000002</v>
      </c>
      <c r="I1916" s="84">
        <v>617134.87</v>
      </c>
      <c r="J1916" s="7">
        <f t="shared" si="29"/>
        <v>1588028.81</v>
      </c>
    </row>
    <row r="1917" spans="1:10" x14ac:dyDescent="0.2">
      <c r="A1917" s="80" t="s">
        <v>868</v>
      </c>
      <c r="B1917" s="2">
        <v>200</v>
      </c>
      <c r="C1917" s="81" t="s">
        <v>90</v>
      </c>
      <c r="D1917" s="81" t="s">
        <v>52</v>
      </c>
      <c r="E1917" s="81" t="s">
        <v>827</v>
      </c>
      <c r="F1917" s="81" t="s">
        <v>1956</v>
      </c>
      <c r="G1917" s="81" t="s">
        <v>869</v>
      </c>
      <c r="H1917" s="84">
        <v>20000</v>
      </c>
      <c r="I1917" s="84">
        <v>2285</v>
      </c>
      <c r="J1917" s="7">
        <f t="shared" si="29"/>
        <v>17715</v>
      </c>
    </row>
    <row r="1918" spans="1:10" ht="76.5" x14ac:dyDescent="0.2">
      <c r="A1918" s="76" t="s">
        <v>2411</v>
      </c>
      <c r="B1918" s="2">
        <v>200</v>
      </c>
      <c r="C1918" s="77" t="s">
        <v>90</v>
      </c>
      <c r="D1918" s="77" t="s">
        <v>52</v>
      </c>
      <c r="E1918" s="77" t="s">
        <v>827</v>
      </c>
      <c r="F1918" s="77" t="s">
        <v>1933</v>
      </c>
      <c r="G1918" s="77"/>
      <c r="H1918" s="86">
        <v>2380000</v>
      </c>
      <c r="I1918" s="86">
        <v>751697.69</v>
      </c>
      <c r="J1918" s="7">
        <f t="shared" si="29"/>
        <v>1628302.31</v>
      </c>
    </row>
    <row r="1919" spans="1:10" ht="25.5" x14ac:dyDescent="0.2">
      <c r="A1919" s="78" t="s">
        <v>1957</v>
      </c>
      <c r="B1919" s="2">
        <v>200</v>
      </c>
      <c r="C1919" s="79" t="s">
        <v>90</v>
      </c>
      <c r="D1919" s="79" t="s">
        <v>52</v>
      </c>
      <c r="E1919" s="79" t="s">
        <v>827</v>
      </c>
      <c r="F1919" s="79" t="s">
        <v>1958</v>
      </c>
      <c r="G1919" s="79"/>
      <c r="H1919" s="85">
        <v>2380000</v>
      </c>
      <c r="I1919" s="85">
        <v>751697.69</v>
      </c>
      <c r="J1919" s="7">
        <f t="shared" si="29"/>
        <v>1628302.31</v>
      </c>
    </row>
    <row r="1920" spans="1:10" ht="76.5" x14ac:dyDescent="0.2">
      <c r="A1920" s="80" t="s">
        <v>866</v>
      </c>
      <c r="B1920" s="2">
        <v>200</v>
      </c>
      <c r="C1920" s="81" t="s">
        <v>90</v>
      </c>
      <c r="D1920" s="81" t="s">
        <v>52</v>
      </c>
      <c r="E1920" s="81" t="s">
        <v>827</v>
      </c>
      <c r="F1920" s="81" t="s">
        <v>1958</v>
      </c>
      <c r="G1920" s="81" t="s">
        <v>867</v>
      </c>
      <c r="H1920" s="84">
        <v>400000</v>
      </c>
      <c r="I1920" s="84">
        <v>36264.5</v>
      </c>
      <c r="J1920" s="7">
        <f t="shared" si="29"/>
        <v>363735.5</v>
      </c>
    </row>
    <row r="1921" spans="1:10" ht="38.25" x14ac:dyDescent="0.2">
      <c r="A1921" s="80" t="s">
        <v>817</v>
      </c>
      <c r="B1921" s="2">
        <v>200</v>
      </c>
      <c r="C1921" s="81" t="s">
        <v>90</v>
      </c>
      <c r="D1921" s="81" t="s">
        <v>52</v>
      </c>
      <c r="E1921" s="81" t="s">
        <v>827</v>
      </c>
      <c r="F1921" s="81" t="s">
        <v>1958</v>
      </c>
      <c r="G1921" s="81" t="s">
        <v>818</v>
      </c>
      <c r="H1921" s="84">
        <v>1980000</v>
      </c>
      <c r="I1921" s="84">
        <v>715433.19</v>
      </c>
      <c r="J1921" s="7">
        <f t="shared" si="29"/>
        <v>1264566.81</v>
      </c>
    </row>
    <row r="1922" spans="1:10" ht="38.25" x14ac:dyDescent="0.2">
      <c r="A1922" s="70" t="s">
        <v>1448</v>
      </c>
      <c r="B1922" s="2">
        <v>200</v>
      </c>
      <c r="C1922" s="71" t="s">
        <v>90</v>
      </c>
      <c r="D1922" s="71" t="s">
        <v>1449</v>
      </c>
      <c r="E1922" s="71"/>
      <c r="F1922" s="71"/>
      <c r="G1922" s="71"/>
      <c r="H1922" s="89">
        <v>270000</v>
      </c>
      <c r="I1922" s="89">
        <v>0</v>
      </c>
      <c r="J1922" s="7">
        <f t="shared" si="29"/>
        <v>270000</v>
      </c>
    </row>
    <row r="1923" spans="1:10" ht="25.5" x14ac:dyDescent="0.2">
      <c r="A1923" s="72" t="s">
        <v>1455</v>
      </c>
      <c r="B1923" s="2">
        <v>200</v>
      </c>
      <c r="C1923" s="73" t="s">
        <v>90</v>
      </c>
      <c r="D1923" s="73" t="s">
        <v>1449</v>
      </c>
      <c r="E1923" s="73" t="s">
        <v>934</v>
      </c>
      <c r="F1923" s="73"/>
      <c r="G1923" s="73"/>
      <c r="H1923" s="88">
        <v>270000</v>
      </c>
      <c r="I1923" s="88">
        <v>0</v>
      </c>
      <c r="J1923" s="7">
        <f t="shared" si="29"/>
        <v>270000</v>
      </c>
    </row>
    <row r="1924" spans="1:10" ht="25.5" x14ac:dyDescent="0.2">
      <c r="A1924" s="74" t="s">
        <v>2363</v>
      </c>
      <c r="B1924" s="2">
        <v>200</v>
      </c>
      <c r="C1924" s="75" t="s">
        <v>90</v>
      </c>
      <c r="D1924" s="75" t="s">
        <v>1449</v>
      </c>
      <c r="E1924" s="75" t="s">
        <v>934</v>
      </c>
      <c r="F1924" s="75" t="s">
        <v>1579</v>
      </c>
      <c r="G1924" s="75"/>
      <c r="H1924" s="87">
        <v>270000</v>
      </c>
      <c r="I1924" s="87">
        <v>0</v>
      </c>
      <c r="J1924" s="7">
        <f t="shared" si="29"/>
        <v>270000</v>
      </c>
    </row>
    <row r="1925" spans="1:10" ht="76.5" x14ac:dyDescent="0.2">
      <c r="A1925" s="76" t="s">
        <v>2411</v>
      </c>
      <c r="B1925" s="2">
        <v>200</v>
      </c>
      <c r="C1925" s="77" t="s">
        <v>90</v>
      </c>
      <c r="D1925" s="77" t="s">
        <v>1449</v>
      </c>
      <c r="E1925" s="77" t="s">
        <v>934</v>
      </c>
      <c r="F1925" s="77" t="s">
        <v>1933</v>
      </c>
      <c r="G1925" s="77"/>
      <c r="H1925" s="86">
        <v>270000</v>
      </c>
      <c r="I1925" s="86">
        <v>0</v>
      </c>
      <c r="J1925" s="7">
        <f t="shared" si="29"/>
        <v>270000</v>
      </c>
    </row>
    <row r="1926" spans="1:10" ht="51" x14ac:dyDescent="0.2">
      <c r="A1926" s="78" t="s">
        <v>1959</v>
      </c>
      <c r="B1926" s="2">
        <v>200</v>
      </c>
      <c r="C1926" s="79" t="s">
        <v>90</v>
      </c>
      <c r="D1926" s="79" t="s">
        <v>1449</v>
      </c>
      <c r="E1926" s="79" t="s">
        <v>934</v>
      </c>
      <c r="F1926" s="79" t="s">
        <v>1960</v>
      </c>
      <c r="G1926" s="79"/>
      <c r="H1926" s="85">
        <v>270000</v>
      </c>
      <c r="I1926" s="85">
        <v>0</v>
      </c>
      <c r="J1926" s="7">
        <f t="shared" si="29"/>
        <v>270000</v>
      </c>
    </row>
    <row r="1927" spans="1:10" x14ac:dyDescent="0.2">
      <c r="A1927" s="80" t="s">
        <v>1036</v>
      </c>
      <c r="B1927" s="2">
        <v>200</v>
      </c>
      <c r="C1927" s="81" t="s">
        <v>90</v>
      </c>
      <c r="D1927" s="81" t="s">
        <v>1449</v>
      </c>
      <c r="E1927" s="81" t="s">
        <v>934</v>
      </c>
      <c r="F1927" s="81" t="s">
        <v>1960</v>
      </c>
      <c r="G1927" s="81" t="s">
        <v>1037</v>
      </c>
      <c r="H1927" s="84">
        <v>270000</v>
      </c>
      <c r="I1927" s="84">
        <v>0</v>
      </c>
      <c r="J1927" s="7">
        <f t="shared" si="29"/>
        <v>270000</v>
      </c>
    </row>
    <row r="1928" spans="1:10" x14ac:dyDescent="0.2">
      <c r="A1928" s="82" t="s">
        <v>1961</v>
      </c>
      <c r="B1928" s="2">
        <v>200</v>
      </c>
      <c r="C1928" s="83" t="s">
        <v>1962</v>
      </c>
      <c r="D1928" s="83"/>
      <c r="E1928" s="83"/>
      <c r="F1928" s="83"/>
      <c r="G1928" s="83"/>
      <c r="H1928" s="90">
        <v>42772400</v>
      </c>
      <c r="I1928" s="90">
        <v>19708138.18</v>
      </c>
      <c r="J1928" s="7">
        <f t="shared" si="29"/>
        <v>23064261.82</v>
      </c>
    </row>
    <row r="1929" spans="1:10" x14ac:dyDescent="0.2">
      <c r="A1929" s="70" t="s">
        <v>1125</v>
      </c>
      <c r="B1929" s="2">
        <v>200</v>
      </c>
      <c r="C1929" s="71" t="s">
        <v>1962</v>
      </c>
      <c r="D1929" s="71" t="s">
        <v>836</v>
      </c>
      <c r="E1929" s="71"/>
      <c r="F1929" s="71"/>
      <c r="G1929" s="71"/>
      <c r="H1929" s="89">
        <v>42572400</v>
      </c>
      <c r="I1929" s="89">
        <v>19645483.18</v>
      </c>
      <c r="J1929" s="7">
        <f t="shared" ref="J1929:J1992" si="30">H1929-I1929</f>
        <v>22926916.82</v>
      </c>
    </row>
    <row r="1930" spans="1:10" ht="38.25" x14ac:dyDescent="0.2">
      <c r="A1930" s="72" t="s">
        <v>1409</v>
      </c>
      <c r="B1930" s="2">
        <v>200</v>
      </c>
      <c r="C1930" s="73" t="s">
        <v>1962</v>
      </c>
      <c r="D1930" s="73" t="s">
        <v>836</v>
      </c>
      <c r="E1930" s="73" t="s">
        <v>940</v>
      </c>
      <c r="F1930" s="73"/>
      <c r="G1930" s="73"/>
      <c r="H1930" s="88">
        <v>42572400</v>
      </c>
      <c r="I1930" s="88">
        <v>19645483.18</v>
      </c>
      <c r="J1930" s="7">
        <f t="shared" si="30"/>
        <v>22926916.82</v>
      </c>
    </row>
    <row r="1931" spans="1:10" x14ac:dyDescent="0.2">
      <c r="A1931" s="74" t="s">
        <v>1289</v>
      </c>
      <c r="B1931" s="2">
        <v>200</v>
      </c>
      <c r="C1931" s="75" t="s">
        <v>1962</v>
      </c>
      <c r="D1931" s="75" t="s">
        <v>836</v>
      </c>
      <c r="E1931" s="75" t="s">
        <v>940</v>
      </c>
      <c r="F1931" s="75" t="s">
        <v>1290</v>
      </c>
      <c r="G1931" s="75"/>
      <c r="H1931" s="87">
        <v>42572400</v>
      </c>
      <c r="I1931" s="87">
        <v>19645483.18</v>
      </c>
      <c r="J1931" s="7">
        <f t="shared" si="30"/>
        <v>22926916.82</v>
      </c>
    </row>
    <row r="1932" spans="1:10" ht="38.25" x14ac:dyDescent="0.2">
      <c r="A1932" s="78" t="s">
        <v>1006</v>
      </c>
      <c r="B1932" s="2">
        <v>200</v>
      </c>
      <c r="C1932" s="79" t="s">
        <v>1962</v>
      </c>
      <c r="D1932" s="79" t="s">
        <v>836</v>
      </c>
      <c r="E1932" s="79" t="s">
        <v>940</v>
      </c>
      <c r="F1932" s="79" t="s">
        <v>1871</v>
      </c>
      <c r="G1932" s="79"/>
      <c r="H1932" s="85">
        <v>42272400</v>
      </c>
      <c r="I1932" s="85">
        <v>19552690.18</v>
      </c>
      <c r="J1932" s="7">
        <f t="shared" si="30"/>
        <v>22719709.82</v>
      </c>
    </row>
    <row r="1933" spans="1:10" ht="76.5" x14ac:dyDescent="0.2">
      <c r="A1933" s="80" t="s">
        <v>866</v>
      </c>
      <c r="B1933" s="2">
        <v>200</v>
      </c>
      <c r="C1933" s="81" t="s">
        <v>1962</v>
      </c>
      <c r="D1933" s="81" t="s">
        <v>836</v>
      </c>
      <c r="E1933" s="81" t="s">
        <v>940</v>
      </c>
      <c r="F1933" s="81" t="s">
        <v>1871</v>
      </c>
      <c r="G1933" s="81" t="s">
        <v>867</v>
      </c>
      <c r="H1933" s="84">
        <v>37278300</v>
      </c>
      <c r="I1933" s="84">
        <v>17441555.899999999</v>
      </c>
      <c r="J1933" s="7">
        <f t="shared" si="30"/>
        <v>19836744.100000001</v>
      </c>
    </row>
    <row r="1934" spans="1:10" ht="38.25" x14ac:dyDescent="0.2">
      <c r="A1934" s="80" t="s">
        <v>817</v>
      </c>
      <c r="B1934" s="2">
        <v>200</v>
      </c>
      <c r="C1934" s="81" t="s">
        <v>1962</v>
      </c>
      <c r="D1934" s="81" t="s">
        <v>836</v>
      </c>
      <c r="E1934" s="81" t="s">
        <v>940</v>
      </c>
      <c r="F1934" s="81" t="s">
        <v>1871</v>
      </c>
      <c r="G1934" s="81" t="s">
        <v>818</v>
      </c>
      <c r="H1934" s="84">
        <v>4987080</v>
      </c>
      <c r="I1934" s="84">
        <v>2107624.2799999998</v>
      </c>
      <c r="J1934" s="7">
        <f t="shared" si="30"/>
        <v>2879455.72</v>
      </c>
    </row>
    <row r="1935" spans="1:10" x14ac:dyDescent="0.2">
      <c r="A1935" s="80" t="s">
        <v>868</v>
      </c>
      <c r="B1935" s="2">
        <v>200</v>
      </c>
      <c r="C1935" s="81" t="s">
        <v>1962</v>
      </c>
      <c r="D1935" s="81" t="s">
        <v>836</v>
      </c>
      <c r="E1935" s="81" t="s">
        <v>940</v>
      </c>
      <c r="F1935" s="81" t="s">
        <v>1871</v>
      </c>
      <c r="G1935" s="81" t="s">
        <v>869</v>
      </c>
      <c r="H1935" s="84">
        <v>7020</v>
      </c>
      <c r="I1935" s="84">
        <v>3510</v>
      </c>
      <c r="J1935" s="7">
        <f t="shared" si="30"/>
        <v>3510</v>
      </c>
    </row>
    <row r="1936" spans="1:10" ht="25.5" x14ac:dyDescent="0.2">
      <c r="A1936" s="78" t="s">
        <v>829</v>
      </c>
      <c r="B1936" s="2">
        <v>200</v>
      </c>
      <c r="C1936" s="79" t="s">
        <v>1962</v>
      </c>
      <c r="D1936" s="79" t="s">
        <v>836</v>
      </c>
      <c r="E1936" s="79" t="s">
        <v>940</v>
      </c>
      <c r="F1936" s="79" t="s">
        <v>1888</v>
      </c>
      <c r="G1936" s="79"/>
      <c r="H1936" s="85">
        <v>300000</v>
      </c>
      <c r="I1936" s="85">
        <v>92793</v>
      </c>
      <c r="J1936" s="7">
        <f t="shared" si="30"/>
        <v>207207</v>
      </c>
    </row>
    <row r="1937" spans="1:10" ht="76.5" x14ac:dyDescent="0.2">
      <c r="A1937" s="80" t="s">
        <v>866</v>
      </c>
      <c r="B1937" s="2">
        <v>200</v>
      </c>
      <c r="C1937" s="81" t="s">
        <v>1962</v>
      </c>
      <c r="D1937" s="81" t="s">
        <v>836</v>
      </c>
      <c r="E1937" s="81" t="s">
        <v>940</v>
      </c>
      <c r="F1937" s="81" t="s">
        <v>1888</v>
      </c>
      <c r="G1937" s="81" t="s">
        <v>867</v>
      </c>
      <c r="H1937" s="84">
        <v>300000</v>
      </c>
      <c r="I1937" s="84">
        <v>92793</v>
      </c>
      <c r="J1937" s="7">
        <f t="shared" si="30"/>
        <v>207207</v>
      </c>
    </row>
    <row r="1938" spans="1:10" x14ac:dyDescent="0.2">
      <c r="A1938" s="70" t="s">
        <v>795</v>
      </c>
      <c r="B1938" s="2">
        <v>200</v>
      </c>
      <c r="C1938" s="71" t="s">
        <v>1962</v>
      </c>
      <c r="D1938" s="71" t="s">
        <v>796</v>
      </c>
      <c r="E1938" s="71"/>
      <c r="F1938" s="71"/>
      <c r="G1938" s="71"/>
      <c r="H1938" s="89">
        <v>200000</v>
      </c>
      <c r="I1938" s="89">
        <v>62655</v>
      </c>
      <c r="J1938" s="7">
        <f t="shared" si="30"/>
        <v>137345</v>
      </c>
    </row>
    <row r="1939" spans="1:10" ht="25.5" x14ac:dyDescent="0.2">
      <c r="A1939" s="72" t="s">
        <v>826</v>
      </c>
      <c r="B1939" s="2">
        <v>200</v>
      </c>
      <c r="C1939" s="73" t="s">
        <v>1962</v>
      </c>
      <c r="D1939" s="73" t="s">
        <v>796</v>
      </c>
      <c r="E1939" s="73" t="s">
        <v>827</v>
      </c>
      <c r="F1939" s="73"/>
      <c r="G1939" s="73"/>
      <c r="H1939" s="88">
        <v>200000</v>
      </c>
      <c r="I1939" s="88">
        <v>62655</v>
      </c>
      <c r="J1939" s="7">
        <f t="shared" si="30"/>
        <v>137345</v>
      </c>
    </row>
    <row r="1940" spans="1:10" x14ac:dyDescent="0.2">
      <c r="A1940" s="74" t="s">
        <v>1289</v>
      </c>
      <c r="B1940" s="2">
        <v>200</v>
      </c>
      <c r="C1940" s="75" t="s">
        <v>1962</v>
      </c>
      <c r="D1940" s="75" t="s">
        <v>796</v>
      </c>
      <c r="E1940" s="75" t="s">
        <v>827</v>
      </c>
      <c r="F1940" s="75" t="s">
        <v>1290</v>
      </c>
      <c r="G1940" s="75"/>
      <c r="H1940" s="87">
        <v>200000</v>
      </c>
      <c r="I1940" s="87">
        <v>62655</v>
      </c>
      <c r="J1940" s="7">
        <f t="shared" si="30"/>
        <v>137345</v>
      </c>
    </row>
    <row r="1941" spans="1:10" ht="25.5" x14ac:dyDescent="0.2">
      <c r="A1941" s="78" t="s">
        <v>829</v>
      </c>
      <c r="B1941" s="2">
        <v>200</v>
      </c>
      <c r="C1941" s="79" t="s">
        <v>1962</v>
      </c>
      <c r="D1941" s="79" t="s">
        <v>796</v>
      </c>
      <c r="E1941" s="79" t="s">
        <v>827</v>
      </c>
      <c r="F1941" s="79" t="s">
        <v>1888</v>
      </c>
      <c r="G1941" s="79"/>
      <c r="H1941" s="85">
        <v>200000</v>
      </c>
      <c r="I1941" s="85">
        <v>62655</v>
      </c>
      <c r="J1941" s="7">
        <f t="shared" si="30"/>
        <v>137345</v>
      </c>
    </row>
    <row r="1942" spans="1:10" ht="38.25" x14ac:dyDescent="0.2">
      <c r="A1942" s="80" t="s">
        <v>817</v>
      </c>
      <c r="B1942" s="2">
        <v>200</v>
      </c>
      <c r="C1942" s="81" t="s">
        <v>1962</v>
      </c>
      <c r="D1942" s="81" t="s">
        <v>796</v>
      </c>
      <c r="E1942" s="81" t="s">
        <v>827</v>
      </c>
      <c r="F1942" s="81" t="s">
        <v>1888</v>
      </c>
      <c r="G1942" s="81" t="s">
        <v>818</v>
      </c>
      <c r="H1942" s="84">
        <v>200000</v>
      </c>
      <c r="I1942" s="84">
        <v>62655</v>
      </c>
      <c r="J1942" s="7">
        <f t="shared" si="30"/>
        <v>137345</v>
      </c>
    </row>
    <row r="1943" spans="1:10" x14ac:dyDescent="0.2">
      <c r="A1943" s="82" t="s">
        <v>1963</v>
      </c>
      <c r="B1943" s="2">
        <v>200</v>
      </c>
      <c r="C1943" s="83" t="s">
        <v>1964</v>
      </c>
      <c r="D1943" s="83"/>
      <c r="E1943" s="83"/>
      <c r="F1943" s="83"/>
      <c r="G1943" s="83"/>
      <c r="H1943" s="90">
        <v>56082840</v>
      </c>
      <c r="I1943" s="90">
        <v>26644671.710000001</v>
      </c>
      <c r="J1943" s="7">
        <f t="shared" si="30"/>
        <v>29438168.289999999</v>
      </c>
    </row>
    <row r="1944" spans="1:10" x14ac:dyDescent="0.2">
      <c r="A1944" s="70" t="s">
        <v>1125</v>
      </c>
      <c r="B1944" s="2">
        <v>200</v>
      </c>
      <c r="C1944" s="71" t="s">
        <v>1964</v>
      </c>
      <c r="D1944" s="71" t="s">
        <v>836</v>
      </c>
      <c r="E1944" s="71"/>
      <c r="F1944" s="71"/>
      <c r="G1944" s="71"/>
      <c r="H1944" s="89">
        <v>56002840</v>
      </c>
      <c r="I1944" s="89">
        <v>26624871.710000001</v>
      </c>
      <c r="J1944" s="7">
        <f t="shared" si="30"/>
        <v>29377968.289999999</v>
      </c>
    </row>
    <row r="1945" spans="1:10" ht="25.5" x14ac:dyDescent="0.2">
      <c r="A1945" s="72" t="s">
        <v>1965</v>
      </c>
      <c r="B1945" s="2">
        <v>200</v>
      </c>
      <c r="C1945" s="73" t="s">
        <v>1964</v>
      </c>
      <c r="D1945" s="73" t="s">
        <v>836</v>
      </c>
      <c r="E1945" s="73" t="s">
        <v>796</v>
      </c>
      <c r="F1945" s="73"/>
      <c r="G1945" s="73"/>
      <c r="H1945" s="88">
        <v>56002840</v>
      </c>
      <c r="I1945" s="88">
        <v>26624871.710000001</v>
      </c>
      <c r="J1945" s="7">
        <f t="shared" si="30"/>
        <v>29377968.289999999</v>
      </c>
    </row>
    <row r="1946" spans="1:10" x14ac:dyDescent="0.2">
      <c r="A1946" s="74" t="s">
        <v>1289</v>
      </c>
      <c r="B1946" s="2">
        <v>200</v>
      </c>
      <c r="C1946" s="75" t="s">
        <v>1964</v>
      </c>
      <c r="D1946" s="75" t="s">
        <v>836</v>
      </c>
      <c r="E1946" s="75" t="s">
        <v>796</v>
      </c>
      <c r="F1946" s="75" t="s">
        <v>1290</v>
      </c>
      <c r="G1946" s="75"/>
      <c r="H1946" s="87">
        <v>56002840</v>
      </c>
      <c r="I1946" s="87">
        <v>26624871.710000001</v>
      </c>
      <c r="J1946" s="7">
        <f t="shared" si="30"/>
        <v>29377968.289999999</v>
      </c>
    </row>
    <row r="1947" spans="1:10" ht="51" x14ac:dyDescent="0.2">
      <c r="A1947" s="78" t="s">
        <v>1966</v>
      </c>
      <c r="B1947" s="2">
        <v>200</v>
      </c>
      <c r="C1947" s="79" t="s">
        <v>1964</v>
      </c>
      <c r="D1947" s="79" t="s">
        <v>836</v>
      </c>
      <c r="E1947" s="79" t="s">
        <v>796</v>
      </c>
      <c r="F1947" s="79" t="s">
        <v>1967</v>
      </c>
      <c r="G1947" s="79"/>
      <c r="H1947" s="85">
        <v>13344140</v>
      </c>
      <c r="I1947" s="85">
        <v>5995000</v>
      </c>
      <c r="J1947" s="7">
        <f t="shared" si="30"/>
        <v>7349140</v>
      </c>
    </row>
    <row r="1948" spans="1:10" x14ac:dyDescent="0.2">
      <c r="A1948" s="80" t="s">
        <v>868</v>
      </c>
      <c r="B1948" s="2">
        <v>200</v>
      </c>
      <c r="C1948" s="81" t="s">
        <v>1964</v>
      </c>
      <c r="D1948" s="81" t="s">
        <v>836</v>
      </c>
      <c r="E1948" s="81" t="s">
        <v>796</v>
      </c>
      <c r="F1948" s="81" t="s">
        <v>1967</v>
      </c>
      <c r="G1948" s="81" t="s">
        <v>869</v>
      </c>
      <c r="H1948" s="84">
        <v>13344140</v>
      </c>
      <c r="I1948" s="84">
        <v>5995000</v>
      </c>
      <c r="J1948" s="7">
        <f t="shared" si="30"/>
        <v>7349140</v>
      </c>
    </row>
    <row r="1949" spans="1:10" ht="38.25" x14ac:dyDescent="0.2">
      <c r="A1949" s="78" t="s">
        <v>1006</v>
      </c>
      <c r="B1949" s="2">
        <v>200</v>
      </c>
      <c r="C1949" s="79" t="s">
        <v>1964</v>
      </c>
      <c r="D1949" s="79" t="s">
        <v>836</v>
      </c>
      <c r="E1949" s="79" t="s">
        <v>796</v>
      </c>
      <c r="F1949" s="79" t="s">
        <v>1871</v>
      </c>
      <c r="G1949" s="79"/>
      <c r="H1949" s="85">
        <v>42658700</v>
      </c>
      <c r="I1949" s="85">
        <v>20629871.710000001</v>
      </c>
      <c r="J1949" s="7">
        <f t="shared" si="30"/>
        <v>22028828.289999999</v>
      </c>
    </row>
    <row r="1950" spans="1:10" ht="76.5" x14ac:dyDescent="0.2">
      <c r="A1950" s="80" t="s">
        <v>866</v>
      </c>
      <c r="B1950" s="2">
        <v>200</v>
      </c>
      <c r="C1950" s="81" t="s">
        <v>1964</v>
      </c>
      <c r="D1950" s="81" t="s">
        <v>836</v>
      </c>
      <c r="E1950" s="81" t="s">
        <v>796</v>
      </c>
      <c r="F1950" s="81" t="s">
        <v>1871</v>
      </c>
      <c r="G1950" s="81" t="s">
        <v>867</v>
      </c>
      <c r="H1950" s="84">
        <v>40302000</v>
      </c>
      <c r="I1950" s="84">
        <v>19605730.050000001</v>
      </c>
      <c r="J1950" s="7">
        <f t="shared" si="30"/>
        <v>20696269.949999999</v>
      </c>
    </row>
    <row r="1951" spans="1:10" ht="38.25" x14ac:dyDescent="0.2">
      <c r="A1951" s="80" t="s">
        <v>817</v>
      </c>
      <c r="B1951" s="2">
        <v>200</v>
      </c>
      <c r="C1951" s="81" t="s">
        <v>1964</v>
      </c>
      <c r="D1951" s="81" t="s">
        <v>836</v>
      </c>
      <c r="E1951" s="81" t="s">
        <v>796</v>
      </c>
      <c r="F1951" s="81" t="s">
        <v>1871</v>
      </c>
      <c r="G1951" s="81" t="s">
        <v>818</v>
      </c>
      <c r="H1951" s="84">
        <v>2349800</v>
      </c>
      <c r="I1951" s="84">
        <v>1022416.66</v>
      </c>
      <c r="J1951" s="7">
        <f t="shared" si="30"/>
        <v>1327383.3399999999</v>
      </c>
    </row>
    <row r="1952" spans="1:10" x14ac:dyDescent="0.2">
      <c r="A1952" s="80" t="s">
        <v>868</v>
      </c>
      <c r="B1952" s="2">
        <v>200</v>
      </c>
      <c r="C1952" s="81" t="s">
        <v>1964</v>
      </c>
      <c r="D1952" s="81" t="s">
        <v>836</v>
      </c>
      <c r="E1952" s="81" t="s">
        <v>796</v>
      </c>
      <c r="F1952" s="81" t="s">
        <v>1871</v>
      </c>
      <c r="G1952" s="81" t="s">
        <v>869</v>
      </c>
      <c r="H1952" s="84">
        <v>6900</v>
      </c>
      <c r="I1952" s="84">
        <v>1725</v>
      </c>
      <c r="J1952" s="7">
        <f t="shared" si="30"/>
        <v>5175</v>
      </c>
    </row>
    <row r="1953" spans="1:10" x14ac:dyDescent="0.2">
      <c r="A1953" s="70" t="s">
        <v>795</v>
      </c>
      <c r="B1953" s="2">
        <v>200</v>
      </c>
      <c r="C1953" s="71" t="s">
        <v>1964</v>
      </c>
      <c r="D1953" s="71" t="s">
        <v>796</v>
      </c>
      <c r="E1953" s="71"/>
      <c r="F1953" s="71"/>
      <c r="G1953" s="71"/>
      <c r="H1953" s="89">
        <v>80000</v>
      </c>
      <c r="I1953" s="89">
        <v>19800</v>
      </c>
      <c r="J1953" s="7">
        <f t="shared" si="30"/>
        <v>60200</v>
      </c>
    </row>
    <row r="1954" spans="1:10" ht="25.5" x14ac:dyDescent="0.2">
      <c r="A1954" s="72" t="s">
        <v>826</v>
      </c>
      <c r="B1954" s="2">
        <v>200</v>
      </c>
      <c r="C1954" s="73" t="s">
        <v>1964</v>
      </c>
      <c r="D1954" s="73" t="s">
        <v>796</v>
      </c>
      <c r="E1954" s="73" t="s">
        <v>827</v>
      </c>
      <c r="F1954" s="73"/>
      <c r="G1954" s="73"/>
      <c r="H1954" s="88">
        <v>80000</v>
      </c>
      <c r="I1954" s="88">
        <v>19800</v>
      </c>
      <c r="J1954" s="7">
        <f t="shared" si="30"/>
        <v>60200</v>
      </c>
    </row>
    <row r="1955" spans="1:10" x14ac:dyDescent="0.2">
      <c r="A1955" s="74" t="s">
        <v>1289</v>
      </c>
      <c r="B1955" s="2">
        <v>200</v>
      </c>
      <c r="C1955" s="75" t="s">
        <v>1964</v>
      </c>
      <c r="D1955" s="75" t="s">
        <v>796</v>
      </c>
      <c r="E1955" s="75" t="s">
        <v>827</v>
      </c>
      <c r="F1955" s="75" t="s">
        <v>1290</v>
      </c>
      <c r="G1955" s="75"/>
      <c r="H1955" s="87">
        <v>80000</v>
      </c>
      <c r="I1955" s="87">
        <v>19800</v>
      </c>
      <c r="J1955" s="7">
        <f t="shared" si="30"/>
        <v>60200</v>
      </c>
    </row>
    <row r="1956" spans="1:10" ht="25.5" x14ac:dyDescent="0.2">
      <c r="A1956" s="78" t="s">
        <v>829</v>
      </c>
      <c r="B1956" s="2">
        <v>200</v>
      </c>
      <c r="C1956" s="79" t="s">
        <v>1964</v>
      </c>
      <c r="D1956" s="79" t="s">
        <v>796</v>
      </c>
      <c r="E1956" s="79" t="s">
        <v>827</v>
      </c>
      <c r="F1956" s="79" t="s">
        <v>1888</v>
      </c>
      <c r="G1956" s="79"/>
      <c r="H1956" s="85">
        <v>80000</v>
      </c>
      <c r="I1956" s="85">
        <v>19800</v>
      </c>
      <c r="J1956" s="7">
        <f t="shared" si="30"/>
        <v>60200</v>
      </c>
    </row>
    <row r="1957" spans="1:10" ht="38.25" x14ac:dyDescent="0.2">
      <c r="A1957" s="80" t="s">
        <v>817</v>
      </c>
      <c r="B1957" s="2">
        <v>200</v>
      </c>
      <c r="C1957" s="81" t="s">
        <v>1964</v>
      </c>
      <c r="D1957" s="81" t="s">
        <v>796</v>
      </c>
      <c r="E1957" s="81" t="s">
        <v>827</v>
      </c>
      <c r="F1957" s="81" t="s">
        <v>1888</v>
      </c>
      <c r="G1957" s="81" t="s">
        <v>818</v>
      </c>
      <c r="H1957" s="84">
        <v>80000</v>
      </c>
      <c r="I1957" s="84">
        <v>19800</v>
      </c>
      <c r="J1957" s="7">
        <f t="shared" si="30"/>
        <v>60200</v>
      </c>
    </row>
    <row r="1958" spans="1:10" ht="25.5" x14ac:dyDescent="0.2">
      <c r="A1958" s="82" t="s">
        <v>1968</v>
      </c>
      <c r="B1958" s="2">
        <v>200</v>
      </c>
      <c r="C1958" s="83" t="s">
        <v>1969</v>
      </c>
      <c r="D1958" s="83"/>
      <c r="E1958" s="83"/>
      <c r="F1958" s="83"/>
      <c r="G1958" s="83"/>
      <c r="H1958" s="90">
        <v>276772900</v>
      </c>
      <c r="I1958" s="90">
        <v>137443847.55000001</v>
      </c>
      <c r="J1958" s="7">
        <f t="shared" si="30"/>
        <v>139329052.44999999</v>
      </c>
    </row>
    <row r="1959" spans="1:10" x14ac:dyDescent="0.2">
      <c r="A1959" s="70" t="s">
        <v>1125</v>
      </c>
      <c r="B1959" s="2">
        <v>200</v>
      </c>
      <c r="C1959" s="71" t="s">
        <v>1969</v>
      </c>
      <c r="D1959" s="71" t="s">
        <v>836</v>
      </c>
      <c r="E1959" s="71"/>
      <c r="F1959" s="71"/>
      <c r="G1959" s="71"/>
      <c r="H1959" s="89">
        <v>275822900</v>
      </c>
      <c r="I1959" s="89">
        <v>137278847.55000001</v>
      </c>
      <c r="J1959" s="7">
        <f t="shared" si="30"/>
        <v>138544052.44999999</v>
      </c>
    </row>
    <row r="1960" spans="1:10" ht="51" x14ac:dyDescent="0.2">
      <c r="A1960" s="72" t="s">
        <v>1970</v>
      </c>
      <c r="B1960" s="2">
        <v>200</v>
      </c>
      <c r="C1960" s="73" t="s">
        <v>1969</v>
      </c>
      <c r="D1960" s="73" t="s">
        <v>836</v>
      </c>
      <c r="E1960" s="73" t="s">
        <v>934</v>
      </c>
      <c r="F1960" s="73"/>
      <c r="G1960" s="73"/>
      <c r="H1960" s="88">
        <v>162339300</v>
      </c>
      <c r="I1960" s="88">
        <v>74940670.670000002</v>
      </c>
      <c r="J1960" s="7">
        <f t="shared" si="30"/>
        <v>87398629.329999998</v>
      </c>
    </row>
    <row r="1961" spans="1:10" x14ac:dyDescent="0.2">
      <c r="A1961" s="74" t="s">
        <v>1289</v>
      </c>
      <c r="B1961" s="2">
        <v>200</v>
      </c>
      <c r="C1961" s="75" t="s">
        <v>1969</v>
      </c>
      <c r="D1961" s="75" t="s">
        <v>836</v>
      </c>
      <c r="E1961" s="75" t="s">
        <v>934</v>
      </c>
      <c r="F1961" s="75" t="s">
        <v>1290</v>
      </c>
      <c r="G1961" s="75"/>
      <c r="H1961" s="87">
        <v>162339300</v>
      </c>
      <c r="I1961" s="87">
        <v>74940670.670000002</v>
      </c>
      <c r="J1961" s="7">
        <f t="shared" si="30"/>
        <v>87398629.329999998</v>
      </c>
    </row>
    <row r="1962" spans="1:10" ht="38.25" x14ac:dyDescent="0.2">
      <c r="A1962" s="78" t="s">
        <v>1006</v>
      </c>
      <c r="B1962" s="2">
        <v>200</v>
      </c>
      <c r="C1962" s="79" t="s">
        <v>1969</v>
      </c>
      <c r="D1962" s="79" t="s">
        <v>836</v>
      </c>
      <c r="E1962" s="79" t="s">
        <v>934</v>
      </c>
      <c r="F1962" s="79" t="s">
        <v>1871</v>
      </c>
      <c r="G1962" s="79"/>
      <c r="H1962" s="85">
        <v>100601000</v>
      </c>
      <c r="I1962" s="85">
        <v>47917158.18</v>
      </c>
      <c r="J1962" s="7">
        <f t="shared" si="30"/>
        <v>52683841.82</v>
      </c>
    </row>
    <row r="1963" spans="1:10" ht="76.5" x14ac:dyDescent="0.2">
      <c r="A1963" s="80" t="s">
        <v>866</v>
      </c>
      <c r="B1963" s="2">
        <v>200</v>
      </c>
      <c r="C1963" s="81" t="s">
        <v>1969</v>
      </c>
      <c r="D1963" s="81" t="s">
        <v>836</v>
      </c>
      <c r="E1963" s="81" t="s">
        <v>934</v>
      </c>
      <c r="F1963" s="81" t="s">
        <v>1871</v>
      </c>
      <c r="G1963" s="81" t="s">
        <v>867</v>
      </c>
      <c r="H1963" s="84">
        <v>98998200</v>
      </c>
      <c r="I1963" s="84">
        <v>47210097.18</v>
      </c>
      <c r="J1963" s="7">
        <f t="shared" si="30"/>
        <v>51788102.82</v>
      </c>
    </row>
    <row r="1964" spans="1:10" ht="38.25" x14ac:dyDescent="0.2">
      <c r="A1964" s="80" t="s">
        <v>817</v>
      </c>
      <c r="B1964" s="2">
        <v>200</v>
      </c>
      <c r="C1964" s="81" t="s">
        <v>1969</v>
      </c>
      <c r="D1964" s="81" t="s">
        <v>836</v>
      </c>
      <c r="E1964" s="81" t="s">
        <v>934</v>
      </c>
      <c r="F1964" s="81" t="s">
        <v>1871</v>
      </c>
      <c r="G1964" s="81" t="s">
        <v>818</v>
      </c>
      <c r="H1964" s="84">
        <v>1602800</v>
      </c>
      <c r="I1964" s="84">
        <v>707061</v>
      </c>
      <c r="J1964" s="7">
        <f t="shared" si="30"/>
        <v>895739</v>
      </c>
    </row>
    <row r="1965" spans="1:10" ht="63.75" x14ac:dyDescent="0.2">
      <c r="A1965" s="78" t="s">
        <v>1971</v>
      </c>
      <c r="B1965" s="2">
        <v>200</v>
      </c>
      <c r="C1965" s="79" t="s">
        <v>1969</v>
      </c>
      <c r="D1965" s="79" t="s">
        <v>836</v>
      </c>
      <c r="E1965" s="79" t="s">
        <v>934</v>
      </c>
      <c r="F1965" s="79" t="s">
        <v>1972</v>
      </c>
      <c r="G1965" s="79"/>
      <c r="H1965" s="85">
        <v>61338300</v>
      </c>
      <c r="I1965" s="85">
        <v>26759744.489999998</v>
      </c>
      <c r="J1965" s="7">
        <f t="shared" si="30"/>
        <v>34578555.510000005</v>
      </c>
    </row>
    <row r="1966" spans="1:10" ht="76.5" x14ac:dyDescent="0.2">
      <c r="A1966" s="80" t="s">
        <v>866</v>
      </c>
      <c r="B1966" s="2">
        <v>200</v>
      </c>
      <c r="C1966" s="81" t="s">
        <v>1969</v>
      </c>
      <c r="D1966" s="81" t="s">
        <v>836</v>
      </c>
      <c r="E1966" s="81" t="s">
        <v>934</v>
      </c>
      <c r="F1966" s="81" t="s">
        <v>1972</v>
      </c>
      <c r="G1966" s="81" t="s">
        <v>867</v>
      </c>
      <c r="H1966" s="84">
        <v>61338300</v>
      </c>
      <c r="I1966" s="84">
        <v>26759744.489999998</v>
      </c>
      <c r="J1966" s="7">
        <f t="shared" si="30"/>
        <v>34578555.510000005</v>
      </c>
    </row>
    <row r="1967" spans="1:10" ht="25.5" x14ac:dyDescent="0.2">
      <c r="A1967" s="78" t="s">
        <v>829</v>
      </c>
      <c r="B1967" s="2">
        <v>200</v>
      </c>
      <c r="C1967" s="79" t="s">
        <v>1969</v>
      </c>
      <c r="D1967" s="79" t="s">
        <v>836</v>
      </c>
      <c r="E1967" s="79" t="s">
        <v>934</v>
      </c>
      <c r="F1967" s="79" t="s">
        <v>1888</v>
      </c>
      <c r="G1967" s="79"/>
      <c r="H1967" s="85">
        <v>400000</v>
      </c>
      <c r="I1967" s="85">
        <v>263768</v>
      </c>
      <c r="J1967" s="7">
        <f t="shared" si="30"/>
        <v>136232</v>
      </c>
    </row>
    <row r="1968" spans="1:10" ht="76.5" x14ac:dyDescent="0.2">
      <c r="A1968" s="80" t="s">
        <v>866</v>
      </c>
      <c r="B1968" s="2">
        <v>200</v>
      </c>
      <c r="C1968" s="81" t="s">
        <v>1969</v>
      </c>
      <c r="D1968" s="81" t="s">
        <v>836</v>
      </c>
      <c r="E1968" s="81" t="s">
        <v>934</v>
      </c>
      <c r="F1968" s="81" t="s">
        <v>1888</v>
      </c>
      <c r="G1968" s="81" t="s">
        <v>867</v>
      </c>
      <c r="H1968" s="84">
        <v>400000</v>
      </c>
      <c r="I1968" s="84">
        <v>263768</v>
      </c>
      <c r="J1968" s="7">
        <f t="shared" si="30"/>
        <v>136232</v>
      </c>
    </row>
    <row r="1969" spans="1:10" x14ac:dyDescent="0.2">
      <c r="A1969" s="72" t="s">
        <v>1138</v>
      </c>
      <c r="B1969" s="2">
        <v>200</v>
      </c>
      <c r="C1969" s="73" t="s">
        <v>1969</v>
      </c>
      <c r="D1969" s="73" t="s">
        <v>836</v>
      </c>
      <c r="E1969" s="73" t="s">
        <v>1139</v>
      </c>
      <c r="F1969" s="73"/>
      <c r="G1969" s="73"/>
      <c r="H1969" s="88">
        <v>113483600</v>
      </c>
      <c r="I1969" s="88">
        <v>62338176.880000003</v>
      </c>
      <c r="J1969" s="7">
        <f t="shared" si="30"/>
        <v>51145423.119999997</v>
      </c>
    </row>
    <row r="1970" spans="1:10" x14ac:dyDescent="0.2">
      <c r="A1970" s="74" t="s">
        <v>1289</v>
      </c>
      <c r="B1970" s="2">
        <v>200</v>
      </c>
      <c r="C1970" s="75" t="s">
        <v>1969</v>
      </c>
      <c r="D1970" s="75" t="s">
        <v>836</v>
      </c>
      <c r="E1970" s="75" t="s">
        <v>1139</v>
      </c>
      <c r="F1970" s="75" t="s">
        <v>1290</v>
      </c>
      <c r="G1970" s="75"/>
      <c r="H1970" s="87">
        <v>113483600</v>
      </c>
      <c r="I1970" s="87">
        <v>62338176.880000003</v>
      </c>
      <c r="J1970" s="7">
        <f t="shared" si="30"/>
        <v>51145423.119999997</v>
      </c>
    </row>
    <row r="1971" spans="1:10" ht="51" x14ac:dyDescent="0.2">
      <c r="A1971" s="78" t="s">
        <v>1008</v>
      </c>
      <c r="B1971" s="2">
        <v>200</v>
      </c>
      <c r="C1971" s="79" t="s">
        <v>1969</v>
      </c>
      <c r="D1971" s="79" t="s">
        <v>836</v>
      </c>
      <c r="E1971" s="79" t="s">
        <v>1139</v>
      </c>
      <c r="F1971" s="79" t="s">
        <v>1872</v>
      </c>
      <c r="G1971" s="79"/>
      <c r="H1971" s="85">
        <v>101506700</v>
      </c>
      <c r="I1971" s="85">
        <v>54089915.539999999</v>
      </c>
      <c r="J1971" s="7">
        <f t="shared" si="30"/>
        <v>47416784.460000001</v>
      </c>
    </row>
    <row r="1972" spans="1:10" ht="76.5" x14ac:dyDescent="0.2">
      <c r="A1972" s="80" t="s">
        <v>866</v>
      </c>
      <c r="B1972" s="2">
        <v>200</v>
      </c>
      <c r="C1972" s="81" t="s">
        <v>1969</v>
      </c>
      <c r="D1972" s="81" t="s">
        <v>836</v>
      </c>
      <c r="E1972" s="81" t="s">
        <v>1139</v>
      </c>
      <c r="F1972" s="81" t="s">
        <v>1872</v>
      </c>
      <c r="G1972" s="81" t="s">
        <v>867</v>
      </c>
      <c r="H1972" s="84">
        <v>40075100</v>
      </c>
      <c r="I1972" s="84">
        <v>19538226.940000001</v>
      </c>
      <c r="J1972" s="7">
        <f t="shared" si="30"/>
        <v>20536873.059999999</v>
      </c>
    </row>
    <row r="1973" spans="1:10" ht="38.25" x14ac:dyDescent="0.2">
      <c r="A1973" s="80" t="s">
        <v>817</v>
      </c>
      <c r="B1973" s="2">
        <v>200</v>
      </c>
      <c r="C1973" s="81" t="s">
        <v>1969</v>
      </c>
      <c r="D1973" s="81" t="s">
        <v>836</v>
      </c>
      <c r="E1973" s="81" t="s">
        <v>1139</v>
      </c>
      <c r="F1973" s="81" t="s">
        <v>1872</v>
      </c>
      <c r="G1973" s="81" t="s">
        <v>818</v>
      </c>
      <c r="H1973" s="84">
        <v>59462200</v>
      </c>
      <c r="I1973" s="84">
        <v>33817657.600000001</v>
      </c>
      <c r="J1973" s="7">
        <f t="shared" si="30"/>
        <v>25644542.399999999</v>
      </c>
    </row>
    <row r="1974" spans="1:10" ht="25.5" x14ac:dyDescent="0.2">
      <c r="A1974" s="80" t="s">
        <v>900</v>
      </c>
      <c r="B1974" s="2">
        <v>200</v>
      </c>
      <c r="C1974" s="81" t="s">
        <v>1969</v>
      </c>
      <c r="D1974" s="81" t="s">
        <v>836</v>
      </c>
      <c r="E1974" s="81" t="s">
        <v>1139</v>
      </c>
      <c r="F1974" s="81" t="s">
        <v>1872</v>
      </c>
      <c r="G1974" s="81" t="s">
        <v>901</v>
      </c>
      <c r="H1974" s="84">
        <v>517000</v>
      </c>
      <c r="I1974" s="84">
        <v>52000</v>
      </c>
      <c r="J1974" s="7">
        <f t="shared" si="30"/>
        <v>465000</v>
      </c>
    </row>
    <row r="1975" spans="1:10" x14ac:dyDescent="0.2">
      <c r="A1975" s="80" t="s">
        <v>868</v>
      </c>
      <c r="B1975" s="2">
        <v>200</v>
      </c>
      <c r="C1975" s="81" t="s">
        <v>1969</v>
      </c>
      <c r="D1975" s="81" t="s">
        <v>836</v>
      </c>
      <c r="E1975" s="81" t="s">
        <v>1139</v>
      </c>
      <c r="F1975" s="81" t="s">
        <v>1872</v>
      </c>
      <c r="G1975" s="81" t="s">
        <v>869</v>
      </c>
      <c r="H1975" s="84">
        <v>1452400</v>
      </c>
      <c r="I1975" s="84">
        <v>682031</v>
      </c>
      <c r="J1975" s="7">
        <f t="shared" si="30"/>
        <v>770369</v>
      </c>
    </row>
    <row r="1976" spans="1:10" ht="51" x14ac:dyDescent="0.2">
      <c r="A1976" s="78" t="s">
        <v>1010</v>
      </c>
      <c r="B1976" s="2">
        <v>200</v>
      </c>
      <c r="C1976" s="79" t="s">
        <v>1969</v>
      </c>
      <c r="D1976" s="79" t="s">
        <v>836</v>
      </c>
      <c r="E1976" s="79" t="s">
        <v>1139</v>
      </c>
      <c r="F1976" s="79" t="s">
        <v>1873</v>
      </c>
      <c r="G1976" s="79"/>
      <c r="H1976" s="85">
        <v>10126900</v>
      </c>
      <c r="I1976" s="85">
        <v>7764334.1399999997</v>
      </c>
      <c r="J1976" s="7">
        <f t="shared" si="30"/>
        <v>2362565.8600000003</v>
      </c>
    </row>
    <row r="1977" spans="1:10" ht="38.25" x14ac:dyDescent="0.2">
      <c r="A1977" s="80" t="s">
        <v>817</v>
      </c>
      <c r="B1977" s="2">
        <v>200</v>
      </c>
      <c r="C1977" s="81" t="s">
        <v>1969</v>
      </c>
      <c r="D1977" s="81" t="s">
        <v>836</v>
      </c>
      <c r="E1977" s="81" t="s">
        <v>1139</v>
      </c>
      <c r="F1977" s="81" t="s">
        <v>1873</v>
      </c>
      <c r="G1977" s="81" t="s">
        <v>818</v>
      </c>
      <c r="H1977" s="84">
        <v>10126900</v>
      </c>
      <c r="I1977" s="84">
        <v>7764334.1399999997</v>
      </c>
      <c r="J1977" s="7">
        <f t="shared" si="30"/>
        <v>2362565.8600000003</v>
      </c>
    </row>
    <row r="1978" spans="1:10" ht="76.5" x14ac:dyDescent="0.2">
      <c r="A1978" s="78" t="s">
        <v>1020</v>
      </c>
      <c r="B1978" s="2">
        <v>200</v>
      </c>
      <c r="C1978" s="79" t="s">
        <v>1969</v>
      </c>
      <c r="D1978" s="79" t="s">
        <v>836</v>
      </c>
      <c r="E1978" s="79" t="s">
        <v>1139</v>
      </c>
      <c r="F1978" s="79" t="s">
        <v>1973</v>
      </c>
      <c r="G1978" s="79"/>
      <c r="H1978" s="85">
        <v>1850000</v>
      </c>
      <c r="I1978" s="85">
        <v>483927.2</v>
      </c>
      <c r="J1978" s="7">
        <f t="shared" si="30"/>
        <v>1366072.8</v>
      </c>
    </row>
    <row r="1979" spans="1:10" ht="38.25" x14ac:dyDescent="0.2">
      <c r="A1979" s="80" t="s">
        <v>817</v>
      </c>
      <c r="B1979" s="2">
        <v>200</v>
      </c>
      <c r="C1979" s="81" t="s">
        <v>1969</v>
      </c>
      <c r="D1979" s="81" t="s">
        <v>836</v>
      </c>
      <c r="E1979" s="81" t="s">
        <v>1139</v>
      </c>
      <c r="F1979" s="81" t="s">
        <v>1973</v>
      </c>
      <c r="G1979" s="81" t="s">
        <v>818</v>
      </c>
      <c r="H1979" s="84">
        <v>1850000</v>
      </c>
      <c r="I1979" s="84">
        <v>483927.2</v>
      </c>
      <c r="J1979" s="7">
        <f t="shared" si="30"/>
        <v>1366072.8</v>
      </c>
    </row>
    <row r="1980" spans="1:10" x14ac:dyDescent="0.2">
      <c r="A1980" s="70" t="s">
        <v>795</v>
      </c>
      <c r="B1980" s="2">
        <v>200</v>
      </c>
      <c r="C1980" s="71" t="s">
        <v>1969</v>
      </c>
      <c r="D1980" s="71" t="s">
        <v>796</v>
      </c>
      <c r="E1980" s="71"/>
      <c r="F1980" s="71"/>
      <c r="G1980" s="71"/>
      <c r="H1980" s="89">
        <v>950000</v>
      </c>
      <c r="I1980" s="89">
        <v>165000</v>
      </c>
      <c r="J1980" s="7">
        <f t="shared" si="30"/>
        <v>785000</v>
      </c>
    </row>
    <row r="1981" spans="1:10" ht="25.5" x14ac:dyDescent="0.2">
      <c r="A1981" s="72" t="s">
        <v>826</v>
      </c>
      <c r="B1981" s="2">
        <v>200</v>
      </c>
      <c r="C1981" s="73" t="s">
        <v>1969</v>
      </c>
      <c r="D1981" s="73" t="s">
        <v>796</v>
      </c>
      <c r="E1981" s="73" t="s">
        <v>827</v>
      </c>
      <c r="F1981" s="73"/>
      <c r="G1981" s="73"/>
      <c r="H1981" s="88">
        <v>950000</v>
      </c>
      <c r="I1981" s="88">
        <v>165000</v>
      </c>
      <c r="J1981" s="7">
        <f t="shared" si="30"/>
        <v>785000</v>
      </c>
    </row>
    <row r="1982" spans="1:10" x14ac:dyDescent="0.2">
      <c r="A1982" s="74" t="s">
        <v>1289</v>
      </c>
      <c r="B1982" s="2">
        <v>200</v>
      </c>
      <c r="C1982" s="75" t="s">
        <v>1969</v>
      </c>
      <c r="D1982" s="75" t="s">
        <v>796</v>
      </c>
      <c r="E1982" s="75" t="s">
        <v>827</v>
      </c>
      <c r="F1982" s="75" t="s">
        <v>1290</v>
      </c>
      <c r="G1982" s="75"/>
      <c r="H1982" s="87">
        <v>950000</v>
      </c>
      <c r="I1982" s="87">
        <v>165000</v>
      </c>
      <c r="J1982" s="7">
        <f t="shared" si="30"/>
        <v>785000</v>
      </c>
    </row>
    <row r="1983" spans="1:10" ht="25.5" x14ac:dyDescent="0.2">
      <c r="A1983" s="78" t="s">
        <v>829</v>
      </c>
      <c r="B1983" s="2">
        <v>200</v>
      </c>
      <c r="C1983" s="79" t="s">
        <v>1969</v>
      </c>
      <c r="D1983" s="79" t="s">
        <v>796</v>
      </c>
      <c r="E1983" s="79" t="s">
        <v>827</v>
      </c>
      <c r="F1983" s="79" t="s">
        <v>1888</v>
      </c>
      <c r="G1983" s="79"/>
      <c r="H1983" s="85">
        <v>900000</v>
      </c>
      <c r="I1983" s="85">
        <v>157500</v>
      </c>
      <c r="J1983" s="7">
        <f t="shared" si="30"/>
        <v>742500</v>
      </c>
    </row>
    <row r="1984" spans="1:10" ht="38.25" x14ac:dyDescent="0.2">
      <c r="A1984" s="80" t="s">
        <v>817</v>
      </c>
      <c r="B1984" s="2">
        <v>200</v>
      </c>
      <c r="C1984" s="81" t="s">
        <v>1969</v>
      </c>
      <c r="D1984" s="81" t="s">
        <v>796</v>
      </c>
      <c r="E1984" s="81" t="s">
        <v>827</v>
      </c>
      <c r="F1984" s="81" t="s">
        <v>1888</v>
      </c>
      <c r="G1984" s="81" t="s">
        <v>818</v>
      </c>
      <c r="H1984" s="84">
        <v>900000</v>
      </c>
      <c r="I1984" s="84">
        <v>157500</v>
      </c>
      <c r="J1984" s="7">
        <f t="shared" si="30"/>
        <v>742500</v>
      </c>
    </row>
    <row r="1985" spans="1:10" ht="51" x14ac:dyDescent="0.2">
      <c r="A1985" s="78" t="s">
        <v>831</v>
      </c>
      <c r="B1985" s="2">
        <v>200</v>
      </c>
      <c r="C1985" s="79" t="s">
        <v>1969</v>
      </c>
      <c r="D1985" s="79" t="s">
        <v>796</v>
      </c>
      <c r="E1985" s="79" t="s">
        <v>827</v>
      </c>
      <c r="F1985" s="79" t="s">
        <v>1974</v>
      </c>
      <c r="G1985" s="79"/>
      <c r="H1985" s="85">
        <v>50000</v>
      </c>
      <c r="I1985" s="85">
        <v>7500</v>
      </c>
      <c r="J1985" s="7">
        <f t="shared" si="30"/>
        <v>42500</v>
      </c>
    </row>
    <row r="1986" spans="1:10" ht="38.25" x14ac:dyDescent="0.2">
      <c r="A1986" s="80" t="s">
        <v>817</v>
      </c>
      <c r="B1986" s="2">
        <v>200</v>
      </c>
      <c r="C1986" s="81" t="s">
        <v>1969</v>
      </c>
      <c r="D1986" s="81" t="s">
        <v>796</v>
      </c>
      <c r="E1986" s="81" t="s">
        <v>827</v>
      </c>
      <c r="F1986" s="81" t="s">
        <v>1974</v>
      </c>
      <c r="G1986" s="81" t="s">
        <v>818</v>
      </c>
      <c r="H1986" s="84">
        <v>50000</v>
      </c>
      <c r="I1986" s="84">
        <v>7500</v>
      </c>
      <c r="J1986" s="7">
        <f t="shared" si="30"/>
        <v>42500</v>
      </c>
    </row>
    <row r="1987" spans="1:10" x14ac:dyDescent="0.2">
      <c r="A1987" s="82" t="s">
        <v>92</v>
      </c>
      <c r="B1987" s="2">
        <v>200</v>
      </c>
      <c r="C1987" s="83" t="s">
        <v>1975</v>
      </c>
      <c r="D1987" s="83"/>
      <c r="E1987" s="83"/>
      <c r="F1987" s="83"/>
      <c r="G1987" s="83"/>
      <c r="H1987" s="90">
        <v>766306983.21000004</v>
      </c>
      <c r="I1987" s="90">
        <v>356119310.77999997</v>
      </c>
      <c r="J1987" s="7">
        <f t="shared" si="30"/>
        <v>410187672.43000007</v>
      </c>
    </row>
    <row r="1988" spans="1:10" x14ac:dyDescent="0.2">
      <c r="A1988" s="70" t="s">
        <v>1125</v>
      </c>
      <c r="B1988" s="2">
        <v>200</v>
      </c>
      <c r="C1988" s="71" t="s">
        <v>1975</v>
      </c>
      <c r="D1988" s="71" t="s">
        <v>836</v>
      </c>
      <c r="E1988" s="71"/>
      <c r="F1988" s="71"/>
      <c r="G1988" s="71"/>
      <c r="H1988" s="89">
        <v>699345983.21000004</v>
      </c>
      <c r="I1988" s="89">
        <v>333331310.77999997</v>
      </c>
      <c r="J1988" s="7">
        <f t="shared" si="30"/>
        <v>366014672.43000007</v>
      </c>
    </row>
    <row r="1989" spans="1:10" ht="51" x14ac:dyDescent="0.2">
      <c r="A1989" s="72" t="s">
        <v>1970</v>
      </c>
      <c r="B1989" s="2">
        <v>200</v>
      </c>
      <c r="C1989" s="73" t="s">
        <v>1975</v>
      </c>
      <c r="D1989" s="73" t="s">
        <v>836</v>
      </c>
      <c r="E1989" s="73" t="s">
        <v>934</v>
      </c>
      <c r="F1989" s="73"/>
      <c r="G1989" s="73"/>
      <c r="H1989" s="88">
        <v>24565000</v>
      </c>
      <c r="I1989" s="88">
        <v>10433141.539999999</v>
      </c>
      <c r="J1989" s="7">
        <f t="shared" si="30"/>
        <v>14131858.460000001</v>
      </c>
    </row>
    <row r="1990" spans="1:10" x14ac:dyDescent="0.2">
      <c r="A1990" s="74" t="s">
        <v>1289</v>
      </c>
      <c r="B1990" s="2">
        <v>200</v>
      </c>
      <c r="C1990" s="75" t="s">
        <v>1975</v>
      </c>
      <c r="D1990" s="75" t="s">
        <v>836</v>
      </c>
      <c r="E1990" s="75" t="s">
        <v>934</v>
      </c>
      <c r="F1990" s="75" t="s">
        <v>1290</v>
      </c>
      <c r="G1990" s="75"/>
      <c r="H1990" s="87">
        <v>24565000</v>
      </c>
      <c r="I1990" s="87">
        <v>10433141.539999999</v>
      </c>
      <c r="J1990" s="7">
        <f t="shared" si="30"/>
        <v>14131858.460000001</v>
      </c>
    </row>
    <row r="1991" spans="1:10" ht="38.25" x14ac:dyDescent="0.2">
      <c r="A1991" s="78" t="s">
        <v>1976</v>
      </c>
      <c r="B1991" s="2">
        <v>200</v>
      </c>
      <c r="C1991" s="79" t="s">
        <v>1975</v>
      </c>
      <c r="D1991" s="79" t="s">
        <v>836</v>
      </c>
      <c r="E1991" s="79" t="s">
        <v>934</v>
      </c>
      <c r="F1991" s="79" t="s">
        <v>1977</v>
      </c>
      <c r="G1991" s="79"/>
      <c r="H1991" s="85">
        <v>12565000</v>
      </c>
      <c r="I1991" s="85">
        <v>6174522.4199999999</v>
      </c>
      <c r="J1991" s="7">
        <f t="shared" si="30"/>
        <v>6390477.5800000001</v>
      </c>
    </row>
    <row r="1992" spans="1:10" ht="76.5" x14ac:dyDescent="0.2">
      <c r="A1992" s="80" t="s">
        <v>866</v>
      </c>
      <c r="B1992" s="2">
        <v>200</v>
      </c>
      <c r="C1992" s="81" t="s">
        <v>1975</v>
      </c>
      <c r="D1992" s="81" t="s">
        <v>836</v>
      </c>
      <c r="E1992" s="81" t="s">
        <v>934</v>
      </c>
      <c r="F1992" s="81" t="s">
        <v>1977</v>
      </c>
      <c r="G1992" s="81" t="s">
        <v>867</v>
      </c>
      <c r="H1992" s="84">
        <v>9722500</v>
      </c>
      <c r="I1992" s="84">
        <v>5336592.07</v>
      </c>
      <c r="J1992" s="7">
        <f t="shared" si="30"/>
        <v>4385907.93</v>
      </c>
    </row>
    <row r="1993" spans="1:10" ht="38.25" x14ac:dyDescent="0.2">
      <c r="A1993" s="80" t="s">
        <v>817</v>
      </c>
      <c r="B1993" s="2">
        <v>200</v>
      </c>
      <c r="C1993" s="81" t="s">
        <v>1975</v>
      </c>
      <c r="D1993" s="81" t="s">
        <v>836</v>
      </c>
      <c r="E1993" s="81" t="s">
        <v>934</v>
      </c>
      <c r="F1993" s="81" t="s">
        <v>1977</v>
      </c>
      <c r="G1993" s="81" t="s">
        <v>818</v>
      </c>
      <c r="H1993" s="84">
        <v>2842500</v>
      </c>
      <c r="I1993" s="84">
        <v>837930.35</v>
      </c>
      <c r="J1993" s="7">
        <f t="shared" ref="J1993:J2056" si="31">H1993-I1993</f>
        <v>2004569.65</v>
      </c>
    </row>
    <row r="1994" spans="1:10" ht="38.25" x14ac:dyDescent="0.2">
      <c r="A1994" s="78" t="s">
        <v>1978</v>
      </c>
      <c r="B1994" s="2">
        <v>200</v>
      </c>
      <c r="C1994" s="79" t="s">
        <v>1975</v>
      </c>
      <c r="D1994" s="79" t="s">
        <v>836</v>
      </c>
      <c r="E1994" s="79" t="s">
        <v>934</v>
      </c>
      <c r="F1994" s="79" t="s">
        <v>1979</v>
      </c>
      <c r="G1994" s="79"/>
      <c r="H1994" s="85">
        <v>12000000</v>
      </c>
      <c r="I1994" s="85">
        <v>4258619.12</v>
      </c>
      <c r="J1994" s="7">
        <f t="shared" si="31"/>
        <v>7741380.8799999999</v>
      </c>
    </row>
    <row r="1995" spans="1:10" ht="76.5" x14ac:dyDescent="0.2">
      <c r="A1995" s="80" t="s">
        <v>866</v>
      </c>
      <c r="B1995" s="2">
        <v>200</v>
      </c>
      <c r="C1995" s="81" t="s">
        <v>1975</v>
      </c>
      <c r="D1995" s="81" t="s">
        <v>836</v>
      </c>
      <c r="E1995" s="81" t="s">
        <v>934</v>
      </c>
      <c r="F1995" s="81" t="s">
        <v>1979</v>
      </c>
      <c r="G1995" s="81" t="s">
        <v>867</v>
      </c>
      <c r="H1995" s="84">
        <v>10126900</v>
      </c>
      <c r="I1995" s="84">
        <v>3949432.38</v>
      </c>
      <c r="J1995" s="7">
        <f t="shared" si="31"/>
        <v>6177467.6200000001</v>
      </c>
    </row>
    <row r="1996" spans="1:10" ht="38.25" x14ac:dyDescent="0.2">
      <c r="A1996" s="80" t="s">
        <v>817</v>
      </c>
      <c r="B1996" s="2">
        <v>200</v>
      </c>
      <c r="C1996" s="81" t="s">
        <v>1975</v>
      </c>
      <c r="D1996" s="81" t="s">
        <v>836</v>
      </c>
      <c r="E1996" s="81" t="s">
        <v>934</v>
      </c>
      <c r="F1996" s="81" t="s">
        <v>1979</v>
      </c>
      <c r="G1996" s="81" t="s">
        <v>818</v>
      </c>
      <c r="H1996" s="84">
        <v>1873100</v>
      </c>
      <c r="I1996" s="84">
        <v>309186.74</v>
      </c>
      <c r="J1996" s="7">
        <f t="shared" si="31"/>
        <v>1563913.26</v>
      </c>
    </row>
    <row r="1997" spans="1:10" ht="51" x14ac:dyDescent="0.2">
      <c r="A1997" s="72" t="s">
        <v>1126</v>
      </c>
      <c r="B1997" s="2">
        <v>200</v>
      </c>
      <c r="C1997" s="73" t="s">
        <v>1975</v>
      </c>
      <c r="D1997" s="73" t="s">
        <v>836</v>
      </c>
      <c r="E1997" s="73" t="s">
        <v>798</v>
      </c>
      <c r="F1997" s="73"/>
      <c r="G1997" s="73"/>
      <c r="H1997" s="88">
        <v>416225200</v>
      </c>
      <c r="I1997" s="88">
        <v>182724875.03</v>
      </c>
      <c r="J1997" s="7">
        <f t="shared" si="31"/>
        <v>233500324.97</v>
      </c>
    </row>
    <row r="1998" spans="1:10" ht="63.75" x14ac:dyDescent="0.2">
      <c r="A1998" s="74" t="s">
        <v>2269</v>
      </c>
      <c r="B1998" s="2">
        <v>200</v>
      </c>
      <c r="C1998" s="75" t="s">
        <v>1975</v>
      </c>
      <c r="D1998" s="75" t="s">
        <v>836</v>
      </c>
      <c r="E1998" s="75" t="s">
        <v>798</v>
      </c>
      <c r="F1998" s="75" t="s">
        <v>948</v>
      </c>
      <c r="G1998" s="75"/>
      <c r="H1998" s="87">
        <v>1400000</v>
      </c>
      <c r="I1998" s="87">
        <v>279425</v>
      </c>
      <c r="J1998" s="7">
        <f t="shared" si="31"/>
        <v>1120575</v>
      </c>
    </row>
    <row r="1999" spans="1:10" ht="51" x14ac:dyDescent="0.2">
      <c r="A1999" s="76" t="s">
        <v>2334</v>
      </c>
      <c r="B1999" s="2">
        <v>200</v>
      </c>
      <c r="C1999" s="77" t="s">
        <v>1975</v>
      </c>
      <c r="D1999" s="77" t="s">
        <v>836</v>
      </c>
      <c r="E1999" s="77" t="s">
        <v>798</v>
      </c>
      <c r="F1999" s="77" t="s">
        <v>1400</v>
      </c>
      <c r="G1999" s="77"/>
      <c r="H1999" s="86">
        <v>316000</v>
      </c>
      <c r="I1999" s="86">
        <v>192470</v>
      </c>
      <c r="J1999" s="7">
        <f t="shared" si="31"/>
        <v>123530</v>
      </c>
    </row>
    <row r="2000" spans="1:10" ht="38.25" x14ac:dyDescent="0.2">
      <c r="A2000" s="78" t="s">
        <v>1401</v>
      </c>
      <c r="B2000" s="2">
        <v>200</v>
      </c>
      <c r="C2000" s="79" t="s">
        <v>1975</v>
      </c>
      <c r="D2000" s="79" t="s">
        <v>836</v>
      </c>
      <c r="E2000" s="79" t="s">
        <v>798</v>
      </c>
      <c r="F2000" s="79" t="s">
        <v>1402</v>
      </c>
      <c r="G2000" s="79"/>
      <c r="H2000" s="85">
        <v>316000</v>
      </c>
      <c r="I2000" s="85">
        <v>192470</v>
      </c>
      <c r="J2000" s="7">
        <f t="shared" si="31"/>
        <v>123530</v>
      </c>
    </row>
    <row r="2001" spans="1:10" ht="76.5" x14ac:dyDescent="0.2">
      <c r="A2001" s="80" t="s">
        <v>866</v>
      </c>
      <c r="B2001" s="2">
        <v>200</v>
      </c>
      <c r="C2001" s="81" t="s">
        <v>1975</v>
      </c>
      <c r="D2001" s="81" t="s">
        <v>836</v>
      </c>
      <c r="E2001" s="81" t="s">
        <v>798</v>
      </c>
      <c r="F2001" s="81" t="s">
        <v>1402</v>
      </c>
      <c r="G2001" s="81" t="s">
        <v>867</v>
      </c>
      <c r="H2001" s="84">
        <v>316000</v>
      </c>
      <c r="I2001" s="84">
        <v>192470</v>
      </c>
      <c r="J2001" s="7">
        <f t="shared" si="31"/>
        <v>123530</v>
      </c>
    </row>
    <row r="2002" spans="1:10" ht="89.25" x14ac:dyDescent="0.2">
      <c r="A2002" s="76" t="s">
        <v>2413</v>
      </c>
      <c r="B2002" s="2">
        <v>200</v>
      </c>
      <c r="C2002" s="77" t="s">
        <v>1975</v>
      </c>
      <c r="D2002" s="77" t="s">
        <v>836</v>
      </c>
      <c r="E2002" s="77" t="s">
        <v>798</v>
      </c>
      <c r="F2002" s="77" t="s">
        <v>1980</v>
      </c>
      <c r="G2002" s="77"/>
      <c r="H2002" s="86">
        <v>264000</v>
      </c>
      <c r="I2002" s="86">
        <v>0</v>
      </c>
      <c r="J2002" s="7">
        <f t="shared" si="31"/>
        <v>264000</v>
      </c>
    </row>
    <row r="2003" spans="1:10" ht="51" x14ac:dyDescent="0.2">
      <c r="A2003" s="78" t="s">
        <v>1981</v>
      </c>
      <c r="B2003" s="2">
        <v>200</v>
      </c>
      <c r="C2003" s="79" t="s">
        <v>1975</v>
      </c>
      <c r="D2003" s="79" t="s">
        <v>836</v>
      </c>
      <c r="E2003" s="79" t="s">
        <v>798</v>
      </c>
      <c r="F2003" s="79" t="s">
        <v>1982</v>
      </c>
      <c r="G2003" s="79"/>
      <c r="H2003" s="85">
        <v>264000</v>
      </c>
      <c r="I2003" s="85">
        <v>0</v>
      </c>
      <c r="J2003" s="7">
        <f t="shared" si="31"/>
        <v>264000</v>
      </c>
    </row>
    <row r="2004" spans="1:10" ht="38.25" x14ac:dyDescent="0.2">
      <c r="A2004" s="80" t="s">
        <v>817</v>
      </c>
      <c r="B2004" s="2">
        <v>200</v>
      </c>
      <c r="C2004" s="81" t="s">
        <v>1975</v>
      </c>
      <c r="D2004" s="81" t="s">
        <v>836</v>
      </c>
      <c r="E2004" s="81" t="s">
        <v>798</v>
      </c>
      <c r="F2004" s="81" t="s">
        <v>1982</v>
      </c>
      <c r="G2004" s="81" t="s">
        <v>818</v>
      </c>
      <c r="H2004" s="84">
        <v>264000</v>
      </c>
      <c r="I2004" s="84">
        <v>0</v>
      </c>
      <c r="J2004" s="7">
        <f t="shared" si="31"/>
        <v>264000</v>
      </c>
    </row>
    <row r="2005" spans="1:10" ht="25.5" x14ac:dyDescent="0.2">
      <c r="A2005" s="76" t="s">
        <v>2414</v>
      </c>
      <c r="B2005" s="2">
        <v>200</v>
      </c>
      <c r="C2005" s="77" t="s">
        <v>1975</v>
      </c>
      <c r="D2005" s="77" t="s">
        <v>836</v>
      </c>
      <c r="E2005" s="77" t="s">
        <v>798</v>
      </c>
      <c r="F2005" s="77" t="s">
        <v>1983</v>
      </c>
      <c r="G2005" s="77"/>
      <c r="H2005" s="86">
        <v>820000</v>
      </c>
      <c r="I2005" s="86">
        <v>86955</v>
      </c>
      <c r="J2005" s="7">
        <f t="shared" si="31"/>
        <v>733045</v>
      </c>
    </row>
    <row r="2006" spans="1:10" ht="63.75" x14ac:dyDescent="0.2">
      <c r="A2006" s="78" t="s">
        <v>1984</v>
      </c>
      <c r="B2006" s="2">
        <v>200</v>
      </c>
      <c r="C2006" s="79" t="s">
        <v>1975</v>
      </c>
      <c r="D2006" s="79" t="s">
        <v>836</v>
      </c>
      <c r="E2006" s="79" t="s">
        <v>798</v>
      </c>
      <c r="F2006" s="79" t="s">
        <v>1985</v>
      </c>
      <c r="G2006" s="79"/>
      <c r="H2006" s="85">
        <v>320000</v>
      </c>
      <c r="I2006" s="85">
        <v>86955</v>
      </c>
      <c r="J2006" s="7">
        <f t="shared" si="31"/>
        <v>233045</v>
      </c>
    </row>
    <row r="2007" spans="1:10" ht="38.25" x14ac:dyDescent="0.2">
      <c r="A2007" s="80" t="s">
        <v>817</v>
      </c>
      <c r="B2007" s="2">
        <v>200</v>
      </c>
      <c r="C2007" s="81" t="s">
        <v>1975</v>
      </c>
      <c r="D2007" s="81" t="s">
        <v>836</v>
      </c>
      <c r="E2007" s="81" t="s">
        <v>798</v>
      </c>
      <c r="F2007" s="81" t="s">
        <v>1985</v>
      </c>
      <c r="G2007" s="81" t="s">
        <v>818</v>
      </c>
      <c r="H2007" s="84">
        <v>320000</v>
      </c>
      <c r="I2007" s="84">
        <v>86955</v>
      </c>
      <c r="J2007" s="7">
        <f t="shared" si="31"/>
        <v>233045</v>
      </c>
    </row>
    <row r="2008" spans="1:10" ht="25.5" x14ac:dyDescent="0.2">
      <c r="A2008" s="78" t="s">
        <v>1986</v>
      </c>
      <c r="B2008" s="2">
        <v>200</v>
      </c>
      <c r="C2008" s="79" t="s">
        <v>1975</v>
      </c>
      <c r="D2008" s="79" t="s">
        <v>836</v>
      </c>
      <c r="E2008" s="79" t="s">
        <v>798</v>
      </c>
      <c r="F2008" s="79" t="s">
        <v>1987</v>
      </c>
      <c r="G2008" s="79"/>
      <c r="H2008" s="85">
        <v>500000</v>
      </c>
      <c r="I2008" s="85">
        <v>0</v>
      </c>
      <c r="J2008" s="7">
        <f t="shared" si="31"/>
        <v>500000</v>
      </c>
    </row>
    <row r="2009" spans="1:10" ht="38.25" x14ac:dyDescent="0.2">
      <c r="A2009" s="80" t="s">
        <v>817</v>
      </c>
      <c r="B2009" s="2">
        <v>200</v>
      </c>
      <c r="C2009" s="81" t="s">
        <v>1975</v>
      </c>
      <c r="D2009" s="81" t="s">
        <v>836</v>
      </c>
      <c r="E2009" s="81" t="s">
        <v>798</v>
      </c>
      <c r="F2009" s="81" t="s">
        <v>1987</v>
      </c>
      <c r="G2009" s="81" t="s">
        <v>818</v>
      </c>
      <c r="H2009" s="84">
        <v>500000</v>
      </c>
      <c r="I2009" s="84">
        <v>0</v>
      </c>
      <c r="J2009" s="7">
        <f t="shared" si="31"/>
        <v>500000</v>
      </c>
    </row>
    <row r="2010" spans="1:10" x14ac:dyDescent="0.2">
      <c r="A2010" s="74" t="s">
        <v>1289</v>
      </c>
      <c r="B2010" s="2">
        <v>200</v>
      </c>
      <c r="C2010" s="75" t="s">
        <v>1975</v>
      </c>
      <c r="D2010" s="75" t="s">
        <v>836</v>
      </c>
      <c r="E2010" s="75" t="s">
        <v>798</v>
      </c>
      <c r="F2010" s="75" t="s">
        <v>1290</v>
      </c>
      <c r="G2010" s="75"/>
      <c r="H2010" s="87">
        <v>414825200</v>
      </c>
      <c r="I2010" s="87">
        <v>182445450.03</v>
      </c>
      <c r="J2010" s="7">
        <f t="shared" si="31"/>
        <v>232379749.97</v>
      </c>
    </row>
    <row r="2011" spans="1:10" ht="38.25" x14ac:dyDescent="0.2">
      <c r="A2011" s="78" t="s">
        <v>1006</v>
      </c>
      <c r="B2011" s="2">
        <v>200</v>
      </c>
      <c r="C2011" s="79" t="s">
        <v>1975</v>
      </c>
      <c r="D2011" s="79" t="s">
        <v>836</v>
      </c>
      <c r="E2011" s="79" t="s">
        <v>798</v>
      </c>
      <c r="F2011" s="79" t="s">
        <v>1871</v>
      </c>
      <c r="G2011" s="79"/>
      <c r="H2011" s="85">
        <v>411833500</v>
      </c>
      <c r="I2011" s="85">
        <v>181124712.83000001</v>
      </c>
      <c r="J2011" s="7">
        <f t="shared" si="31"/>
        <v>230708787.16999999</v>
      </c>
    </row>
    <row r="2012" spans="1:10" ht="76.5" x14ac:dyDescent="0.2">
      <c r="A2012" s="80" t="s">
        <v>866</v>
      </c>
      <c r="B2012" s="2">
        <v>200</v>
      </c>
      <c r="C2012" s="81" t="s">
        <v>1975</v>
      </c>
      <c r="D2012" s="81" t="s">
        <v>836</v>
      </c>
      <c r="E2012" s="81" t="s">
        <v>798</v>
      </c>
      <c r="F2012" s="81" t="s">
        <v>1871</v>
      </c>
      <c r="G2012" s="81" t="s">
        <v>867</v>
      </c>
      <c r="H2012" s="84">
        <v>394325400</v>
      </c>
      <c r="I2012" s="84">
        <v>180597012.83000001</v>
      </c>
      <c r="J2012" s="7">
        <f t="shared" si="31"/>
        <v>213728387.16999999</v>
      </c>
    </row>
    <row r="2013" spans="1:10" ht="38.25" x14ac:dyDescent="0.2">
      <c r="A2013" s="80" t="s">
        <v>817</v>
      </c>
      <c r="B2013" s="2">
        <v>200</v>
      </c>
      <c r="C2013" s="81" t="s">
        <v>1975</v>
      </c>
      <c r="D2013" s="81" t="s">
        <v>836</v>
      </c>
      <c r="E2013" s="81" t="s">
        <v>798</v>
      </c>
      <c r="F2013" s="81" t="s">
        <v>1871</v>
      </c>
      <c r="G2013" s="81" t="s">
        <v>818</v>
      </c>
      <c r="H2013" s="84">
        <v>17364100</v>
      </c>
      <c r="I2013" s="84">
        <v>511700</v>
      </c>
      <c r="J2013" s="7">
        <f t="shared" si="31"/>
        <v>16852400</v>
      </c>
    </row>
    <row r="2014" spans="1:10" ht="25.5" x14ac:dyDescent="0.2">
      <c r="A2014" s="80" t="s">
        <v>900</v>
      </c>
      <c r="B2014" s="2">
        <v>200</v>
      </c>
      <c r="C2014" s="81" t="s">
        <v>1975</v>
      </c>
      <c r="D2014" s="81" t="s">
        <v>836</v>
      </c>
      <c r="E2014" s="81" t="s">
        <v>798</v>
      </c>
      <c r="F2014" s="81" t="s">
        <v>1871</v>
      </c>
      <c r="G2014" s="81" t="s">
        <v>901</v>
      </c>
      <c r="H2014" s="84">
        <v>28000</v>
      </c>
      <c r="I2014" s="84">
        <v>16000</v>
      </c>
      <c r="J2014" s="7">
        <f t="shared" si="31"/>
        <v>12000</v>
      </c>
    </row>
    <row r="2015" spans="1:10" x14ac:dyDescent="0.2">
      <c r="A2015" s="80" t="s">
        <v>868</v>
      </c>
      <c r="B2015" s="2">
        <v>200</v>
      </c>
      <c r="C2015" s="81" t="s">
        <v>1975</v>
      </c>
      <c r="D2015" s="81" t="s">
        <v>836</v>
      </c>
      <c r="E2015" s="81" t="s">
        <v>798</v>
      </c>
      <c r="F2015" s="81" t="s">
        <v>1871</v>
      </c>
      <c r="G2015" s="81" t="s">
        <v>869</v>
      </c>
      <c r="H2015" s="84">
        <v>116000</v>
      </c>
      <c r="I2015" s="84">
        <v>0</v>
      </c>
      <c r="J2015" s="7">
        <f t="shared" si="31"/>
        <v>116000</v>
      </c>
    </row>
    <row r="2016" spans="1:10" ht="25.5" x14ac:dyDescent="0.2">
      <c r="A2016" s="78" t="s">
        <v>829</v>
      </c>
      <c r="B2016" s="2">
        <v>200</v>
      </c>
      <c r="C2016" s="79" t="s">
        <v>1975</v>
      </c>
      <c r="D2016" s="79" t="s">
        <v>836</v>
      </c>
      <c r="E2016" s="79" t="s">
        <v>798</v>
      </c>
      <c r="F2016" s="79" t="s">
        <v>1888</v>
      </c>
      <c r="G2016" s="79"/>
      <c r="H2016" s="85">
        <v>2991700</v>
      </c>
      <c r="I2016" s="85">
        <v>1320737.2</v>
      </c>
      <c r="J2016" s="7">
        <f t="shared" si="31"/>
        <v>1670962.8</v>
      </c>
    </row>
    <row r="2017" spans="1:10" ht="76.5" x14ac:dyDescent="0.2">
      <c r="A2017" s="80" t="s">
        <v>866</v>
      </c>
      <c r="B2017" s="2">
        <v>200</v>
      </c>
      <c r="C2017" s="81" t="s">
        <v>1975</v>
      </c>
      <c r="D2017" s="81" t="s">
        <v>836</v>
      </c>
      <c r="E2017" s="81" t="s">
        <v>798</v>
      </c>
      <c r="F2017" s="81" t="s">
        <v>1888</v>
      </c>
      <c r="G2017" s="81" t="s">
        <v>867</v>
      </c>
      <c r="H2017" s="84">
        <v>2991700</v>
      </c>
      <c r="I2017" s="84">
        <v>1320737.2</v>
      </c>
      <c r="J2017" s="7">
        <f t="shared" si="31"/>
        <v>1670962.8</v>
      </c>
    </row>
    <row r="2018" spans="1:10" x14ac:dyDescent="0.2">
      <c r="A2018" s="72" t="s">
        <v>1138</v>
      </c>
      <c r="B2018" s="2">
        <v>200</v>
      </c>
      <c r="C2018" s="73" t="s">
        <v>1975</v>
      </c>
      <c r="D2018" s="73" t="s">
        <v>836</v>
      </c>
      <c r="E2018" s="73" t="s">
        <v>1139</v>
      </c>
      <c r="F2018" s="73"/>
      <c r="G2018" s="73"/>
      <c r="H2018" s="88">
        <v>258555783.21000001</v>
      </c>
      <c r="I2018" s="88">
        <v>140173294.21000001</v>
      </c>
      <c r="J2018" s="7">
        <f t="shared" si="31"/>
        <v>118382489</v>
      </c>
    </row>
    <row r="2019" spans="1:10" ht="25.5" x14ac:dyDescent="0.2">
      <c r="A2019" s="74" t="s">
        <v>2332</v>
      </c>
      <c r="B2019" s="2">
        <v>200</v>
      </c>
      <c r="C2019" s="75" t="s">
        <v>1975</v>
      </c>
      <c r="D2019" s="75" t="s">
        <v>836</v>
      </c>
      <c r="E2019" s="75" t="s">
        <v>1139</v>
      </c>
      <c r="F2019" s="75" t="s">
        <v>1395</v>
      </c>
      <c r="G2019" s="75"/>
      <c r="H2019" s="87">
        <v>540000</v>
      </c>
      <c r="I2019" s="87">
        <v>540000</v>
      </c>
      <c r="J2019" s="7">
        <f t="shared" si="31"/>
        <v>0</v>
      </c>
    </row>
    <row r="2020" spans="1:10" ht="38.25" x14ac:dyDescent="0.2">
      <c r="A2020" s="76" t="s">
        <v>2415</v>
      </c>
      <c r="B2020" s="2">
        <v>200</v>
      </c>
      <c r="C2020" s="77" t="s">
        <v>1975</v>
      </c>
      <c r="D2020" s="77" t="s">
        <v>836</v>
      </c>
      <c r="E2020" s="77" t="s">
        <v>1139</v>
      </c>
      <c r="F2020" s="77" t="s">
        <v>1988</v>
      </c>
      <c r="G2020" s="77"/>
      <c r="H2020" s="86">
        <v>540000</v>
      </c>
      <c r="I2020" s="86">
        <v>540000</v>
      </c>
      <c r="J2020" s="7">
        <f t="shared" si="31"/>
        <v>0</v>
      </c>
    </row>
    <row r="2021" spans="1:10" ht="38.25" x14ac:dyDescent="0.2">
      <c r="A2021" s="78" t="s">
        <v>1989</v>
      </c>
      <c r="B2021" s="2">
        <v>200</v>
      </c>
      <c r="C2021" s="79" t="s">
        <v>1975</v>
      </c>
      <c r="D2021" s="79" t="s">
        <v>836</v>
      </c>
      <c r="E2021" s="79" t="s">
        <v>1139</v>
      </c>
      <c r="F2021" s="79" t="s">
        <v>1990</v>
      </c>
      <c r="G2021" s="79"/>
      <c r="H2021" s="85">
        <v>540000</v>
      </c>
      <c r="I2021" s="85">
        <v>540000</v>
      </c>
      <c r="J2021" s="7">
        <f t="shared" si="31"/>
        <v>0</v>
      </c>
    </row>
    <row r="2022" spans="1:10" ht="25.5" x14ac:dyDescent="0.2">
      <c r="A2022" s="80" t="s">
        <v>900</v>
      </c>
      <c r="B2022" s="2">
        <v>200</v>
      </c>
      <c r="C2022" s="81" t="s">
        <v>1975</v>
      </c>
      <c r="D2022" s="81" t="s">
        <v>836</v>
      </c>
      <c r="E2022" s="81" t="s">
        <v>1139</v>
      </c>
      <c r="F2022" s="81" t="s">
        <v>1990</v>
      </c>
      <c r="G2022" s="81" t="s">
        <v>901</v>
      </c>
      <c r="H2022" s="84">
        <v>540000</v>
      </c>
      <c r="I2022" s="84">
        <v>540000</v>
      </c>
      <c r="J2022" s="7">
        <f t="shared" si="31"/>
        <v>0</v>
      </c>
    </row>
    <row r="2023" spans="1:10" ht="63.75" x14ac:dyDescent="0.2">
      <c r="A2023" s="74" t="s">
        <v>2269</v>
      </c>
      <c r="B2023" s="2">
        <v>200</v>
      </c>
      <c r="C2023" s="75" t="s">
        <v>1975</v>
      </c>
      <c r="D2023" s="75" t="s">
        <v>836</v>
      </c>
      <c r="E2023" s="75" t="s">
        <v>1139</v>
      </c>
      <c r="F2023" s="75" t="s">
        <v>948</v>
      </c>
      <c r="G2023" s="75"/>
      <c r="H2023" s="87">
        <v>9372500</v>
      </c>
      <c r="I2023" s="87">
        <v>9372500</v>
      </c>
      <c r="J2023" s="7">
        <f t="shared" si="31"/>
        <v>0</v>
      </c>
    </row>
    <row r="2024" spans="1:10" ht="51" x14ac:dyDescent="0.2">
      <c r="A2024" s="76" t="s">
        <v>2416</v>
      </c>
      <c r="B2024" s="2">
        <v>200</v>
      </c>
      <c r="C2024" s="77" t="s">
        <v>1975</v>
      </c>
      <c r="D2024" s="77" t="s">
        <v>836</v>
      </c>
      <c r="E2024" s="77" t="s">
        <v>1139</v>
      </c>
      <c r="F2024" s="77" t="s">
        <v>1991</v>
      </c>
      <c r="G2024" s="77"/>
      <c r="H2024" s="86">
        <v>4711600</v>
      </c>
      <c r="I2024" s="86">
        <v>4711600</v>
      </c>
      <c r="J2024" s="7">
        <f t="shared" si="31"/>
        <v>0</v>
      </c>
    </row>
    <row r="2025" spans="1:10" ht="89.25" x14ac:dyDescent="0.2">
      <c r="A2025" s="78" t="s">
        <v>93</v>
      </c>
      <c r="B2025" s="2">
        <v>200</v>
      </c>
      <c r="C2025" s="79" t="s">
        <v>1975</v>
      </c>
      <c r="D2025" s="79" t="s">
        <v>836</v>
      </c>
      <c r="E2025" s="79" t="s">
        <v>1139</v>
      </c>
      <c r="F2025" s="79" t="s">
        <v>1992</v>
      </c>
      <c r="G2025" s="79"/>
      <c r="H2025" s="85">
        <v>4711600</v>
      </c>
      <c r="I2025" s="85">
        <v>4711600</v>
      </c>
      <c r="J2025" s="7">
        <f t="shared" si="31"/>
        <v>0</v>
      </c>
    </row>
    <row r="2026" spans="1:10" x14ac:dyDescent="0.2">
      <c r="A2026" s="80" t="s">
        <v>1036</v>
      </c>
      <c r="B2026" s="2">
        <v>200</v>
      </c>
      <c r="C2026" s="81" t="s">
        <v>1975</v>
      </c>
      <c r="D2026" s="81" t="s">
        <v>836</v>
      </c>
      <c r="E2026" s="81" t="s">
        <v>1139</v>
      </c>
      <c r="F2026" s="81" t="s">
        <v>1992</v>
      </c>
      <c r="G2026" s="81" t="s">
        <v>1037</v>
      </c>
      <c r="H2026" s="84">
        <v>4711600</v>
      </c>
      <c r="I2026" s="84">
        <v>4711600</v>
      </c>
      <c r="J2026" s="7">
        <f t="shared" si="31"/>
        <v>0</v>
      </c>
    </row>
    <row r="2027" spans="1:10" ht="38.25" x14ac:dyDescent="0.2">
      <c r="A2027" s="76" t="s">
        <v>2417</v>
      </c>
      <c r="B2027" s="2">
        <v>200</v>
      </c>
      <c r="C2027" s="77" t="s">
        <v>1975</v>
      </c>
      <c r="D2027" s="77" t="s">
        <v>836</v>
      </c>
      <c r="E2027" s="77" t="s">
        <v>1139</v>
      </c>
      <c r="F2027" s="77" t="s">
        <v>1993</v>
      </c>
      <c r="G2027" s="77"/>
      <c r="H2027" s="86">
        <v>4660900</v>
      </c>
      <c r="I2027" s="86">
        <v>4660900</v>
      </c>
      <c r="J2027" s="7">
        <f t="shared" si="31"/>
        <v>0</v>
      </c>
    </row>
    <row r="2028" spans="1:10" ht="51" x14ac:dyDescent="0.2">
      <c r="A2028" s="78" t="s">
        <v>94</v>
      </c>
      <c r="B2028" s="2">
        <v>200</v>
      </c>
      <c r="C2028" s="79" t="s">
        <v>1975</v>
      </c>
      <c r="D2028" s="79" t="s">
        <v>836</v>
      </c>
      <c r="E2028" s="79" t="s">
        <v>1139</v>
      </c>
      <c r="F2028" s="79" t="s">
        <v>1994</v>
      </c>
      <c r="G2028" s="79"/>
      <c r="H2028" s="85">
        <v>4660900</v>
      </c>
      <c r="I2028" s="85">
        <v>4660900</v>
      </c>
      <c r="J2028" s="7">
        <f t="shared" si="31"/>
        <v>0</v>
      </c>
    </row>
    <row r="2029" spans="1:10" x14ac:dyDescent="0.2">
      <c r="A2029" s="80" t="s">
        <v>1036</v>
      </c>
      <c r="B2029" s="2">
        <v>200</v>
      </c>
      <c r="C2029" s="81" t="s">
        <v>1975</v>
      </c>
      <c r="D2029" s="81" t="s">
        <v>836</v>
      </c>
      <c r="E2029" s="81" t="s">
        <v>1139</v>
      </c>
      <c r="F2029" s="81" t="s">
        <v>1994</v>
      </c>
      <c r="G2029" s="81" t="s">
        <v>1037</v>
      </c>
      <c r="H2029" s="84">
        <v>4660900</v>
      </c>
      <c r="I2029" s="84">
        <v>4660900</v>
      </c>
      <c r="J2029" s="7">
        <f t="shared" si="31"/>
        <v>0</v>
      </c>
    </row>
    <row r="2030" spans="1:10" x14ac:dyDescent="0.2">
      <c r="A2030" s="74" t="s">
        <v>1289</v>
      </c>
      <c r="B2030" s="2">
        <v>200</v>
      </c>
      <c r="C2030" s="75" t="s">
        <v>1975</v>
      </c>
      <c r="D2030" s="75" t="s">
        <v>836</v>
      </c>
      <c r="E2030" s="75" t="s">
        <v>1139</v>
      </c>
      <c r="F2030" s="75" t="s">
        <v>1290</v>
      </c>
      <c r="G2030" s="75"/>
      <c r="H2030" s="87">
        <v>248643283.21000001</v>
      </c>
      <c r="I2030" s="87">
        <v>130260794.20999999</v>
      </c>
      <c r="J2030" s="7">
        <f t="shared" si="31"/>
        <v>118382489.00000001</v>
      </c>
    </row>
    <row r="2031" spans="1:10" x14ac:dyDescent="0.2">
      <c r="A2031" s="78" t="s">
        <v>1995</v>
      </c>
      <c r="B2031" s="2">
        <v>200</v>
      </c>
      <c r="C2031" s="79" t="s">
        <v>1975</v>
      </c>
      <c r="D2031" s="79" t="s">
        <v>836</v>
      </c>
      <c r="E2031" s="79" t="s">
        <v>1139</v>
      </c>
      <c r="F2031" s="79" t="s">
        <v>1996</v>
      </c>
      <c r="G2031" s="79"/>
      <c r="H2031" s="85">
        <v>4004400</v>
      </c>
      <c r="I2031" s="85">
        <v>1641814.86</v>
      </c>
      <c r="J2031" s="7">
        <f t="shared" si="31"/>
        <v>2362585.1399999997</v>
      </c>
    </row>
    <row r="2032" spans="1:10" ht="76.5" x14ac:dyDescent="0.2">
      <c r="A2032" s="80" t="s">
        <v>866</v>
      </c>
      <c r="B2032" s="2">
        <v>200</v>
      </c>
      <c r="C2032" s="81" t="s">
        <v>1975</v>
      </c>
      <c r="D2032" s="81" t="s">
        <v>836</v>
      </c>
      <c r="E2032" s="81" t="s">
        <v>1139</v>
      </c>
      <c r="F2032" s="81" t="s">
        <v>1996</v>
      </c>
      <c r="G2032" s="81" t="s">
        <v>867</v>
      </c>
      <c r="H2032" s="84">
        <v>4004400</v>
      </c>
      <c r="I2032" s="84">
        <v>1641814.86</v>
      </c>
      <c r="J2032" s="7">
        <f t="shared" si="31"/>
        <v>2362585.1399999997</v>
      </c>
    </row>
    <row r="2033" spans="1:10" ht="38.25" x14ac:dyDescent="0.2">
      <c r="A2033" s="78" t="s">
        <v>1006</v>
      </c>
      <c r="B2033" s="2">
        <v>200</v>
      </c>
      <c r="C2033" s="79" t="s">
        <v>1975</v>
      </c>
      <c r="D2033" s="79" t="s">
        <v>836</v>
      </c>
      <c r="E2033" s="79" t="s">
        <v>1139</v>
      </c>
      <c r="F2033" s="79" t="s">
        <v>1871</v>
      </c>
      <c r="G2033" s="79"/>
      <c r="H2033" s="85">
        <v>14013100</v>
      </c>
      <c r="I2033" s="85">
        <v>12456173.1</v>
      </c>
      <c r="J2033" s="7">
        <f t="shared" si="31"/>
        <v>1556926.9000000004</v>
      </c>
    </row>
    <row r="2034" spans="1:10" x14ac:dyDescent="0.2">
      <c r="A2034" s="80" t="s">
        <v>868</v>
      </c>
      <c r="B2034" s="2">
        <v>200</v>
      </c>
      <c r="C2034" s="81" t="s">
        <v>1975</v>
      </c>
      <c r="D2034" s="81" t="s">
        <v>836</v>
      </c>
      <c r="E2034" s="81" t="s">
        <v>1139</v>
      </c>
      <c r="F2034" s="81" t="s">
        <v>1871</v>
      </c>
      <c r="G2034" s="81" t="s">
        <v>869</v>
      </c>
      <c r="H2034" s="84">
        <v>14013100</v>
      </c>
      <c r="I2034" s="84">
        <v>12456173.1</v>
      </c>
      <c r="J2034" s="7">
        <f t="shared" si="31"/>
        <v>1556926.9000000004</v>
      </c>
    </row>
    <row r="2035" spans="1:10" ht="51" x14ac:dyDescent="0.2">
      <c r="A2035" s="78" t="s">
        <v>1008</v>
      </c>
      <c r="B2035" s="2">
        <v>200</v>
      </c>
      <c r="C2035" s="79" t="s">
        <v>1975</v>
      </c>
      <c r="D2035" s="79" t="s">
        <v>836</v>
      </c>
      <c r="E2035" s="79" t="s">
        <v>1139</v>
      </c>
      <c r="F2035" s="79" t="s">
        <v>1872</v>
      </c>
      <c r="G2035" s="79"/>
      <c r="H2035" s="85">
        <v>212513883.81999999</v>
      </c>
      <c r="I2035" s="85">
        <v>105006696.16</v>
      </c>
      <c r="J2035" s="7">
        <f t="shared" si="31"/>
        <v>107507187.66</v>
      </c>
    </row>
    <row r="2036" spans="1:10" ht="76.5" x14ac:dyDescent="0.2">
      <c r="A2036" s="80" t="s">
        <v>866</v>
      </c>
      <c r="B2036" s="2">
        <v>200</v>
      </c>
      <c r="C2036" s="81" t="s">
        <v>1975</v>
      </c>
      <c r="D2036" s="81" t="s">
        <v>836</v>
      </c>
      <c r="E2036" s="81" t="s">
        <v>1139</v>
      </c>
      <c r="F2036" s="81" t="s">
        <v>1872</v>
      </c>
      <c r="G2036" s="81" t="s">
        <v>867</v>
      </c>
      <c r="H2036" s="84">
        <v>123919600</v>
      </c>
      <c r="I2036" s="84">
        <v>60752542.049999997</v>
      </c>
      <c r="J2036" s="7">
        <f t="shared" si="31"/>
        <v>63167057.950000003</v>
      </c>
    </row>
    <row r="2037" spans="1:10" ht="38.25" x14ac:dyDescent="0.2">
      <c r="A2037" s="80" t="s">
        <v>817</v>
      </c>
      <c r="B2037" s="2">
        <v>200</v>
      </c>
      <c r="C2037" s="81" t="s">
        <v>1975</v>
      </c>
      <c r="D2037" s="81" t="s">
        <v>836</v>
      </c>
      <c r="E2037" s="81" t="s">
        <v>1139</v>
      </c>
      <c r="F2037" s="81" t="s">
        <v>1872</v>
      </c>
      <c r="G2037" s="81" t="s">
        <v>818</v>
      </c>
      <c r="H2037" s="84">
        <v>86220883.819999993</v>
      </c>
      <c r="I2037" s="84">
        <v>43696810.109999999</v>
      </c>
      <c r="J2037" s="7">
        <f t="shared" si="31"/>
        <v>42524073.709999993</v>
      </c>
    </row>
    <row r="2038" spans="1:10" ht="25.5" x14ac:dyDescent="0.2">
      <c r="A2038" s="80" t="s">
        <v>900</v>
      </c>
      <c r="B2038" s="2">
        <v>200</v>
      </c>
      <c r="C2038" s="81" t="s">
        <v>1975</v>
      </c>
      <c r="D2038" s="81" t="s">
        <v>836</v>
      </c>
      <c r="E2038" s="81" t="s">
        <v>1139</v>
      </c>
      <c r="F2038" s="81" t="s">
        <v>1872</v>
      </c>
      <c r="G2038" s="81" t="s">
        <v>901</v>
      </c>
      <c r="H2038" s="84">
        <v>98000</v>
      </c>
      <c r="I2038" s="84">
        <v>0</v>
      </c>
      <c r="J2038" s="7">
        <f t="shared" si="31"/>
        <v>98000</v>
      </c>
    </row>
    <row r="2039" spans="1:10" x14ac:dyDescent="0.2">
      <c r="A2039" s="80" t="s">
        <v>868</v>
      </c>
      <c r="B2039" s="2">
        <v>200</v>
      </c>
      <c r="C2039" s="81" t="s">
        <v>1975</v>
      </c>
      <c r="D2039" s="81" t="s">
        <v>836</v>
      </c>
      <c r="E2039" s="81" t="s">
        <v>1139</v>
      </c>
      <c r="F2039" s="81" t="s">
        <v>1872</v>
      </c>
      <c r="G2039" s="81" t="s">
        <v>869</v>
      </c>
      <c r="H2039" s="84">
        <v>2275400</v>
      </c>
      <c r="I2039" s="84">
        <v>557344</v>
      </c>
      <c r="J2039" s="7">
        <f t="shared" si="31"/>
        <v>1718056</v>
      </c>
    </row>
    <row r="2040" spans="1:10" ht="63.75" x14ac:dyDescent="0.2">
      <c r="A2040" s="78" t="s">
        <v>1414</v>
      </c>
      <c r="B2040" s="2">
        <v>200</v>
      </c>
      <c r="C2040" s="79" t="s">
        <v>1975</v>
      </c>
      <c r="D2040" s="79" t="s">
        <v>836</v>
      </c>
      <c r="E2040" s="79" t="s">
        <v>1139</v>
      </c>
      <c r="F2040" s="79" t="s">
        <v>1997</v>
      </c>
      <c r="G2040" s="79"/>
      <c r="H2040" s="85">
        <v>3280499.39</v>
      </c>
      <c r="I2040" s="85">
        <v>2202470.09</v>
      </c>
      <c r="J2040" s="7">
        <f t="shared" si="31"/>
        <v>1078029.3000000003</v>
      </c>
    </row>
    <row r="2041" spans="1:10" ht="38.25" x14ac:dyDescent="0.2">
      <c r="A2041" s="80" t="s">
        <v>817</v>
      </c>
      <c r="B2041" s="2">
        <v>200</v>
      </c>
      <c r="C2041" s="81" t="s">
        <v>1975</v>
      </c>
      <c r="D2041" s="81" t="s">
        <v>836</v>
      </c>
      <c r="E2041" s="81" t="s">
        <v>1139</v>
      </c>
      <c r="F2041" s="81" t="s">
        <v>1997</v>
      </c>
      <c r="G2041" s="81" t="s">
        <v>818</v>
      </c>
      <c r="H2041" s="84">
        <v>3280499.39</v>
      </c>
      <c r="I2041" s="84">
        <v>2202470.09</v>
      </c>
      <c r="J2041" s="7">
        <f t="shared" si="31"/>
        <v>1078029.3000000003</v>
      </c>
    </row>
    <row r="2042" spans="1:10" ht="51" x14ac:dyDescent="0.2">
      <c r="A2042" s="78" t="s">
        <v>831</v>
      </c>
      <c r="B2042" s="2">
        <v>200</v>
      </c>
      <c r="C2042" s="79" t="s">
        <v>1975</v>
      </c>
      <c r="D2042" s="79" t="s">
        <v>836</v>
      </c>
      <c r="E2042" s="79" t="s">
        <v>1139</v>
      </c>
      <c r="F2042" s="79" t="s">
        <v>1974</v>
      </c>
      <c r="G2042" s="79"/>
      <c r="H2042" s="85">
        <v>402500</v>
      </c>
      <c r="I2042" s="85">
        <v>202732</v>
      </c>
      <c r="J2042" s="7">
        <f t="shared" si="31"/>
        <v>199768</v>
      </c>
    </row>
    <row r="2043" spans="1:10" ht="76.5" x14ac:dyDescent="0.2">
      <c r="A2043" s="80" t="s">
        <v>866</v>
      </c>
      <c r="B2043" s="2">
        <v>200</v>
      </c>
      <c r="C2043" s="81" t="s">
        <v>1975</v>
      </c>
      <c r="D2043" s="81" t="s">
        <v>836</v>
      </c>
      <c r="E2043" s="81" t="s">
        <v>1139</v>
      </c>
      <c r="F2043" s="81" t="s">
        <v>1974</v>
      </c>
      <c r="G2043" s="81" t="s">
        <v>867</v>
      </c>
      <c r="H2043" s="84">
        <v>402500</v>
      </c>
      <c r="I2043" s="84">
        <v>202732</v>
      </c>
      <c r="J2043" s="7">
        <f t="shared" si="31"/>
        <v>199768</v>
      </c>
    </row>
    <row r="2044" spans="1:10" ht="51" x14ac:dyDescent="0.2">
      <c r="A2044" s="78" t="s">
        <v>1010</v>
      </c>
      <c r="B2044" s="2">
        <v>200</v>
      </c>
      <c r="C2044" s="79" t="s">
        <v>1975</v>
      </c>
      <c r="D2044" s="79" t="s">
        <v>836</v>
      </c>
      <c r="E2044" s="79" t="s">
        <v>1139</v>
      </c>
      <c r="F2044" s="79" t="s">
        <v>1873</v>
      </c>
      <c r="G2044" s="79"/>
      <c r="H2044" s="85">
        <v>14428900</v>
      </c>
      <c r="I2044" s="85">
        <v>8750908</v>
      </c>
      <c r="J2044" s="7">
        <f t="shared" si="31"/>
        <v>5677992</v>
      </c>
    </row>
    <row r="2045" spans="1:10" ht="38.25" x14ac:dyDescent="0.2">
      <c r="A2045" s="80" t="s">
        <v>817</v>
      </c>
      <c r="B2045" s="2">
        <v>200</v>
      </c>
      <c r="C2045" s="81" t="s">
        <v>1975</v>
      </c>
      <c r="D2045" s="81" t="s">
        <v>836</v>
      </c>
      <c r="E2045" s="81" t="s">
        <v>1139</v>
      </c>
      <c r="F2045" s="81" t="s">
        <v>1873</v>
      </c>
      <c r="G2045" s="81" t="s">
        <v>818</v>
      </c>
      <c r="H2045" s="84">
        <v>14428900</v>
      </c>
      <c r="I2045" s="84">
        <v>8750908</v>
      </c>
      <c r="J2045" s="7">
        <f t="shared" si="31"/>
        <v>5677992</v>
      </c>
    </row>
    <row r="2046" spans="1:10" x14ac:dyDescent="0.2">
      <c r="A2046" s="70" t="s">
        <v>795</v>
      </c>
      <c r="B2046" s="2">
        <v>200</v>
      </c>
      <c r="C2046" s="71" t="s">
        <v>1975</v>
      </c>
      <c r="D2046" s="71" t="s">
        <v>796</v>
      </c>
      <c r="E2046" s="71"/>
      <c r="F2046" s="71"/>
      <c r="G2046" s="71"/>
      <c r="H2046" s="89">
        <v>1918200</v>
      </c>
      <c r="I2046" s="89">
        <v>516900</v>
      </c>
      <c r="J2046" s="7">
        <f t="shared" si="31"/>
        <v>1401300</v>
      </c>
    </row>
    <row r="2047" spans="1:10" ht="25.5" x14ac:dyDescent="0.2">
      <c r="A2047" s="72" t="s">
        <v>826</v>
      </c>
      <c r="B2047" s="2">
        <v>200</v>
      </c>
      <c r="C2047" s="73" t="s">
        <v>1975</v>
      </c>
      <c r="D2047" s="73" t="s">
        <v>796</v>
      </c>
      <c r="E2047" s="73" t="s">
        <v>827</v>
      </c>
      <c r="F2047" s="73"/>
      <c r="G2047" s="73"/>
      <c r="H2047" s="88">
        <v>1918200</v>
      </c>
      <c r="I2047" s="88">
        <v>516900</v>
      </c>
      <c r="J2047" s="7">
        <f t="shared" si="31"/>
        <v>1401300</v>
      </c>
    </row>
    <row r="2048" spans="1:10" ht="63.75" x14ac:dyDescent="0.2">
      <c r="A2048" s="74" t="s">
        <v>2269</v>
      </c>
      <c r="B2048" s="2">
        <v>200</v>
      </c>
      <c r="C2048" s="75" t="s">
        <v>1975</v>
      </c>
      <c r="D2048" s="75" t="s">
        <v>796</v>
      </c>
      <c r="E2048" s="75" t="s">
        <v>827</v>
      </c>
      <c r="F2048" s="75" t="s">
        <v>948</v>
      </c>
      <c r="G2048" s="75"/>
      <c r="H2048" s="87">
        <v>114000</v>
      </c>
      <c r="I2048" s="87">
        <v>114000</v>
      </c>
      <c r="J2048" s="7">
        <f t="shared" si="31"/>
        <v>0</v>
      </c>
    </row>
    <row r="2049" spans="1:10" ht="51" x14ac:dyDescent="0.2">
      <c r="A2049" s="76" t="s">
        <v>2334</v>
      </c>
      <c r="B2049" s="2">
        <v>200</v>
      </c>
      <c r="C2049" s="77" t="s">
        <v>1975</v>
      </c>
      <c r="D2049" s="77" t="s">
        <v>796</v>
      </c>
      <c r="E2049" s="77" t="s">
        <v>827</v>
      </c>
      <c r="F2049" s="77" t="s">
        <v>1400</v>
      </c>
      <c r="G2049" s="77"/>
      <c r="H2049" s="86">
        <v>114000</v>
      </c>
      <c r="I2049" s="86">
        <v>114000</v>
      </c>
      <c r="J2049" s="7">
        <f t="shared" si="31"/>
        <v>0</v>
      </c>
    </row>
    <row r="2050" spans="1:10" ht="38.25" x14ac:dyDescent="0.2">
      <c r="A2050" s="78" t="s">
        <v>1401</v>
      </c>
      <c r="B2050" s="2">
        <v>200</v>
      </c>
      <c r="C2050" s="79" t="s">
        <v>1975</v>
      </c>
      <c r="D2050" s="79" t="s">
        <v>796</v>
      </c>
      <c r="E2050" s="79" t="s">
        <v>827</v>
      </c>
      <c r="F2050" s="79" t="s">
        <v>1402</v>
      </c>
      <c r="G2050" s="79"/>
      <c r="H2050" s="85">
        <v>114000</v>
      </c>
      <c r="I2050" s="85">
        <v>114000</v>
      </c>
      <c r="J2050" s="7">
        <f t="shared" si="31"/>
        <v>0</v>
      </c>
    </row>
    <row r="2051" spans="1:10" ht="38.25" x14ac:dyDescent="0.2">
      <c r="A2051" s="80" t="s">
        <v>817</v>
      </c>
      <c r="B2051" s="2">
        <v>200</v>
      </c>
      <c r="C2051" s="81" t="s">
        <v>1975</v>
      </c>
      <c r="D2051" s="81" t="s">
        <v>796</v>
      </c>
      <c r="E2051" s="81" t="s">
        <v>827</v>
      </c>
      <c r="F2051" s="81" t="s">
        <v>1402</v>
      </c>
      <c r="G2051" s="81" t="s">
        <v>818</v>
      </c>
      <c r="H2051" s="84">
        <v>114000</v>
      </c>
      <c r="I2051" s="84">
        <v>114000</v>
      </c>
      <c r="J2051" s="7">
        <f t="shared" si="31"/>
        <v>0</v>
      </c>
    </row>
    <row r="2052" spans="1:10" x14ac:dyDescent="0.2">
      <c r="A2052" s="74" t="s">
        <v>1289</v>
      </c>
      <c r="B2052" s="2">
        <v>200</v>
      </c>
      <c r="C2052" s="75" t="s">
        <v>1975</v>
      </c>
      <c r="D2052" s="75" t="s">
        <v>796</v>
      </c>
      <c r="E2052" s="75" t="s">
        <v>827</v>
      </c>
      <c r="F2052" s="75" t="s">
        <v>1290</v>
      </c>
      <c r="G2052" s="75"/>
      <c r="H2052" s="87">
        <v>1804200</v>
      </c>
      <c r="I2052" s="87">
        <v>402900</v>
      </c>
      <c r="J2052" s="7">
        <f t="shared" si="31"/>
        <v>1401300</v>
      </c>
    </row>
    <row r="2053" spans="1:10" ht="25.5" x14ac:dyDescent="0.2">
      <c r="A2053" s="78" t="s">
        <v>829</v>
      </c>
      <c r="B2053" s="2">
        <v>200</v>
      </c>
      <c r="C2053" s="79" t="s">
        <v>1975</v>
      </c>
      <c r="D2053" s="79" t="s">
        <v>796</v>
      </c>
      <c r="E2053" s="79" t="s">
        <v>827</v>
      </c>
      <c r="F2053" s="79" t="s">
        <v>1888</v>
      </c>
      <c r="G2053" s="79"/>
      <c r="H2053" s="85">
        <v>1572200</v>
      </c>
      <c r="I2053" s="85">
        <v>253850</v>
      </c>
      <c r="J2053" s="7">
        <f t="shared" si="31"/>
        <v>1318350</v>
      </c>
    </row>
    <row r="2054" spans="1:10" ht="38.25" x14ac:dyDescent="0.2">
      <c r="A2054" s="80" t="s">
        <v>817</v>
      </c>
      <c r="B2054" s="2">
        <v>200</v>
      </c>
      <c r="C2054" s="81" t="s">
        <v>1975</v>
      </c>
      <c r="D2054" s="81" t="s">
        <v>796</v>
      </c>
      <c r="E2054" s="81" t="s">
        <v>827</v>
      </c>
      <c r="F2054" s="81" t="s">
        <v>1888</v>
      </c>
      <c r="G2054" s="81" t="s">
        <v>818</v>
      </c>
      <c r="H2054" s="84">
        <v>1572200</v>
      </c>
      <c r="I2054" s="84">
        <v>253850</v>
      </c>
      <c r="J2054" s="7">
        <f t="shared" si="31"/>
        <v>1318350</v>
      </c>
    </row>
    <row r="2055" spans="1:10" ht="51" x14ac:dyDescent="0.2">
      <c r="A2055" s="78" t="s">
        <v>831</v>
      </c>
      <c r="B2055" s="2">
        <v>200</v>
      </c>
      <c r="C2055" s="79" t="s">
        <v>1975</v>
      </c>
      <c r="D2055" s="79" t="s">
        <v>796</v>
      </c>
      <c r="E2055" s="79" t="s">
        <v>827</v>
      </c>
      <c r="F2055" s="79" t="s">
        <v>1974</v>
      </c>
      <c r="G2055" s="79"/>
      <c r="H2055" s="85">
        <v>232000</v>
      </c>
      <c r="I2055" s="85">
        <v>149050</v>
      </c>
      <c r="J2055" s="7">
        <f t="shared" si="31"/>
        <v>82950</v>
      </c>
    </row>
    <row r="2056" spans="1:10" ht="38.25" x14ac:dyDescent="0.2">
      <c r="A2056" s="80" t="s">
        <v>817</v>
      </c>
      <c r="B2056" s="2">
        <v>200</v>
      </c>
      <c r="C2056" s="81" t="s">
        <v>1975</v>
      </c>
      <c r="D2056" s="81" t="s">
        <v>796</v>
      </c>
      <c r="E2056" s="81" t="s">
        <v>827</v>
      </c>
      <c r="F2056" s="81" t="s">
        <v>1974</v>
      </c>
      <c r="G2056" s="81" t="s">
        <v>818</v>
      </c>
      <c r="H2056" s="84">
        <v>232000</v>
      </c>
      <c r="I2056" s="84">
        <v>149050</v>
      </c>
      <c r="J2056" s="7">
        <f t="shared" si="31"/>
        <v>82950</v>
      </c>
    </row>
    <row r="2057" spans="1:10" x14ac:dyDescent="0.2">
      <c r="A2057" s="70" t="s">
        <v>1022</v>
      </c>
      <c r="B2057" s="2">
        <v>200</v>
      </c>
      <c r="C2057" s="71" t="s">
        <v>1975</v>
      </c>
      <c r="D2057" s="71" t="s">
        <v>20</v>
      </c>
      <c r="E2057" s="71"/>
      <c r="F2057" s="71"/>
      <c r="G2057" s="71"/>
      <c r="H2057" s="84">
        <v>20000000</v>
      </c>
      <c r="I2057" s="84">
        <v>0</v>
      </c>
      <c r="J2057" s="7">
        <f t="shared" ref="J2057:J2120" si="32">H2057-I2057</f>
        <v>20000000</v>
      </c>
    </row>
    <row r="2058" spans="1:10" ht="25.5" x14ac:dyDescent="0.2">
      <c r="A2058" s="72" t="s">
        <v>1863</v>
      </c>
      <c r="B2058" s="2">
        <v>200</v>
      </c>
      <c r="C2058" s="73" t="s">
        <v>1975</v>
      </c>
      <c r="D2058" s="73" t="s">
        <v>20</v>
      </c>
      <c r="E2058" s="73" t="s">
        <v>940</v>
      </c>
      <c r="F2058" s="73"/>
      <c r="G2058" s="73"/>
      <c r="H2058" s="84">
        <v>20000000</v>
      </c>
      <c r="I2058" s="84">
        <v>0</v>
      </c>
      <c r="J2058" s="7">
        <f t="shared" si="32"/>
        <v>20000000</v>
      </c>
    </row>
    <row r="2059" spans="1:10" ht="25.5" x14ac:dyDescent="0.2">
      <c r="A2059" s="74" t="s">
        <v>2271</v>
      </c>
      <c r="B2059" s="2">
        <v>200</v>
      </c>
      <c r="C2059" s="75" t="s">
        <v>1975</v>
      </c>
      <c r="D2059" s="75" t="s">
        <v>20</v>
      </c>
      <c r="E2059" s="75" t="s">
        <v>940</v>
      </c>
      <c r="F2059" s="75" t="s">
        <v>952</v>
      </c>
      <c r="G2059" s="75"/>
      <c r="H2059" s="84">
        <v>20000000</v>
      </c>
      <c r="I2059" s="84">
        <v>0</v>
      </c>
      <c r="J2059" s="7">
        <f t="shared" si="32"/>
        <v>20000000</v>
      </c>
    </row>
    <row r="2060" spans="1:10" ht="38.25" x14ac:dyDescent="0.2">
      <c r="A2060" s="76" t="s">
        <v>2391</v>
      </c>
      <c r="B2060" s="2">
        <v>200</v>
      </c>
      <c r="C2060" s="77" t="s">
        <v>1975</v>
      </c>
      <c r="D2060" s="77" t="s">
        <v>20</v>
      </c>
      <c r="E2060" s="77" t="s">
        <v>940</v>
      </c>
      <c r="F2060" s="77" t="s">
        <v>1733</v>
      </c>
      <c r="G2060" s="77"/>
      <c r="H2060" s="84">
        <v>20000000</v>
      </c>
      <c r="I2060" s="84">
        <v>0</v>
      </c>
      <c r="J2060" s="7">
        <f t="shared" si="32"/>
        <v>20000000</v>
      </c>
    </row>
    <row r="2061" spans="1:10" ht="63.75" x14ac:dyDescent="0.2">
      <c r="A2061" s="78" t="s">
        <v>1998</v>
      </c>
      <c r="B2061" s="2">
        <v>200</v>
      </c>
      <c r="C2061" s="79" t="s">
        <v>1975</v>
      </c>
      <c r="D2061" s="79" t="s">
        <v>20</v>
      </c>
      <c r="E2061" s="79" t="s">
        <v>940</v>
      </c>
      <c r="F2061" s="79" t="s">
        <v>1999</v>
      </c>
      <c r="G2061" s="79"/>
      <c r="H2061" s="84">
        <v>20000000</v>
      </c>
      <c r="I2061" s="84">
        <v>0</v>
      </c>
      <c r="J2061" s="7">
        <f t="shared" si="32"/>
        <v>20000000</v>
      </c>
    </row>
    <row r="2062" spans="1:10" ht="38.25" x14ac:dyDescent="0.2">
      <c r="A2062" s="80" t="s">
        <v>803</v>
      </c>
      <c r="B2062" s="2">
        <v>200</v>
      </c>
      <c r="C2062" s="81" t="s">
        <v>1975</v>
      </c>
      <c r="D2062" s="81" t="s">
        <v>20</v>
      </c>
      <c r="E2062" s="81" t="s">
        <v>940</v>
      </c>
      <c r="F2062" s="81" t="s">
        <v>1999</v>
      </c>
      <c r="G2062" s="81" t="s">
        <v>804</v>
      </c>
      <c r="H2062" s="84">
        <v>20000000</v>
      </c>
      <c r="I2062" s="84">
        <v>0</v>
      </c>
      <c r="J2062" s="7">
        <f t="shared" si="32"/>
        <v>20000000</v>
      </c>
    </row>
    <row r="2063" spans="1:10" x14ac:dyDescent="0.2">
      <c r="A2063" s="70" t="s">
        <v>2000</v>
      </c>
      <c r="B2063" s="2">
        <v>200</v>
      </c>
      <c r="C2063" s="71" t="s">
        <v>1975</v>
      </c>
      <c r="D2063" s="71" t="s">
        <v>33</v>
      </c>
      <c r="E2063" s="71"/>
      <c r="F2063" s="71"/>
      <c r="G2063" s="71"/>
      <c r="H2063" s="89">
        <v>45042800</v>
      </c>
      <c r="I2063" s="89">
        <v>22271100</v>
      </c>
      <c r="J2063" s="7">
        <f t="shared" si="32"/>
        <v>22771700</v>
      </c>
    </row>
    <row r="2064" spans="1:10" x14ac:dyDescent="0.2">
      <c r="A2064" s="72" t="s">
        <v>2001</v>
      </c>
      <c r="B2064" s="2">
        <v>200</v>
      </c>
      <c r="C2064" s="73" t="s">
        <v>1975</v>
      </c>
      <c r="D2064" s="73" t="s">
        <v>33</v>
      </c>
      <c r="E2064" s="73" t="s">
        <v>881</v>
      </c>
      <c r="F2064" s="73"/>
      <c r="G2064" s="73"/>
      <c r="H2064" s="88">
        <v>45042800</v>
      </c>
      <c r="I2064" s="88">
        <v>22271100</v>
      </c>
      <c r="J2064" s="7">
        <f t="shared" si="32"/>
        <v>22771700</v>
      </c>
    </row>
    <row r="2065" spans="1:10" ht="25.5" x14ac:dyDescent="0.2">
      <c r="A2065" s="74" t="s">
        <v>2280</v>
      </c>
      <c r="B2065" s="2">
        <v>200</v>
      </c>
      <c r="C2065" s="75" t="s">
        <v>1975</v>
      </c>
      <c r="D2065" s="75" t="s">
        <v>33</v>
      </c>
      <c r="E2065" s="75" t="s">
        <v>881</v>
      </c>
      <c r="F2065" s="75" t="s">
        <v>1038</v>
      </c>
      <c r="G2065" s="75"/>
      <c r="H2065" s="87">
        <v>39042800</v>
      </c>
      <c r="I2065" s="87">
        <v>19521100</v>
      </c>
      <c r="J2065" s="7">
        <f t="shared" si="32"/>
        <v>19521700</v>
      </c>
    </row>
    <row r="2066" spans="1:10" ht="51" x14ac:dyDescent="0.2">
      <c r="A2066" s="76" t="s">
        <v>2418</v>
      </c>
      <c r="B2066" s="2">
        <v>200</v>
      </c>
      <c r="C2066" s="77" t="s">
        <v>1975</v>
      </c>
      <c r="D2066" s="77" t="s">
        <v>33</v>
      </c>
      <c r="E2066" s="77" t="s">
        <v>881</v>
      </c>
      <c r="F2066" s="77" t="s">
        <v>2002</v>
      </c>
      <c r="G2066" s="77"/>
      <c r="H2066" s="86">
        <v>39042800</v>
      </c>
      <c r="I2066" s="86">
        <v>19521100</v>
      </c>
      <c r="J2066" s="7">
        <f t="shared" si="32"/>
        <v>19521700</v>
      </c>
    </row>
    <row r="2067" spans="1:10" ht="63.75" x14ac:dyDescent="0.2">
      <c r="A2067" s="78" t="s">
        <v>1700</v>
      </c>
      <c r="B2067" s="2">
        <v>200</v>
      </c>
      <c r="C2067" s="79" t="s">
        <v>1975</v>
      </c>
      <c r="D2067" s="79" t="s">
        <v>33</v>
      </c>
      <c r="E2067" s="79" t="s">
        <v>881</v>
      </c>
      <c r="F2067" s="79" t="s">
        <v>2003</v>
      </c>
      <c r="G2067" s="79"/>
      <c r="H2067" s="85">
        <v>39042800</v>
      </c>
      <c r="I2067" s="85">
        <v>19521100</v>
      </c>
      <c r="J2067" s="7">
        <f t="shared" si="32"/>
        <v>19521700</v>
      </c>
    </row>
    <row r="2068" spans="1:10" ht="38.25" x14ac:dyDescent="0.2">
      <c r="A2068" s="80" t="s">
        <v>803</v>
      </c>
      <c r="B2068" s="2">
        <v>200</v>
      </c>
      <c r="C2068" s="81" t="s">
        <v>1975</v>
      </c>
      <c r="D2068" s="81" t="s">
        <v>33</v>
      </c>
      <c r="E2068" s="81" t="s">
        <v>881</v>
      </c>
      <c r="F2068" s="81" t="s">
        <v>2003</v>
      </c>
      <c r="G2068" s="81" t="s">
        <v>804</v>
      </c>
      <c r="H2068" s="84">
        <v>39042800</v>
      </c>
      <c r="I2068" s="84">
        <v>19521100</v>
      </c>
      <c r="J2068" s="7">
        <f t="shared" si="32"/>
        <v>19521700</v>
      </c>
    </row>
    <row r="2069" spans="1:10" x14ac:dyDescent="0.2">
      <c r="A2069" s="74" t="s">
        <v>1289</v>
      </c>
      <c r="B2069" s="2">
        <v>200</v>
      </c>
      <c r="C2069" s="75" t="s">
        <v>1975</v>
      </c>
      <c r="D2069" s="75" t="s">
        <v>33</v>
      </c>
      <c r="E2069" s="75" t="s">
        <v>881</v>
      </c>
      <c r="F2069" s="75" t="s">
        <v>1290</v>
      </c>
      <c r="G2069" s="75"/>
      <c r="H2069" s="87">
        <v>6000000</v>
      </c>
      <c r="I2069" s="87">
        <v>2750000</v>
      </c>
      <c r="J2069" s="7">
        <f t="shared" si="32"/>
        <v>3250000</v>
      </c>
    </row>
    <row r="2070" spans="1:10" ht="63.75" x14ac:dyDescent="0.2">
      <c r="A2070" s="78" t="s">
        <v>1700</v>
      </c>
      <c r="B2070" s="2">
        <v>200</v>
      </c>
      <c r="C2070" s="79" t="s">
        <v>1975</v>
      </c>
      <c r="D2070" s="79" t="s">
        <v>33</v>
      </c>
      <c r="E2070" s="79" t="s">
        <v>881</v>
      </c>
      <c r="F2070" s="79" t="s">
        <v>2004</v>
      </c>
      <c r="G2070" s="79"/>
      <c r="H2070" s="85">
        <v>6000000</v>
      </c>
      <c r="I2070" s="85">
        <v>2750000</v>
      </c>
      <c r="J2070" s="7">
        <f t="shared" si="32"/>
        <v>3250000</v>
      </c>
    </row>
    <row r="2071" spans="1:10" ht="38.25" x14ac:dyDescent="0.2">
      <c r="A2071" s="80" t="s">
        <v>803</v>
      </c>
      <c r="B2071" s="2">
        <v>200</v>
      </c>
      <c r="C2071" s="81" t="s">
        <v>1975</v>
      </c>
      <c r="D2071" s="81" t="s">
        <v>33</v>
      </c>
      <c r="E2071" s="81" t="s">
        <v>881</v>
      </c>
      <c r="F2071" s="81" t="s">
        <v>2004</v>
      </c>
      <c r="G2071" s="81" t="s">
        <v>804</v>
      </c>
      <c r="H2071" s="84">
        <v>6000000</v>
      </c>
      <c r="I2071" s="84">
        <v>2750000</v>
      </c>
      <c r="J2071" s="7">
        <f t="shared" si="32"/>
        <v>3250000</v>
      </c>
    </row>
    <row r="2072" spans="1:10" ht="25.5" x14ac:dyDescent="0.2">
      <c r="A2072" s="82" t="s">
        <v>95</v>
      </c>
      <c r="B2072" s="2">
        <v>200</v>
      </c>
      <c r="C2072" s="83" t="s">
        <v>96</v>
      </c>
      <c r="D2072" s="83"/>
      <c r="E2072" s="83"/>
      <c r="F2072" s="83"/>
      <c r="G2072" s="83"/>
      <c r="H2072" s="90">
        <v>1155481853.21</v>
      </c>
      <c r="I2072" s="90">
        <v>405651088.05000001</v>
      </c>
      <c r="J2072" s="7">
        <f t="shared" si="32"/>
        <v>749830765.16000009</v>
      </c>
    </row>
    <row r="2073" spans="1:10" x14ac:dyDescent="0.2">
      <c r="A2073" s="70" t="s">
        <v>1296</v>
      </c>
      <c r="B2073" s="2">
        <v>200</v>
      </c>
      <c r="C2073" s="71" t="s">
        <v>96</v>
      </c>
      <c r="D2073" s="71" t="s">
        <v>798</v>
      </c>
      <c r="E2073" s="71"/>
      <c r="F2073" s="71"/>
      <c r="G2073" s="71"/>
      <c r="H2073" s="89">
        <v>988873061.19000006</v>
      </c>
      <c r="I2073" s="89">
        <v>345686383.45999998</v>
      </c>
      <c r="J2073" s="7">
        <f t="shared" si="32"/>
        <v>643186677.73000002</v>
      </c>
    </row>
    <row r="2074" spans="1:10" x14ac:dyDescent="0.2">
      <c r="A2074" s="72" t="s">
        <v>1297</v>
      </c>
      <c r="B2074" s="2">
        <v>200</v>
      </c>
      <c r="C2074" s="73" t="s">
        <v>96</v>
      </c>
      <c r="D2074" s="73" t="s">
        <v>798</v>
      </c>
      <c r="E2074" s="73" t="s">
        <v>827</v>
      </c>
      <c r="F2074" s="73"/>
      <c r="G2074" s="73"/>
      <c r="H2074" s="88">
        <v>5146000</v>
      </c>
      <c r="I2074" s="88">
        <v>3338900</v>
      </c>
      <c r="J2074" s="7">
        <f t="shared" si="32"/>
        <v>1807100</v>
      </c>
    </row>
    <row r="2075" spans="1:10" ht="38.25" x14ac:dyDescent="0.2">
      <c r="A2075" s="74" t="s">
        <v>2352</v>
      </c>
      <c r="B2075" s="2">
        <v>200</v>
      </c>
      <c r="C2075" s="75" t="s">
        <v>96</v>
      </c>
      <c r="D2075" s="75" t="s">
        <v>798</v>
      </c>
      <c r="E2075" s="75" t="s">
        <v>827</v>
      </c>
      <c r="F2075" s="75" t="s">
        <v>1510</v>
      </c>
      <c r="G2075" s="75"/>
      <c r="H2075" s="87">
        <v>246000</v>
      </c>
      <c r="I2075" s="87">
        <v>0</v>
      </c>
      <c r="J2075" s="7">
        <f t="shared" si="32"/>
        <v>246000</v>
      </c>
    </row>
    <row r="2076" spans="1:10" ht="25.5" x14ac:dyDescent="0.2">
      <c r="A2076" s="76" t="s">
        <v>2419</v>
      </c>
      <c r="B2076" s="2">
        <v>200</v>
      </c>
      <c r="C2076" s="77" t="s">
        <v>96</v>
      </c>
      <c r="D2076" s="77" t="s">
        <v>798</v>
      </c>
      <c r="E2076" s="77" t="s">
        <v>827</v>
      </c>
      <c r="F2076" s="77" t="s">
        <v>2005</v>
      </c>
      <c r="G2076" s="77"/>
      <c r="H2076" s="86">
        <v>246000</v>
      </c>
      <c r="I2076" s="86">
        <v>0</v>
      </c>
      <c r="J2076" s="7">
        <f t="shared" si="32"/>
        <v>246000</v>
      </c>
    </row>
    <row r="2077" spans="1:10" ht="51" x14ac:dyDescent="0.2">
      <c r="A2077" s="78" t="s">
        <v>2006</v>
      </c>
      <c r="B2077" s="2">
        <v>200</v>
      </c>
      <c r="C2077" s="79" t="s">
        <v>96</v>
      </c>
      <c r="D2077" s="79" t="s">
        <v>798</v>
      </c>
      <c r="E2077" s="79" t="s">
        <v>827</v>
      </c>
      <c r="F2077" s="79" t="s">
        <v>2007</v>
      </c>
      <c r="G2077" s="79"/>
      <c r="H2077" s="85">
        <v>246000</v>
      </c>
      <c r="I2077" s="85">
        <v>0</v>
      </c>
      <c r="J2077" s="7">
        <f t="shared" si="32"/>
        <v>246000</v>
      </c>
    </row>
    <row r="2078" spans="1:10" ht="38.25" x14ac:dyDescent="0.2">
      <c r="A2078" s="80" t="s">
        <v>817</v>
      </c>
      <c r="B2078" s="2">
        <v>200</v>
      </c>
      <c r="C2078" s="81" t="s">
        <v>96</v>
      </c>
      <c r="D2078" s="81" t="s">
        <v>798</v>
      </c>
      <c r="E2078" s="81" t="s">
        <v>827</v>
      </c>
      <c r="F2078" s="81" t="s">
        <v>2007</v>
      </c>
      <c r="G2078" s="81" t="s">
        <v>818</v>
      </c>
      <c r="H2078" s="84">
        <v>246000</v>
      </c>
      <c r="I2078" s="84">
        <v>0</v>
      </c>
      <c r="J2078" s="7">
        <f t="shared" si="32"/>
        <v>246000</v>
      </c>
    </row>
    <row r="2079" spans="1:10" ht="51" x14ac:dyDescent="0.2">
      <c r="A2079" s="74" t="s">
        <v>2315</v>
      </c>
      <c r="B2079" s="2">
        <v>200</v>
      </c>
      <c r="C2079" s="75" t="s">
        <v>96</v>
      </c>
      <c r="D2079" s="75" t="s">
        <v>798</v>
      </c>
      <c r="E2079" s="75" t="s">
        <v>827</v>
      </c>
      <c r="F2079" s="75" t="s">
        <v>1300</v>
      </c>
      <c r="G2079" s="75"/>
      <c r="H2079" s="87">
        <v>4900000</v>
      </c>
      <c r="I2079" s="87">
        <v>3338900</v>
      </c>
      <c r="J2079" s="7">
        <f t="shared" si="32"/>
        <v>1561100</v>
      </c>
    </row>
    <row r="2080" spans="1:10" ht="51" x14ac:dyDescent="0.2">
      <c r="A2080" s="76" t="s">
        <v>2420</v>
      </c>
      <c r="B2080" s="2">
        <v>200</v>
      </c>
      <c r="C2080" s="77" t="s">
        <v>96</v>
      </c>
      <c r="D2080" s="77" t="s">
        <v>798</v>
      </c>
      <c r="E2080" s="77" t="s">
        <v>827</v>
      </c>
      <c r="F2080" s="77" t="s">
        <v>2008</v>
      </c>
      <c r="G2080" s="77"/>
      <c r="H2080" s="86">
        <v>4900000</v>
      </c>
      <c r="I2080" s="86">
        <v>3338900</v>
      </c>
      <c r="J2080" s="7">
        <f t="shared" si="32"/>
        <v>1561100</v>
      </c>
    </row>
    <row r="2081" spans="1:10" ht="38.25" x14ac:dyDescent="0.2">
      <c r="A2081" s="78" t="s">
        <v>2009</v>
      </c>
      <c r="B2081" s="2">
        <v>200</v>
      </c>
      <c r="C2081" s="79" t="s">
        <v>96</v>
      </c>
      <c r="D2081" s="79" t="s">
        <v>798</v>
      </c>
      <c r="E2081" s="79" t="s">
        <v>827</v>
      </c>
      <c r="F2081" s="79" t="s">
        <v>2010</v>
      </c>
      <c r="G2081" s="79"/>
      <c r="H2081" s="85">
        <v>4900000</v>
      </c>
      <c r="I2081" s="85">
        <v>3338900</v>
      </c>
      <c r="J2081" s="7">
        <f t="shared" si="32"/>
        <v>1561100</v>
      </c>
    </row>
    <row r="2082" spans="1:10" ht="38.25" x14ac:dyDescent="0.2">
      <c r="A2082" s="80" t="s">
        <v>817</v>
      </c>
      <c r="B2082" s="2">
        <v>200</v>
      </c>
      <c r="C2082" s="81" t="s">
        <v>96</v>
      </c>
      <c r="D2082" s="81" t="s">
        <v>798</v>
      </c>
      <c r="E2082" s="81" t="s">
        <v>827</v>
      </c>
      <c r="F2082" s="81" t="s">
        <v>2010</v>
      </c>
      <c r="G2082" s="81" t="s">
        <v>818</v>
      </c>
      <c r="H2082" s="84">
        <v>1000000</v>
      </c>
      <c r="I2082" s="84">
        <v>970500</v>
      </c>
      <c r="J2082" s="7">
        <f t="shared" si="32"/>
        <v>29500</v>
      </c>
    </row>
    <row r="2083" spans="1:10" ht="25.5" x14ac:dyDescent="0.2">
      <c r="A2083" s="80" t="s">
        <v>900</v>
      </c>
      <c r="B2083" s="2">
        <v>200</v>
      </c>
      <c r="C2083" s="81" t="s">
        <v>96</v>
      </c>
      <c r="D2083" s="81" t="s">
        <v>798</v>
      </c>
      <c r="E2083" s="81" t="s">
        <v>827</v>
      </c>
      <c r="F2083" s="81" t="s">
        <v>2010</v>
      </c>
      <c r="G2083" s="81" t="s">
        <v>901</v>
      </c>
      <c r="H2083" s="84">
        <v>3900000</v>
      </c>
      <c r="I2083" s="84">
        <v>2368400</v>
      </c>
      <c r="J2083" s="7">
        <f t="shared" si="32"/>
        <v>1531600</v>
      </c>
    </row>
    <row r="2084" spans="1:10" x14ac:dyDescent="0.2">
      <c r="A2084" s="72" t="s">
        <v>2011</v>
      </c>
      <c r="B2084" s="2">
        <v>200</v>
      </c>
      <c r="C2084" s="73" t="s">
        <v>96</v>
      </c>
      <c r="D2084" s="73" t="s">
        <v>798</v>
      </c>
      <c r="E2084" s="73" t="s">
        <v>940</v>
      </c>
      <c r="F2084" s="73"/>
      <c r="G2084" s="73"/>
      <c r="H2084" s="88">
        <v>327562418.01999998</v>
      </c>
      <c r="I2084" s="88">
        <v>39542850.950000003</v>
      </c>
      <c r="J2084" s="7">
        <f t="shared" si="32"/>
        <v>288019567.06999999</v>
      </c>
    </row>
    <row r="2085" spans="1:10" ht="38.25" x14ac:dyDescent="0.2">
      <c r="A2085" s="74" t="s">
        <v>2352</v>
      </c>
      <c r="B2085" s="2">
        <v>200</v>
      </c>
      <c r="C2085" s="75" t="s">
        <v>96</v>
      </c>
      <c r="D2085" s="75" t="s">
        <v>798</v>
      </c>
      <c r="E2085" s="75" t="s">
        <v>940</v>
      </c>
      <c r="F2085" s="75" t="s">
        <v>1510</v>
      </c>
      <c r="G2085" s="75"/>
      <c r="H2085" s="87">
        <v>327562418.01999998</v>
      </c>
      <c r="I2085" s="87">
        <v>39542850.950000003</v>
      </c>
      <c r="J2085" s="7">
        <f t="shared" si="32"/>
        <v>288019567.06999999</v>
      </c>
    </row>
    <row r="2086" spans="1:10" ht="25.5" x14ac:dyDescent="0.2">
      <c r="A2086" s="76" t="s">
        <v>2421</v>
      </c>
      <c r="B2086" s="2">
        <v>200</v>
      </c>
      <c r="C2086" s="77" t="s">
        <v>96</v>
      </c>
      <c r="D2086" s="77" t="s">
        <v>798</v>
      </c>
      <c r="E2086" s="77" t="s">
        <v>940</v>
      </c>
      <c r="F2086" s="77" t="s">
        <v>2012</v>
      </c>
      <c r="G2086" s="77"/>
      <c r="H2086" s="86">
        <v>327562418.01999998</v>
      </c>
      <c r="I2086" s="86">
        <v>39542850.950000003</v>
      </c>
      <c r="J2086" s="7">
        <f t="shared" si="32"/>
        <v>288019567.06999999</v>
      </c>
    </row>
    <row r="2087" spans="1:10" ht="63.75" x14ac:dyDescent="0.2">
      <c r="A2087" s="78" t="s">
        <v>97</v>
      </c>
      <c r="B2087" s="2">
        <v>200</v>
      </c>
      <c r="C2087" s="79" t="s">
        <v>96</v>
      </c>
      <c r="D2087" s="79" t="s">
        <v>798</v>
      </c>
      <c r="E2087" s="79" t="s">
        <v>940</v>
      </c>
      <c r="F2087" s="79" t="s">
        <v>2013</v>
      </c>
      <c r="G2087" s="79"/>
      <c r="H2087" s="85">
        <v>170300000</v>
      </c>
      <c r="I2087" s="85">
        <v>0</v>
      </c>
      <c r="J2087" s="7">
        <f t="shared" si="32"/>
        <v>170300000</v>
      </c>
    </row>
    <row r="2088" spans="1:10" x14ac:dyDescent="0.2">
      <c r="A2088" s="80" t="s">
        <v>1036</v>
      </c>
      <c r="B2088" s="2">
        <v>200</v>
      </c>
      <c r="C2088" s="81" t="s">
        <v>96</v>
      </c>
      <c r="D2088" s="81" t="s">
        <v>798</v>
      </c>
      <c r="E2088" s="81" t="s">
        <v>940</v>
      </c>
      <c r="F2088" s="81" t="s">
        <v>2013</v>
      </c>
      <c r="G2088" s="81" t="s">
        <v>1037</v>
      </c>
      <c r="H2088" s="84">
        <v>170300000</v>
      </c>
      <c r="I2088" s="84">
        <v>0</v>
      </c>
      <c r="J2088" s="7">
        <f t="shared" si="32"/>
        <v>170300000</v>
      </c>
    </row>
    <row r="2089" spans="1:10" ht="51" x14ac:dyDescent="0.2">
      <c r="A2089" s="78" t="s">
        <v>2014</v>
      </c>
      <c r="B2089" s="2">
        <v>200</v>
      </c>
      <c r="C2089" s="79" t="s">
        <v>96</v>
      </c>
      <c r="D2089" s="79" t="s">
        <v>798</v>
      </c>
      <c r="E2089" s="79" t="s">
        <v>940</v>
      </c>
      <c r="F2089" s="79" t="s">
        <v>2015</v>
      </c>
      <c r="G2089" s="79"/>
      <c r="H2089" s="85">
        <v>9388800</v>
      </c>
      <c r="I2089" s="85">
        <v>140850.95000000001</v>
      </c>
      <c r="J2089" s="7">
        <f t="shared" si="32"/>
        <v>9247949.0500000007</v>
      </c>
    </row>
    <row r="2090" spans="1:10" ht="38.25" x14ac:dyDescent="0.2">
      <c r="A2090" s="80" t="s">
        <v>817</v>
      </c>
      <c r="B2090" s="2">
        <v>200</v>
      </c>
      <c r="C2090" s="81" t="s">
        <v>96</v>
      </c>
      <c r="D2090" s="81" t="s">
        <v>798</v>
      </c>
      <c r="E2090" s="81" t="s">
        <v>940</v>
      </c>
      <c r="F2090" s="81" t="s">
        <v>2015</v>
      </c>
      <c r="G2090" s="81" t="s">
        <v>818</v>
      </c>
      <c r="H2090" s="84">
        <v>9388800</v>
      </c>
      <c r="I2090" s="84">
        <v>140850.95000000001</v>
      </c>
      <c r="J2090" s="7">
        <f t="shared" si="32"/>
        <v>9247949.0500000007</v>
      </c>
    </row>
    <row r="2091" spans="1:10" ht="25.5" x14ac:dyDescent="0.2">
      <c r="A2091" s="78" t="s">
        <v>2016</v>
      </c>
      <c r="B2091" s="2">
        <v>200</v>
      </c>
      <c r="C2091" s="79" t="s">
        <v>96</v>
      </c>
      <c r="D2091" s="79" t="s">
        <v>798</v>
      </c>
      <c r="E2091" s="79" t="s">
        <v>940</v>
      </c>
      <c r="F2091" s="79" t="s">
        <v>2017</v>
      </c>
      <c r="G2091" s="79"/>
      <c r="H2091" s="85">
        <v>4240385.6900000004</v>
      </c>
      <c r="I2091" s="85">
        <v>0</v>
      </c>
      <c r="J2091" s="7">
        <f t="shared" si="32"/>
        <v>4240385.6900000004</v>
      </c>
    </row>
    <row r="2092" spans="1:10" ht="38.25" x14ac:dyDescent="0.2">
      <c r="A2092" s="80" t="s">
        <v>817</v>
      </c>
      <c r="B2092" s="2">
        <v>200</v>
      </c>
      <c r="C2092" s="81" t="s">
        <v>96</v>
      </c>
      <c r="D2092" s="81" t="s">
        <v>798</v>
      </c>
      <c r="E2092" s="81" t="s">
        <v>940</v>
      </c>
      <c r="F2092" s="81" t="s">
        <v>2017</v>
      </c>
      <c r="G2092" s="81" t="s">
        <v>818</v>
      </c>
      <c r="H2092" s="84">
        <v>4240385.6900000004</v>
      </c>
      <c r="I2092" s="84">
        <v>0</v>
      </c>
      <c r="J2092" s="7">
        <f t="shared" si="32"/>
        <v>4240385.6900000004</v>
      </c>
    </row>
    <row r="2093" spans="1:10" ht="76.5" x14ac:dyDescent="0.2">
      <c r="A2093" s="78" t="s">
        <v>2018</v>
      </c>
      <c r="B2093" s="2">
        <v>200</v>
      </c>
      <c r="C2093" s="79" t="s">
        <v>96</v>
      </c>
      <c r="D2093" s="79" t="s">
        <v>798</v>
      </c>
      <c r="E2093" s="79" t="s">
        <v>940</v>
      </c>
      <c r="F2093" s="79" t="s">
        <v>2019</v>
      </c>
      <c r="G2093" s="79"/>
      <c r="H2093" s="85">
        <v>39633232.329999998</v>
      </c>
      <c r="I2093" s="85">
        <v>39402000</v>
      </c>
      <c r="J2093" s="7">
        <f t="shared" si="32"/>
        <v>231232.32999999821</v>
      </c>
    </row>
    <row r="2094" spans="1:10" ht="38.25" x14ac:dyDescent="0.2">
      <c r="A2094" s="80" t="s">
        <v>817</v>
      </c>
      <c r="B2094" s="2">
        <v>200</v>
      </c>
      <c r="C2094" s="81" t="s">
        <v>96</v>
      </c>
      <c r="D2094" s="81" t="s">
        <v>798</v>
      </c>
      <c r="E2094" s="81" t="s">
        <v>940</v>
      </c>
      <c r="F2094" s="81" t="s">
        <v>2019</v>
      </c>
      <c r="G2094" s="81" t="s">
        <v>818</v>
      </c>
      <c r="H2094" s="84">
        <v>39633232.329999998</v>
      </c>
      <c r="I2094" s="84">
        <v>39402000</v>
      </c>
      <c r="J2094" s="7">
        <f t="shared" si="32"/>
        <v>231232.32999999821</v>
      </c>
    </row>
    <row r="2095" spans="1:10" ht="51" x14ac:dyDescent="0.2">
      <c r="A2095" s="78" t="s">
        <v>2020</v>
      </c>
      <c r="B2095" s="2">
        <v>200</v>
      </c>
      <c r="C2095" s="79" t="s">
        <v>96</v>
      </c>
      <c r="D2095" s="79" t="s">
        <v>798</v>
      </c>
      <c r="E2095" s="79" t="s">
        <v>940</v>
      </c>
      <c r="F2095" s="79" t="s">
        <v>2021</v>
      </c>
      <c r="G2095" s="79"/>
      <c r="H2095" s="85">
        <v>104000000</v>
      </c>
      <c r="I2095" s="85">
        <v>0</v>
      </c>
      <c r="J2095" s="7">
        <f t="shared" si="32"/>
        <v>104000000</v>
      </c>
    </row>
    <row r="2096" spans="1:10" ht="38.25" x14ac:dyDescent="0.2">
      <c r="A2096" s="80" t="s">
        <v>817</v>
      </c>
      <c r="B2096" s="2">
        <v>200</v>
      </c>
      <c r="C2096" s="81" t="s">
        <v>96</v>
      </c>
      <c r="D2096" s="81" t="s">
        <v>798</v>
      </c>
      <c r="E2096" s="81" t="s">
        <v>940</v>
      </c>
      <c r="F2096" s="81" t="s">
        <v>2021</v>
      </c>
      <c r="G2096" s="81" t="s">
        <v>818</v>
      </c>
      <c r="H2096" s="84">
        <v>104000000</v>
      </c>
      <c r="I2096" s="84">
        <v>0</v>
      </c>
      <c r="J2096" s="7">
        <f t="shared" si="32"/>
        <v>104000000</v>
      </c>
    </row>
    <row r="2097" spans="1:10" x14ac:dyDescent="0.2">
      <c r="A2097" s="72" t="s">
        <v>2022</v>
      </c>
      <c r="B2097" s="2">
        <v>200</v>
      </c>
      <c r="C2097" s="73" t="s">
        <v>96</v>
      </c>
      <c r="D2097" s="73" t="s">
        <v>798</v>
      </c>
      <c r="E2097" s="73" t="s">
        <v>796</v>
      </c>
      <c r="F2097" s="73"/>
      <c r="G2097" s="73"/>
      <c r="H2097" s="88">
        <v>656164643.16999996</v>
      </c>
      <c r="I2097" s="88">
        <v>302804632.50999999</v>
      </c>
      <c r="J2097" s="7">
        <f t="shared" si="32"/>
        <v>353360010.65999997</v>
      </c>
    </row>
    <row r="2098" spans="1:10" ht="38.25" x14ac:dyDescent="0.2">
      <c r="A2098" s="74" t="s">
        <v>2352</v>
      </c>
      <c r="B2098" s="2">
        <v>200</v>
      </c>
      <c r="C2098" s="75" t="s">
        <v>96</v>
      </c>
      <c r="D2098" s="75" t="s">
        <v>798</v>
      </c>
      <c r="E2098" s="75" t="s">
        <v>796</v>
      </c>
      <c r="F2098" s="75" t="s">
        <v>1510</v>
      </c>
      <c r="G2098" s="75"/>
      <c r="H2098" s="87">
        <v>656164643.16999996</v>
      </c>
      <c r="I2098" s="87">
        <v>302804632.50999999</v>
      </c>
      <c r="J2098" s="7">
        <f t="shared" si="32"/>
        <v>353360010.65999997</v>
      </c>
    </row>
    <row r="2099" spans="1:10" x14ac:dyDescent="0.2">
      <c r="A2099" s="76" t="s">
        <v>2023</v>
      </c>
      <c r="B2099" s="2">
        <v>200</v>
      </c>
      <c r="C2099" s="77" t="s">
        <v>96</v>
      </c>
      <c r="D2099" s="77" t="s">
        <v>798</v>
      </c>
      <c r="E2099" s="77" t="s">
        <v>796</v>
      </c>
      <c r="F2099" s="77" t="s">
        <v>2024</v>
      </c>
      <c r="G2099" s="77"/>
      <c r="H2099" s="86">
        <v>114148600</v>
      </c>
      <c r="I2099" s="86">
        <v>21613923.66</v>
      </c>
      <c r="J2099" s="7">
        <f t="shared" si="32"/>
        <v>92534676.340000004</v>
      </c>
    </row>
    <row r="2100" spans="1:10" ht="38.25" x14ac:dyDescent="0.2">
      <c r="A2100" s="78" t="s">
        <v>2025</v>
      </c>
      <c r="B2100" s="2">
        <v>200</v>
      </c>
      <c r="C2100" s="79" t="s">
        <v>96</v>
      </c>
      <c r="D2100" s="79" t="s">
        <v>798</v>
      </c>
      <c r="E2100" s="79" t="s">
        <v>796</v>
      </c>
      <c r="F2100" s="79" t="s">
        <v>2026</v>
      </c>
      <c r="G2100" s="79"/>
      <c r="H2100" s="85">
        <v>59193400</v>
      </c>
      <c r="I2100" s="85">
        <v>0</v>
      </c>
      <c r="J2100" s="7">
        <f t="shared" si="32"/>
        <v>59193400</v>
      </c>
    </row>
    <row r="2101" spans="1:10" ht="38.25" x14ac:dyDescent="0.2">
      <c r="A2101" s="80" t="s">
        <v>817</v>
      </c>
      <c r="B2101" s="2">
        <v>200</v>
      </c>
      <c r="C2101" s="81" t="s">
        <v>96</v>
      </c>
      <c r="D2101" s="81" t="s">
        <v>798</v>
      </c>
      <c r="E2101" s="81" t="s">
        <v>796</v>
      </c>
      <c r="F2101" s="81" t="s">
        <v>2026</v>
      </c>
      <c r="G2101" s="81" t="s">
        <v>818</v>
      </c>
      <c r="H2101" s="84">
        <v>58269500</v>
      </c>
      <c r="I2101" s="84">
        <v>0</v>
      </c>
      <c r="J2101" s="7">
        <f t="shared" si="32"/>
        <v>58269500</v>
      </c>
    </row>
    <row r="2102" spans="1:10" ht="38.25" x14ac:dyDescent="0.2">
      <c r="A2102" s="80" t="s">
        <v>803</v>
      </c>
      <c r="B2102" s="2">
        <v>200</v>
      </c>
      <c r="C2102" s="81" t="s">
        <v>96</v>
      </c>
      <c r="D2102" s="81" t="s">
        <v>798</v>
      </c>
      <c r="E2102" s="81" t="s">
        <v>796</v>
      </c>
      <c r="F2102" s="81" t="s">
        <v>2026</v>
      </c>
      <c r="G2102" s="81" t="s">
        <v>804</v>
      </c>
      <c r="H2102" s="84">
        <v>923900</v>
      </c>
      <c r="I2102" s="84">
        <v>0</v>
      </c>
      <c r="J2102" s="7">
        <f t="shared" si="32"/>
        <v>923900</v>
      </c>
    </row>
    <row r="2103" spans="1:10" ht="51" x14ac:dyDescent="0.2">
      <c r="A2103" s="78" t="s">
        <v>2027</v>
      </c>
      <c r="B2103" s="2">
        <v>200</v>
      </c>
      <c r="C2103" s="79" t="s">
        <v>96</v>
      </c>
      <c r="D2103" s="79" t="s">
        <v>798</v>
      </c>
      <c r="E2103" s="79" t="s">
        <v>796</v>
      </c>
      <c r="F2103" s="79" t="s">
        <v>2028</v>
      </c>
      <c r="G2103" s="79"/>
      <c r="H2103" s="85">
        <v>25012400</v>
      </c>
      <c r="I2103" s="85">
        <v>21613923.66</v>
      </c>
      <c r="J2103" s="7">
        <f t="shared" si="32"/>
        <v>3398476.34</v>
      </c>
    </row>
    <row r="2104" spans="1:10" ht="38.25" x14ac:dyDescent="0.2">
      <c r="A2104" s="80" t="s">
        <v>803</v>
      </c>
      <c r="B2104" s="2">
        <v>200</v>
      </c>
      <c r="C2104" s="81" t="s">
        <v>96</v>
      </c>
      <c r="D2104" s="81" t="s">
        <v>798</v>
      </c>
      <c r="E2104" s="81" t="s">
        <v>796</v>
      </c>
      <c r="F2104" s="81" t="s">
        <v>2028</v>
      </c>
      <c r="G2104" s="81" t="s">
        <v>804</v>
      </c>
      <c r="H2104" s="84">
        <v>25012400</v>
      </c>
      <c r="I2104" s="84">
        <v>21613923.66</v>
      </c>
      <c r="J2104" s="7">
        <f t="shared" si="32"/>
        <v>3398476.34</v>
      </c>
    </row>
    <row r="2105" spans="1:10" ht="38.25" x14ac:dyDescent="0.2">
      <c r="A2105" s="78" t="s">
        <v>2029</v>
      </c>
      <c r="B2105" s="2">
        <v>200</v>
      </c>
      <c r="C2105" s="79" t="s">
        <v>96</v>
      </c>
      <c r="D2105" s="79" t="s">
        <v>798</v>
      </c>
      <c r="E2105" s="79" t="s">
        <v>796</v>
      </c>
      <c r="F2105" s="79" t="s">
        <v>2030</v>
      </c>
      <c r="G2105" s="79"/>
      <c r="H2105" s="85">
        <v>2738600</v>
      </c>
      <c r="I2105" s="85">
        <v>0</v>
      </c>
      <c r="J2105" s="7">
        <f t="shared" si="32"/>
        <v>2738600</v>
      </c>
    </row>
    <row r="2106" spans="1:10" ht="38.25" x14ac:dyDescent="0.2">
      <c r="A2106" s="80" t="s">
        <v>803</v>
      </c>
      <c r="B2106" s="2">
        <v>200</v>
      </c>
      <c r="C2106" s="81" t="s">
        <v>96</v>
      </c>
      <c r="D2106" s="81" t="s">
        <v>798</v>
      </c>
      <c r="E2106" s="81" t="s">
        <v>796</v>
      </c>
      <c r="F2106" s="81" t="s">
        <v>2030</v>
      </c>
      <c r="G2106" s="81" t="s">
        <v>804</v>
      </c>
      <c r="H2106" s="84">
        <v>2738600</v>
      </c>
      <c r="I2106" s="84">
        <v>0</v>
      </c>
      <c r="J2106" s="7">
        <f t="shared" si="32"/>
        <v>2738600</v>
      </c>
    </row>
    <row r="2107" spans="1:10" ht="76.5" x14ac:dyDescent="0.2">
      <c r="A2107" s="78" t="s">
        <v>2031</v>
      </c>
      <c r="B2107" s="2">
        <v>200</v>
      </c>
      <c r="C2107" s="79" t="s">
        <v>96</v>
      </c>
      <c r="D2107" s="79" t="s">
        <v>798</v>
      </c>
      <c r="E2107" s="79" t="s">
        <v>796</v>
      </c>
      <c r="F2107" s="79" t="s">
        <v>2032</v>
      </c>
      <c r="G2107" s="79"/>
      <c r="H2107" s="85">
        <v>27204200</v>
      </c>
      <c r="I2107" s="85">
        <v>0</v>
      </c>
      <c r="J2107" s="7">
        <f t="shared" si="32"/>
        <v>27204200</v>
      </c>
    </row>
    <row r="2108" spans="1:10" ht="38.25" x14ac:dyDescent="0.2">
      <c r="A2108" s="80" t="s">
        <v>817</v>
      </c>
      <c r="B2108" s="2">
        <v>200</v>
      </c>
      <c r="C2108" s="81" t="s">
        <v>96</v>
      </c>
      <c r="D2108" s="81" t="s">
        <v>798</v>
      </c>
      <c r="E2108" s="81" t="s">
        <v>796</v>
      </c>
      <c r="F2108" s="81" t="s">
        <v>2032</v>
      </c>
      <c r="G2108" s="81" t="s">
        <v>818</v>
      </c>
      <c r="H2108" s="84">
        <v>23740000</v>
      </c>
      <c r="I2108" s="84">
        <v>0</v>
      </c>
      <c r="J2108" s="7">
        <f t="shared" si="32"/>
        <v>23740000</v>
      </c>
    </row>
    <row r="2109" spans="1:10" ht="38.25" x14ac:dyDescent="0.2">
      <c r="A2109" s="80" t="s">
        <v>803</v>
      </c>
      <c r="B2109" s="2">
        <v>200</v>
      </c>
      <c r="C2109" s="81" t="s">
        <v>96</v>
      </c>
      <c r="D2109" s="81" t="s">
        <v>798</v>
      </c>
      <c r="E2109" s="81" t="s">
        <v>796</v>
      </c>
      <c r="F2109" s="81" t="s">
        <v>2032</v>
      </c>
      <c r="G2109" s="81" t="s">
        <v>804</v>
      </c>
      <c r="H2109" s="84">
        <v>3464200</v>
      </c>
      <c r="I2109" s="84">
        <v>0</v>
      </c>
      <c r="J2109" s="7">
        <f t="shared" si="32"/>
        <v>3464200</v>
      </c>
    </row>
    <row r="2110" spans="1:10" ht="38.25" x14ac:dyDescent="0.2">
      <c r="A2110" s="76" t="s">
        <v>2422</v>
      </c>
      <c r="B2110" s="2">
        <v>200</v>
      </c>
      <c r="C2110" s="77" t="s">
        <v>96</v>
      </c>
      <c r="D2110" s="77" t="s">
        <v>798</v>
      </c>
      <c r="E2110" s="77" t="s">
        <v>796</v>
      </c>
      <c r="F2110" s="77" t="s">
        <v>2033</v>
      </c>
      <c r="G2110" s="77"/>
      <c r="H2110" s="86">
        <v>1249006.3799999999</v>
      </c>
      <c r="I2110" s="86">
        <v>0</v>
      </c>
      <c r="J2110" s="7">
        <f t="shared" si="32"/>
        <v>1249006.3799999999</v>
      </c>
    </row>
    <row r="2111" spans="1:10" ht="38.25" x14ac:dyDescent="0.2">
      <c r="A2111" s="78" t="s">
        <v>2034</v>
      </c>
      <c r="B2111" s="2">
        <v>200</v>
      </c>
      <c r="C2111" s="79" t="s">
        <v>96</v>
      </c>
      <c r="D2111" s="79" t="s">
        <v>798</v>
      </c>
      <c r="E2111" s="79" t="s">
        <v>796</v>
      </c>
      <c r="F2111" s="79" t="s">
        <v>2035</v>
      </c>
      <c r="G2111" s="79"/>
      <c r="H2111" s="85">
        <v>1249006.3799999999</v>
      </c>
      <c r="I2111" s="85">
        <v>0</v>
      </c>
      <c r="J2111" s="7">
        <f t="shared" si="32"/>
        <v>1249006.3799999999</v>
      </c>
    </row>
    <row r="2112" spans="1:10" ht="38.25" x14ac:dyDescent="0.2">
      <c r="A2112" s="80" t="s">
        <v>803</v>
      </c>
      <c r="B2112" s="2">
        <v>200</v>
      </c>
      <c r="C2112" s="81" t="s">
        <v>96</v>
      </c>
      <c r="D2112" s="81" t="s">
        <v>798</v>
      </c>
      <c r="E2112" s="81" t="s">
        <v>796</v>
      </c>
      <c r="F2112" s="81" t="s">
        <v>2035</v>
      </c>
      <c r="G2112" s="81" t="s">
        <v>804</v>
      </c>
      <c r="H2112" s="84">
        <v>1249006.3799999999</v>
      </c>
      <c r="I2112" s="84">
        <v>0</v>
      </c>
      <c r="J2112" s="7">
        <f t="shared" si="32"/>
        <v>1249006.3799999999</v>
      </c>
    </row>
    <row r="2113" spans="1:10" ht="25.5" x14ac:dyDescent="0.2">
      <c r="A2113" s="76" t="s">
        <v>2423</v>
      </c>
      <c r="B2113" s="2">
        <v>200</v>
      </c>
      <c r="C2113" s="77" t="s">
        <v>96</v>
      </c>
      <c r="D2113" s="77" t="s">
        <v>798</v>
      </c>
      <c r="E2113" s="77" t="s">
        <v>796</v>
      </c>
      <c r="F2113" s="77" t="s">
        <v>2036</v>
      </c>
      <c r="G2113" s="77"/>
      <c r="H2113" s="86">
        <v>496693136.79000002</v>
      </c>
      <c r="I2113" s="86">
        <v>266341850.71000001</v>
      </c>
      <c r="J2113" s="7">
        <f t="shared" si="32"/>
        <v>230351286.08000001</v>
      </c>
    </row>
    <row r="2114" spans="1:10" ht="51" x14ac:dyDescent="0.2">
      <c r="A2114" s="78" t="s">
        <v>2037</v>
      </c>
      <c r="B2114" s="2">
        <v>200</v>
      </c>
      <c r="C2114" s="79" t="s">
        <v>96</v>
      </c>
      <c r="D2114" s="79" t="s">
        <v>798</v>
      </c>
      <c r="E2114" s="79" t="s">
        <v>796</v>
      </c>
      <c r="F2114" s="79" t="s">
        <v>2038</v>
      </c>
      <c r="G2114" s="79"/>
      <c r="H2114" s="85">
        <v>6106200</v>
      </c>
      <c r="I2114" s="85">
        <v>300000</v>
      </c>
      <c r="J2114" s="7">
        <f t="shared" si="32"/>
        <v>5806200</v>
      </c>
    </row>
    <row r="2115" spans="1:10" ht="38.25" x14ac:dyDescent="0.2">
      <c r="A2115" s="80" t="s">
        <v>817</v>
      </c>
      <c r="B2115" s="2">
        <v>200</v>
      </c>
      <c r="C2115" s="81" t="s">
        <v>96</v>
      </c>
      <c r="D2115" s="81" t="s">
        <v>798</v>
      </c>
      <c r="E2115" s="81" t="s">
        <v>796</v>
      </c>
      <c r="F2115" s="81" t="s">
        <v>2038</v>
      </c>
      <c r="G2115" s="81" t="s">
        <v>818</v>
      </c>
      <c r="H2115" s="84">
        <v>6106200</v>
      </c>
      <c r="I2115" s="84">
        <v>300000</v>
      </c>
      <c r="J2115" s="7">
        <f t="shared" si="32"/>
        <v>5806200</v>
      </c>
    </row>
    <row r="2116" spans="1:10" ht="51" x14ac:dyDescent="0.2">
      <c r="A2116" s="78" t="s">
        <v>2039</v>
      </c>
      <c r="B2116" s="2">
        <v>200</v>
      </c>
      <c r="C2116" s="79" t="s">
        <v>96</v>
      </c>
      <c r="D2116" s="79" t="s">
        <v>798</v>
      </c>
      <c r="E2116" s="79" t="s">
        <v>796</v>
      </c>
      <c r="F2116" s="79" t="s">
        <v>2040</v>
      </c>
      <c r="G2116" s="79"/>
      <c r="H2116" s="85">
        <v>228346700</v>
      </c>
      <c r="I2116" s="85">
        <v>140701125.12</v>
      </c>
      <c r="J2116" s="7">
        <f t="shared" si="32"/>
        <v>87645574.879999995</v>
      </c>
    </row>
    <row r="2117" spans="1:10" ht="76.5" x14ac:dyDescent="0.2">
      <c r="A2117" s="80" t="s">
        <v>866</v>
      </c>
      <c r="B2117" s="2">
        <v>200</v>
      </c>
      <c r="C2117" s="81" t="s">
        <v>96</v>
      </c>
      <c r="D2117" s="81" t="s">
        <v>798</v>
      </c>
      <c r="E2117" s="81" t="s">
        <v>796</v>
      </c>
      <c r="F2117" s="81" t="s">
        <v>2040</v>
      </c>
      <c r="G2117" s="81" t="s">
        <v>867</v>
      </c>
      <c r="H2117" s="84">
        <v>150758100</v>
      </c>
      <c r="I2117" s="84">
        <v>73484759.060000002</v>
      </c>
      <c r="J2117" s="7">
        <f t="shared" si="32"/>
        <v>77273340.939999998</v>
      </c>
    </row>
    <row r="2118" spans="1:10" ht="38.25" x14ac:dyDescent="0.2">
      <c r="A2118" s="80" t="s">
        <v>817</v>
      </c>
      <c r="B2118" s="2">
        <v>200</v>
      </c>
      <c r="C2118" s="81" t="s">
        <v>96</v>
      </c>
      <c r="D2118" s="81" t="s">
        <v>798</v>
      </c>
      <c r="E2118" s="81" t="s">
        <v>796</v>
      </c>
      <c r="F2118" s="81" t="s">
        <v>2040</v>
      </c>
      <c r="G2118" s="81" t="s">
        <v>818</v>
      </c>
      <c r="H2118" s="84">
        <v>9797900</v>
      </c>
      <c r="I2118" s="84">
        <v>4746250.9400000004</v>
      </c>
      <c r="J2118" s="7">
        <f t="shared" si="32"/>
        <v>5051649.0599999996</v>
      </c>
    </row>
    <row r="2119" spans="1:10" ht="38.25" x14ac:dyDescent="0.2">
      <c r="A2119" s="80" t="s">
        <v>803</v>
      </c>
      <c r="B2119" s="2">
        <v>200</v>
      </c>
      <c r="C2119" s="81" t="s">
        <v>96</v>
      </c>
      <c r="D2119" s="81" t="s">
        <v>798</v>
      </c>
      <c r="E2119" s="81" t="s">
        <v>796</v>
      </c>
      <c r="F2119" s="81" t="s">
        <v>2040</v>
      </c>
      <c r="G2119" s="81" t="s">
        <v>804</v>
      </c>
      <c r="H2119" s="84">
        <v>67790700</v>
      </c>
      <c r="I2119" s="84">
        <v>62470115.119999997</v>
      </c>
      <c r="J2119" s="7">
        <f t="shared" si="32"/>
        <v>5320584.8800000027</v>
      </c>
    </row>
    <row r="2120" spans="1:10" ht="25.5" x14ac:dyDescent="0.2">
      <c r="A2120" s="78" t="s">
        <v>2041</v>
      </c>
      <c r="B2120" s="2">
        <v>200</v>
      </c>
      <c r="C2120" s="79" t="s">
        <v>96</v>
      </c>
      <c r="D2120" s="79" t="s">
        <v>798</v>
      </c>
      <c r="E2120" s="79" t="s">
        <v>796</v>
      </c>
      <c r="F2120" s="79" t="s">
        <v>2042</v>
      </c>
      <c r="G2120" s="79"/>
      <c r="H2120" s="85">
        <v>190173400</v>
      </c>
      <c r="I2120" s="85">
        <v>85799550</v>
      </c>
      <c r="J2120" s="7">
        <f t="shared" si="32"/>
        <v>104373850</v>
      </c>
    </row>
    <row r="2121" spans="1:10" ht="38.25" x14ac:dyDescent="0.2">
      <c r="A2121" s="80" t="s">
        <v>803</v>
      </c>
      <c r="B2121" s="2">
        <v>200</v>
      </c>
      <c r="C2121" s="81" t="s">
        <v>96</v>
      </c>
      <c r="D2121" s="81" t="s">
        <v>798</v>
      </c>
      <c r="E2121" s="81" t="s">
        <v>796</v>
      </c>
      <c r="F2121" s="81" t="s">
        <v>2042</v>
      </c>
      <c r="G2121" s="81" t="s">
        <v>804</v>
      </c>
      <c r="H2121" s="84">
        <v>190173400</v>
      </c>
      <c r="I2121" s="84">
        <v>85799550</v>
      </c>
      <c r="J2121" s="7">
        <f t="shared" ref="J2121:J2184" si="33">H2121-I2121</f>
        <v>104373850</v>
      </c>
    </row>
    <row r="2122" spans="1:10" ht="25.5" x14ac:dyDescent="0.2">
      <c r="A2122" s="78" t="s">
        <v>2043</v>
      </c>
      <c r="B2122" s="2">
        <v>200</v>
      </c>
      <c r="C2122" s="79" t="s">
        <v>96</v>
      </c>
      <c r="D2122" s="79" t="s">
        <v>798</v>
      </c>
      <c r="E2122" s="79" t="s">
        <v>796</v>
      </c>
      <c r="F2122" s="79" t="s">
        <v>2044</v>
      </c>
      <c r="G2122" s="79"/>
      <c r="H2122" s="85">
        <v>18173836.789999999</v>
      </c>
      <c r="I2122" s="85">
        <v>11708223.01</v>
      </c>
      <c r="J2122" s="7">
        <f t="shared" si="33"/>
        <v>6465613.7799999993</v>
      </c>
    </row>
    <row r="2123" spans="1:10" ht="38.25" x14ac:dyDescent="0.2">
      <c r="A2123" s="80" t="s">
        <v>817</v>
      </c>
      <c r="B2123" s="2">
        <v>200</v>
      </c>
      <c r="C2123" s="81" t="s">
        <v>96</v>
      </c>
      <c r="D2123" s="81" t="s">
        <v>798</v>
      </c>
      <c r="E2123" s="81" t="s">
        <v>796</v>
      </c>
      <c r="F2123" s="81" t="s">
        <v>2044</v>
      </c>
      <c r="G2123" s="81" t="s">
        <v>818</v>
      </c>
      <c r="H2123" s="84">
        <v>5500000</v>
      </c>
      <c r="I2123" s="84">
        <v>1366698.01</v>
      </c>
      <c r="J2123" s="7">
        <f t="shared" si="33"/>
        <v>4133301.99</v>
      </c>
    </row>
    <row r="2124" spans="1:10" ht="38.25" x14ac:dyDescent="0.2">
      <c r="A2124" s="80" t="s">
        <v>803</v>
      </c>
      <c r="B2124" s="2">
        <v>200</v>
      </c>
      <c r="C2124" s="81" t="s">
        <v>96</v>
      </c>
      <c r="D2124" s="81" t="s">
        <v>798</v>
      </c>
      <c r="E2124" s="81" t="s">
        <v>796</v>
      </c>
      <c r="F2124" s="81" t="s">
        <v>2044</v>
      </c>
      <c r="G2124" s="81" t="s">
        <v>804</v>
      </c>
      <c r="H2124" s="84">
        <v>11254500</v>
      </c>
      <c r="I2124" s="84">
        <v>10215000</v>
      </c>
      <c r="J2124" s="7">
        <f t="shared" si="33"/>
        <v>1039500</v>
      </c>
    </row>
    <row r="2125" spans="1:10" x14ac:dyDescent="0.2">
      <c r="A2125" s="80" t="s">
        <v>868</v>
      </c>
      <c r="B2125" s="2">
        <v>200</v>
      </c>
      <c r="C2125" s="81" t="s">
        <v>96</v>
      </c>
      <c r="D2125" s="81" t="s">
        <v>798</v>
      </c>
      <c r="E2125" s="81" t="s">
        <v>796</v>
      </c>
      <c r="F2125" s="81" t="s">
        <v>2044</v>
      </c>
      <c r="G2125" s="81" t="s">
        <v>869</v>
      </c>
      <c r="H2125" s="84">
        <v>1419336.79</v>
      </c>
      <c r="I2125" s="84">
        <v>126525</v>
      </c>
      <c r="J2125" s="7">
        <f t="shared" si="33"/>
        <v>1292811.79</v>
      </c>
    </row>
    <row r="2126" spans="1:10" ht="38.25" x14ac:dyDescent="0.2">
      <c r="A2126" s="78" t="s">
        <v>2045</v>
      </c>
      <c r="B2126" s="2">
        <v>200</v>
      </c>
      <c r="C2126" s="79" t="s">
        <v>96</v>
      </c>
      <c r="D2126" s="79" t="s">
        <v>798</v>
      </c>
      <c r="E2126" s="79" t="s">
        <v>796</v>
      </c>
      <c r="F2126" s="79" t="s">
        <v>2046</v>
      </c>
      <c r="G2126" s="79"/>
      <c r="H2126" s="85">
        <v>10000000</v>
      </c>
      <c r="I2126" s="85">
        <v>5035285.9400000004</v>
      </c>
      <c r="J2126" s="7">
        <f t="shared" si="33"/>
        <v>4964714.0599999996</v>
      </c>
    </row>
    <row r="2127" spans="1:10" ht="38.25" x14ac:dyDescent="0.2">
      <c r="A2127" s="80" t="s">
        <v>803</v>
      </c>
      <c r="B2127" s="2">
        <v>200</v>
      </c>
      <c r="C2127" s="81" t="s">
        <v>96</v>
      </c>
      <c r="D2127" s="81" t="s">
        <v>798</v>
      </c>
      <c r="E2127" s="81" t="s">
        <v>796</v>
      </c>
      <c r="F2127" s="81" t="s">
        <v>2046</v>
      </c>
      <c r="G2127" s="81" t="s">
        <v>804</v>
      </c>
      <c r="H2127" s="84">
        <v>10000000</v>
      </c>
      <c r="I2127" s="84">
        <v>5035285.9400000004</v>
      </c>
      <c r="J2127" s="7">
        <f t="shared" si="33"/>
        <v>4964714.0599999996</v>
      </c>
    </row>
    <row r="2128" spans="1:10" ht="63.75" x14ac:dyDescent="0.2">
      <c r="A2128" s="78" t="s">
        <v>2047</v>
      </c>
      <c r="B2128" s="2">
        <v>200</v>
      </c>
      <c r="C2128" s="79" t="s">
        <v>96</v>
      </c>
      <c r="D2128" s="79" t="s">
        <v>798</v>
      </c>
      <c r="E2128" s="79" t="s">
        <v>796</v>
      </c>
      <c r="F2128" s="79" t="s">
        <v>2048</v>
      </c>
      <c r="G2128" s="79"/>
      <c r="H2128" s="85">
        <v>12543000</v>
      </c>
      <c r="I2128" s="85">
        <v>4181000</v>
      </c>
      <c r="J2128" s="7">
        <f t="shared" si="33"/>
        <v>8362000</v>
      </c>
    </row>
    <row r="2129" spans="1:10" ht="38.25" x14ac:dyDescent="0.2">
      <c r="A2129" s="80" t="s">
        <v>803</v>
      </c>
      <c r="B2129" s="2">
        <v>200</v>
      </c>
      <c r="C2129" s="81" t="s">
        <v>96</v>
      </c>
      <c r="D2129" s="81" t="s">
        <v>798</v>
      </c>
      <c r="E2129" s="81" t="s">
        <v>796</v>
      </c>
      <c r="F2129" s="81" t="s">
        <v>2048</v>
      </c>
      <c r="G2129" s="81" t="s">
        <v>804</v>
      </c>
      <c r="H2129" s="84">
        <v>12543000</v>
      </c>
      <c r="I2129" s="84">
        <v>4181000</v>
      </c>
      <c r="J2129" s="7">
        <f t="shared" si="33"/>
        <v>8362000</v>
      </c>
    </row>
    <row r="2130" spans="1:10" ht="25.5" x14ac:dyDescent="0.2">
      <c r="A2130" s="78" t="s">
        <v>2049</v>
      </c>
      <c r="B2130" s="2">
        <v>200</v>
      </c>
      <c r="C2130" s="79" t="s">
        <v>96</v>
      </c>
      <c r="D2130" s="79" t="s">
        <v>798</v>
      </c>
      <c r="E2130" s="79" t="s">
        <v>796</v>
      </c>
      <c r="F2130" s="79" t="s">
        <v>2050</v>
      </c>
      <c r="G2130" s="79"/>
      <c r="H2130" s="85">
        <v>10000000</v>
      </c>
      <c r="I2130" s="85">
        <v>4766666.6399999997</v>
      </c>
      <c r="J2130" s="7">
        <f t="shared" si="33"/>
        <v>5233333.3600000003</v>
      </c>
    </row>
    <row r="2131" spans="1:10" ht="38.25" x14ac:dyDescent="0.2">
      <c r="A2131" s="80" t="s">
        <v>803</v>
      </c>
      <c r="B2131" s="2">
        <v>200</v>
      </c>
      <c r="C2131" s="81" t="s">
        <v>96</v>
      </c>
      <c r="D2131" s="81" t="s">
        <v>798</v>
      </c>
      <c r="E2131" s="81" t="s">
        <v>796</v>
      </c>
      <c r="F2131" s="81" t="s">
        <v>2050</v>
      </c>
      <c r="G2131" s="81" t="s">
        <v>804</v>
      </c>
      <c r="H2131" s="84">
        <v>10000000</v>
      </c>
      <c r="I2131" s="84">
        <v>4766666.6399999997</v>
      </c>
      <c r="J2131" s="7">
        <f t="shared" si="33"/>
        <v>5233333.3600000003</v>
      </c>
    </row>
    <row r="2132" spans="1:10" ht="38.25" x14ac:dyDescent="0.2">
      <c r="A2132" s="78" t="s">
        <v>2051</v>
      </c>
      <c r="B2132" s="2">
        <v>200</v>
      </c>
      <c r="C2132" s="79" t="s">
        <v>96</v>
      </c>
      <c r="D2132" s="79" t="s">
        <v>798</v>
      </c>
      <c r="E2132" s="79" t="s">
        <v>796</v>
      </c>
      <c r="F2132" s="79" t="s">
        <v>2052</v>
      </c>
      <c r="G2132" s="79"/>
      <c r="H2132" s="85">
        <v>10000000</v>
      </c>
      <c r="I2132" s="85">
        <v>2500000</v>
      </c>
      <c r="J2132" s="7">
        <f t="shared" si="33"/>
        <v>7500000</v>
      </c>
    </row>
    <row r="2133" spans="1:10" ht="38.25" x14ac:dyDescent="0.2">
      <c r="A2133" s="80" t="s">
        <v>817</v>
      </c>
      <c r="B2133" s="2">
        <v>200</v>
      </c>
      <c r="C2133" s="81" t="s">
        <v>96</v>
      </c>
      <c r="D2133" s="81" t="s">
        <v>798</v>
      </c>
      <c r="E2133" s="81" t="s">
        <v>796</v>
      </c>
      <c r="F2133" s="81" t="s">
        <v>2052</v>
      </c>
      <c r="G2133" s="81" t="s">
        <v>818</v>
      </c>
      <c r="H2133" s="84">
        <v>500000</v>
      </c>
      <c r="I2133" s="84">
        <v>0</v>
      </c>
      <c r="J2133" s="7">
        <f t="shared" si="33"/>
        <v>500000</v>
      </c>
    </row>
    <row r="2134" spans="1:10" ht="38.25" x14ac:dyDescent="0.2">
      <c r="A2134" s="80" t="s">
        <v>803</v>
      </c>
      <c r="B2134" s="2">
        <v>200</v>
      </c>
      <c r="C2134" s="81" t="s">
        <v>96</v>
      </c>
      <c r="D2134" s="81" t="s">
        <v>798</v>
      </c>
      <c r="E2134" s="81" t="s">
        <v>796</v>
      </c>
      <c r="F2134" s="81" t="s">
        <v>2052</v>
      </c>
      <c r="G2134" s="81" t="s">
        <v>804</v>
      </c>
      <c r="H2134" s="84">
        <v>9500000</v>
      </c>
      <c r="I2134" s="84">
        <v>2500000</v>
      </c>
      <c r="J2134" s="7">
        <f t="shared" si="33"/>
        <v>7000000</v>
      </c>
    </row>
    <row r="2135" spans="1:10" ht="38.25" x14ac:dyDescent="0.2">
      <c r="A2135" s="78" t="s">
        <v>2053</v>
      </c>
      <c r="B2135" s="2">
        <v>200</v>
      </c>
      <c r="C2135" s="79" t="s">
        <v>96</v>
      </c>
      <c r="D2135" s="79" t="s">
        <v>798</v>
      </c>
      <c r="E2135" s="79" t="s">
        <v>796</v>
      </c>
      <c r="F2135" s="79" t="s">
        <v>2054</v>
      </c>
      <c r="G2135" s="79"/>
      <c r="H2135" s="85">
        <v>11350000</v>
      </c>
      <c r="I2135" s="85">
        <v>11350000</v>
      </c>
      <c r="J2135" s="7">
        <f t="shared" si="33"/>
        <v>0</v>
      </c>
    </row>
    <row r="2136" spans="1:10" ht="38.25" x14ac:dyDescent="0.2">
      <c r="A2136" s="80" t="s">
        <v>803</v>
      </c>
      <c r="B2136" s="2">
        <v>200</v>
      </c>
      <c r="C2136" s="81" t="s">
        <v>96</v>
      </c>
      <c r="D2136" s="81" t="s">
        <v>798</v>
      </c>
      <c r="E2136" s="81" t="s">
        <v>796</v>
      </c>
      <c r="F2136" s="81" t="s">
        <v>2054</v>
      </c>
      <c r="G2136" s="81" t="s">
        <v>804</v>
      </c>
      <c r="H2136" s="84">
        <v>11350000</v>
      </c>
      <c r="I2136" s="84">
        <v>11350000</v>
      </c>
      <c r="J2136" s="7">
        <f t="shared" si="33"/>
        <v>0</v>
      </c>
    </row>
    <row r="2137" spans="1:10" ht="63.75" x14ac:dyDescent="0.2">
      <c r="A2137" s="76" t="s">
        <v>2424</v>
      </c>
      <c r="B2137" s="2">
        <v>200</v>
      </c>
      <c r="C2137" s="77" t="s">
        <v>96</v>
      </c>
      <c r="D2137" s="77" t="s">
        <v>798</v>
      </c>
      <c r="E2137" s="77" t="s">
        <v>796</v>
      </c>
      <c r="F2137" s="77" t="s">
        <v>2055</v>
      </c>
      <c r="G2137" s="77"/>
      <c r="H2137" s="86">
        <v>44073900</v>
      </c>
      <c r="I2137" s="86">
        <v>14848858.140000001</v>
      </c>
      <c r="J2137" s="7">
        <f t="shared" si="33"/>
        <v>29225041.859999999</v>
      </c>
    </row>
    <row r="2138" spans="1:10" ht="51" x14ac:dyDescent="0.2">
      <c r="A2138" s="78" t="s">
        <v>2056</v>
      </c>
      <c r="B2138" s="2">
        <v>200</v>
      </c>
      <c r="C2138" s="79" t="s">
        <v>96</v>
      </c>
      <c r="D2138" s="79" t="s">
        <v>798</v>
      </c>
      <c r="E2138" s="79" t="s">
        <v>796</v>
      </c>
      <c r="F2138" s="79" t="s">
        <v>2057</v>
      </c>
      <c r="G2138" s="79"/>
      <c r="H2138" s="85">
        <v>44073900</v>
      </c>
      <c r="I2138" s="85">
        <v>14848858.140000001</v>
      </c>
      <c r="J2138" s="7">
        <f t="shared" si="33"/>
        <v>29225041.859999999</v>
      </c>
    </row>
    <row r="2139" spans="1:10" ht="76.5" x14ac:dyDescent="0.2">
      <c r="A2139" s="80" t="s">
        <v>866</v>
      </c>
      <c r="B2139" s="2">
        <v>200</v>
      </c>
      <c r="C2139" s="81" t="s">
        <v>96</v>
      </c>
      <c r="D2139" s="81" t="s">
        <v>798</v>
      </c>
      <c r="E2139" s="81" t="s">
        <v>796</v>
      </c>
      <c r="F2139" s="81" t="s">
        <v>2057</v>
      </c>
      <c r="G2139" s="81" t="s">
        <v>867</v>
      </c>
      <c r="H2139" s="84">
        <v>36213900</v>
      </c>
      <c r="I2139" s="84">
        <v>12434652.199999999</v>
      </c>
      <c r="J2139" s="7">
        <f t="shared" si="33"/>
        <v>23779247.800000001</v>
      </c>
    </row>
    <row r="2140" spans="1:10" ht="38.25" x14ac:dyDescent="0.2">
      <c r="A2140" s="80" t="s">
        <v>817</v>
      </c>
      <c r="B2140" s="2">
        <v>200</v>
      </c>
      <c r="C2140" s="81" t="s">
        <v>96</v>
      </c>
      <c r="D2140" s="81" t="s">
        <v>798</v>
      </c>
      <c r="E2140" s="81" t="s">
        <v>796</v>
      </c>
      <c r="F2140" s="81" t="s">
        <v>2057</v>
      </c>
      <c r="G2140" s="81" t="s">
        <v>818</v>
      </c>
      <c r="H2140" s="84">
        <v>7860000</v>
      </c>
      <c r="I2140" s="84">
        <v>2414205.94</v>
      </c>
      <c r="J2140" s="7">
        <f t="shared" si="33"/>
        <v>5445794.0600000005</v>
      </c>
    </row>
    <row r="2141" spans="1:10" x14ac:dyDescent="0.2">
      <c r="A2141" s="70" t="s">
        <v>2058</v>
      </c>
      <c r="B2141" s="2">
        <v>200</v>
      </c>
      <c r="C2141" s="71" t="s">
        <v>96</v>
      </c>
      <c r="D2141" s="71" t="s">
        <v>940</v>
      </c>
      <c r="E2141" s="71"/>
      <c r="F2141" s="71"/>
      <c r="G2141" s="71"/>
      <c r="H2141" s="89">
        <v>166338092.02000001</v>
      </c>
      <c r="I2141" s="89">
        <v>59887384.590000004</v>
      </c>
      <c r="J2141" s="7">
        <f t="shared" si="33"/>
        <v>106450707.43000001</v>
      </c>
    </row>
    <row r="2142" spans="1:10" ht="25.5" x14ac:dyDescent="0.2">
      <c r="A2142" s="72" t="s">
        <v>2059</v>
      </c>
      <c r="B2142" s="2">
        <v>200</v>
      </c>
      <c r="C2142" s="73" t="s">
        <v>96</v>
      </c>
      <c r="D2142" s="73" t="s">
        <v>940</v>
      </c>
      <c r="E2142" s="73" t="s">
        <v>934</v>
      </c>
      <c r="F2142" s="73"/>
      <c r="G2142" s="73"/>
      <c r="H2142" s="88">
        <v>39595962.020000003</v>
      </c>
      <c r="I2142" s="88">
        <v>13394411</v>
      </c>
      <c r="J2142" s="7">
        <f t="shared" si="33"/>
        <v>26201551.020000003</v>
      </c>
    </row>
    <row r="2143" spans="1:10" ht="38.25" x14ac:dyDescent="0.2">
      <c r="A2143" s="74" t="s">
        <v>2352</v>
      </c>
      <c r="B2143" s="2">
        <v>200</v>
      </c>
      <c r="C2143" s="75" t="s">
        <v>96</v>
      </c>
      <c r="D2143" s="75" t="s">
        <v>940</v>
      </c>
      <c r="E2143" s="75" t="s">
        <v>934</v>
      </c>
      <c r="F2143" s="75" t="s">
        <v>1510</v>
      </c>
      <c r="G2143" s="75"/>
      <c r="H2143" s="87">
        <v>39595962.020000003</v>
      </c>
      <c r="I2143" s="87">
        <v>13394411</v>
      </c>
      <c r="J2143" s="7">
        <f t="shared" si="33"/>
        <v>26201551.020000003</v>
      </c>
    </row>
    <row r="2144" spans="1:10" ht="38.25" x14ac:dyDescent="0.2">
      <c r="A2144" s="76" t="s">
        <v>2422</v>
      </c>
      <c r="B2144" s="2">
        <v>200</v>
      </c>
      <c r="C2144" s="77" t="s">
        <v>96</v>
      </c>
      <c r="D2144" s="77" t="s">
        <v>940</v>
      </c>
      <c r="E2144" s="77" t="s">
        <v>934</v>
      </c>
      <c r="F2144" s="77" t="s">
        <v>2033</v>
      </c>
      <c r="G2144" s="77"/>
      <c r="H2144" s="86">
        <v>15540562.02</v>
      </c>
      <c r="I2144" s="86">
        <v>1509002</v>
      </c>
      <c r="J2144" s="7">
        <f t="shared" si="33"/>
        <v>14031560.02</v>
      </c>
    </row>
    <row r="2145" spans="1:10" ht="38.25" x14ac:dyDescent="0.2">
      <c r="A2145" s="78" t="s">
        <v>2034</v>
      </c>
      <c r="B2145" s="2">
        <v>200</v>
      </c>
      <c r="C2145" s="79" t="s">
        <v>96</v>
      </c>
      <c r="D2145" s="79" t="s">
        <v>940</v>
      </c>
      <c r="E2145" s="79" t="s">
        <v>934</v>
      </c>
      <c r="F2145" s="79" t="s">
        <v>2035</v>
      </c>
      <c r="G2145" s="79"/>
      <c r="H2145" s="85">
        <v>15540562.02</v>
      </c>
      <c r="I2145" s="85">
        <v>1509002</v>
      </c>
      <c r="J2145" s="7">
        <f t="shared" si="33"/>
        <v>14031560.02</v>
      </c>
    </row>
    <row r="2146" spans="1:10" ht="38.25" x14ac:dyDescent="0.2">
      <c r="A2146" s="80" t="s">
        <v>817</v>
      </c>
      <c r="B2146" s="2">
        <v>200</v>
      </c>
      <c r="C2146" s="81" t="s">
        <v>96</v>
      </c>
      <c r="D2146" s="81" t="s">
        <v>940</v>
      </c>
      <c r="E2146" s="81" t="s">
        <v>934</v>
      </c>
      <c r="F2146" s="81" t="s">
        <v>2035</v>
      </c>
      <c r="G2146" s="81" t="s">
        <v>818</v>
      </c>
      <c r="H2146" s="84">
        <v>1684262.02</v>
      </c>
      <c r="I2146" s="84">
        <v>112252</v>
      </c>
      <c r="J2146" s="7">
        <f t="shared" si="33"/>
        <v>1572010.02</v>
      </c>
    </row>
    <row r="2147" spans="1:10" ht="38.25" x14ac:dyDescent="0.2">
      <c r="A2147" s="80" t="s">
        <v>803</v>
      </c>
      <c r="B2147" s="2">
        <v>200</v>
      </c>
      <c r="C2147" s="81" t="s">
        <v>96</v>
      </c>
      <c r="D2147" s="81" t="s">
        <v>940</v>
      </c>
      <c r="E2147" s="81" t="s">
        <v>934</v>
      </c>
      <c r="F2147" s="81" t="s">
        <v>2035</v>
      </c>
      <c r="G2147" s="81" t="s">
        <v>804</v>
      </c>
      <c r="H2147" s="84">
        <v>13856300</v>
      </c>
      <c r="I2147" s="84">
        <v>1396750</v>
      </c>
      <c r="J2147" s="7">
        <f t="shared" si="33"/>
        <v>12459550</v>
      </c>
    </row>
    <row r="2148" spans="1:10" ht="38.25" x14ac:dyDescent="0.2">
      <c r="A2148" s="76" t="s">
        <v>2425</v>
      </c>
      <c r="B2148" s="2">
        <v>200</v>
      </c>
      <c r="C2148" s="77" t="s">
        <v>96</v>
      </c>
      <c r="D2148" s="77" t="s">
        <v>940</v>
      </c>
      <c r="E2148" s="77" t="s">
        <v>934</v>
      </c>
      <c r="F2148" s="77" t="s">
        <v>2060</v>
      </c>
      <c r="G2148" s="77"/>
      <c r="H2148" s="86">
        <v>23676900</v>
      </c>
      <c r="I2148" s="86">
        <v>11838000</v>
      </c>
      <c r="J2148" s="7">
        <f t="shared" si="33"/>
        <v>11838900</v>
      </c>
    </row>
    <row r="2149" spans="1:10" ht="63.75" x14ac:dyDescent="0.2">
      <c r="A2149" s="78" t="s">
        <v>2061</v>
      </c>
      <c r="B2149" s="2">
        <v>200</v>
      </c>
      <c r="C2149" s="79" t="s">
        <v>96</v>
      </c>
      <c r="D2149" s="79" t="s">
        <v>940</v>
      </c>
      <c r="E2149" s="79" t="s">
        <v>934</v>
      </c>
      <c r="F2149" s="79" t="s">
        <v>2062</v>
      </c>
      <c r="G2149" s="79"/>
      <c r="H2149" s="85">
        <v>23676900</v>
      </c>
      <c r="I2149" s="85">
        <v>11838000</v>
      </c>
      <c r="J2149" s="7">
        <f t="shared" si="33"/>
        <v>11838900</v>
      </c>
    </row>
    <row r="2150" spans="1:10" ht="38.25" x14ac:dyDescent="0.2">
      <c r="A2150" s="80" t="s">
        <v>803</v>
      </c>
      <c r="B2150" s="2">
        <v>200</v>
      </c>
      <c r="C2150" s="81" t="s">
        <v>96</v>
      </c>
      <c r="D2150" s="81" t="s">
        <v>940</v>
      </c>
      <c r="E2150" s="81" t="s">
        <v>934</v>
      </c>
      <c r="F2150" s="81" t="s">
        <v>2062</v>
      </c>
      <c r="G2150" s="81" t="s">
        <v>804</v>
      </c>
      <c r="H2150" s="84">
        <v>23676900</v>
      </c>
      <c r="I2150" s="84">
        <v>11838000</v>
      </c>
      <c r="J2150" s="7">
        <f t="shared" si="33"/>
        <v>11838900</v>
      </c>
    </row>
    <row r="2151" spans="1:10" ht="25.5" x14ac:dyDescent="0.2">
      <c r="A2151" s="76" t="s">
        <v>2419</v>
      </c>
      <c r="B2151" s="2">
        <v>200</v>
      </c>
      <c r="C2151" s="77" t="s">
        <v>96</v>
      </c>
      <c r="D2151" s="77" t="s">
        <v>940</v>
      </c>
      <c r="E2151" s="77" t="s">
        <v>934</v>
      </c>
      <c r="F2151" s="77" t="s">
        <v>2005</v>
      </c>
      <c r="G2151" s="77"/>
      <c r="H2151" s="86">
        <v>378500</v>
      </c>
      <c r="I2151" s="86">
        <v>47409</v>
      </c>
      <c r="J2151" s="7">
        <f t="shared" si="33"/>
        <v>331091</v>
      </c>
    </row>
    <row r="2152" spans="1:10" ht="38.25" x14ac:dyDescent="0.2">
      <c r="A2152" s="78" t="s">
        <v>2063</v>
      </c>
      <c r="B2152" s="2">
        <v>200</v>
      </c>
      <c r="C2152" s="79" t="s">
        <v>96</v>
      </c>
      <c r="D2152" s="79" t="s">
        <v>940</v>
      </c>
      <c r="E2152" s="79" t="s">
        <v>934</v>
      </c>
      <c r="F2152" s="79" t="s">
        <v>2064</v>
      </c>
      <c r="G2152" s="79"/>
      <c r="H2152" s="85">
        <v>100000</v>
      </c>
      <c r="I2152" s="85">
        <v>22409</v>
      </c>
      <c r="J2152" s="7">
        <f t="shared" si="33"/>
        <v>77591</v>
      </c>
    </row>
    <row r="2153" spans="1:10" ht="38.25" x14ac:dyDescent="0.2">
      <c r="A2153" s="80" t="s">
        <v>817</v>
      </c>
      <c r="B2153" s="2">
        <v>200</v>
      </c>
      <c r="C2153" s="81" t="s">
        <v>96</v>
      </c>
      <c r="D2153" s="81" t="s">
        <v>940</v>
      </c>
      <c r="E2153" s="81" t="s">
        <v>934</v>
      </c>
      <c r="F2153" s="81" t="s">
        <v>2064</v>
      </c>
      <c r="G2153" s="81" t="s">
        <v>818</v>
      </c>
      <c r="H2153" s="84">
        <v>100000</v>
      </c>
      <c r="I2153" s="84">
        <v>22409</v>
      </c>
      <c r="J2153" s="7">
        <f t="shared" si="33"/>
        <v>77591</v>
      </c>
    </row>
    <row r="2154" spans="1:10" ht="63.75" x14ac:dyDescent="0.2">
      <c r="A2154" s="78" t="s">
        <v>2065</v>
      </c>
      <c r="B2154" s="2">
        <v>200</v>
      </c>
      <c r="C2154" s="79" t="s">
        <v>96</v>
      </c>
      <c r="D2154" s="79" t="s">
        <v>940</v>
      </c>
      <c r="E2154" s="79" t="s">
        <v>934</v>
      </c>
      <c r="F2154" s="79" t="s">
        <v>2066</v>
      </c>
      <c r="G2154" s="79"/>
      <c r="H2154" s="85">
        <v>78500</v>
      </c>
      <c r="I2154" s="85">
        <v>0</v>
      </c>
      <c r="J2154" s="7">
        <f t="shared" si="33"/>
        <v>78500</v>
      </c>
    </row>
    <row r="2155" spans="1:10" ht="38.25" x14ac:dyDescent="0.2">
      <c r="A2155" s="80" t="s">
        <v>817</v>
      </c>
      <c r="B2155" s="2">
        <v>200</v>
      </c>
      <c r="C2155" s="81" t="s">
        <v>96</v>
      </c>
      <c r="D2155" s="81" t="s">
        <v>940</v>
      </c>
      <c r="E2155" s="81" t="s">
        <v>934</v>
      </c>
      <c r="F2155" s="81" t="s">
        <v>2066</v>
      </c>
      <c r="G2155" s="81" t="s">
        <v>818</v>
      </c>
      <c r="H2155" s="84">
        <v>78500</v>
      </c>
      <c r="I2155" s="84">
        <v>0</v>
      </c>
      <c r="J2155" s="7">
        <f t="shared" si="33"/>
        <v>78500</v>
      </c>
    </row>
    <row r="2156" spans="1:10" ht="38.25" x14ac:dyDescent="0.2">
      <c r="A2156" s="78" t="s">
        <v>2067</v>
      </c>
      <c r="B2156" s="2">
        <v>200</v>
      </c>
      <c r="C2156" s="79" t="s">
        <v>96</v>
      </c>
      <c r="D2156" s="79" t="s">
        <v>940</v>
      </c>
      <c r="E2156" s="79" t="s">
        <v>934</v>
      </c>
      <c r="F2156" s="79" t="s">
        <v>2068</v>
      </c>
      <c r="G2156" s="79"/>
      <c r="H2156" s="85">
        <v>200000</v>
      </c>
      <c r="I2156" s="85">
        <v>25000</v>
      </c>
      <c r="J2156" s="7">
        <f t="shared" si="33"/>
        <v>175000</v>
      </c>
    </row>
    <row r="2157" spans="1:10" ht="38.25" x14ac:dyDescent="0.2">
      <c r="A2157" s="80" t="s">
        <v>817</v>
      </c>
      <c r="B2157" s="2">
        <v>200</v>
      </c>
      <c r="C2157" s="81" t="s">
        <v>96</v>
      </c>
      <c r="D2157" s="81" t="s">
        <v>940</v>
      </c>
      <c r="E2157" s="81" t="s">
        <v>934</v>
      </c>
      <c r="F2157" s="81" t="s">
        <v>2068</v>
      </c>
      <c r="G2157" s="81" t="s">
        <v>818</v>
      </c>
      <c r="H2157" s="84">
        <v>200000</v>
      </c>
      <c r="I2157" s="84">
        <v>25000</v>
      </c>
      <c r="J2157" s="7">
        <f t="shared" si="33"/>
        <v>175000</v>
      </c>
    </row>
    <row r="2158" spans="1:10" ht="25.5" x14ac:dyDescent="0.2">
      <c r="A2158" s="72" t="s">
        <v>2069</v>
      </c>
      <c r="B2158" s="2">
        <v>200</v>
      </c>
      <c r="C2158" s="73" t="s">
        <v>96</v>
      </c>
      <c r="D2158" s="73" t="s">
        <v>940</v>
      </c>
      <c r="E2158" s="73" t="s">
        <v>798</v>
      </c>
      <c r="F2158" s="73"/>
      <c r="G2158" s="73"/>
      <c r="H2158" s="88">
        <v>1797500</v>
      </c>
      <c r="I2158" s="88">
        <v>539250</v>
      </c>
      <c r="J2158" s="7">
        <f t="shared" si="33"/>
        <v>1258250</v>
      </c>
    </row>
    <row r="2159" spans="1:10" ht="38.25" x14ac:dyDescent="0.2">
      <c r="A2159" s="74" t="s">
        <v>2352</v>
      </c>
      <c r="B2159" s="2">
        <v>200</v>
      </c>
      <c r="C2159" s="75" t="s">
        <v>96</v>
      </c>
      <c r="D2159" s="75" t="s">
        <v>940</v>
      </c>
      <c r="E2159" s="75" t="s">
        <v>798</v>
      </c>
      <c r="F2159" s="75" t="s">
        <v>1510</v>
      </c>
      <c r="G2159" s="75"/>
      <c r="H2159" s="87">
        <v>1797500</v>
      </c>
      <c r="I2159" s="87">
        <v>539250</v>
      </c>
      <c r="J2159" s="7">
        <f t="shared" si="33"/>
        <v>1258250</v>
      </c>
    </row>
    <row r="2160" spans="1:10" ht="38.25" x14ac:dyDescent="0.2">
      <c r="A2160" s="76" t="s">
        <v>2422</v>
      </c>
      <c r="B2160" s="2">
        <v>200</v>
      </c>
      <c r="C2160" s="77" t="s">
        <v>96</v>
      </c>
      <c r="D2160" s="77" t="s">
        <v>940</v>
      </c>
      <c r="E2160" s="77" t="s">
        <v>798</v>
      </c>
      <c r="F2160" s="77" t="s">
        <v>2033</v>
      </c>
      <c r="G2160" s="77"/>
      <c r="H2160" s="86">
        <v>1797500</v>
      </c>
      <c r="I2160" s="86">
        <v>539250</v>
      </c>
      <c r="J2160" s="7">
        <f t="shared" si="33"/>
        <v>1258250</v>
      </c>
    </row>
    <row r="2161" spans="1:10" ht="38.25" x14ac:dyDescent="0.2">
      <c r="A2161" s="78" t="s">
        <v>2034</v>
      </c>
      <c r="B2161" s="2">
        <v>200</v>
      </c>
      <c r="C2161" s="79" t="s">
        <v>96</v>
      </c>
      <c r="D2161" s="79" t="s">
        <v>940</v>
      </c>
      <c r="E2161" s="79" t="s">
        <v>798</v>
      </c>
      <c r="F2161" s="79" t="s">
        <v>2035</v>
      </c>
      <c r="G2161" s="79"/>
      <c r="H2161" s="85">
        <v>1797500</v>
      </c>
      <c r="I2161" s="85">
        <v>539250</v>
      </c>
      <c r="J2161" s="7">
        <f t="shared" si="33"/>
        <v>1258250</v>
      </c>
    </row>
    <row r="2162" spans="1:10" ht="38.25" x14ac:dyDescent="0.2">
      <c r="A2162" s="80" t="s">
        <v>817</v>
      </c>
      <c r="B2162" s="2">
        <v>200</v>
      </c>
      <c r="C2162" s="81" t="s">
        <v>96</v>
      </c>
      <c r="D2162" s="81" t="s">
        <v>940</v>
      </c>
      <c r="E2162" s="81" t="s">
        <v>798</v>
      </c>
      <c r="F2162" s="81" t="s">
        <v>2035</v>
      </c>
      <c r="G2162" s="81" t="s">
        <v>818</v>
      </c>
      <c r="H2162" s="84">
        <v>1797500</v>
      </c>
      <c r="I2162" s="84">
        <v>539250</v>
      </c>
      <c r="J2162" s="7">
        <f t="shared" si="33"/>
        <v>1258250</v>
      </c>
    </row>
    <row r="2163" spans="1:10" ht="25.5" x14ac:dyDescent="0.2">
      <c r="A2163" s="72" t="s">
        <v>2070</v>
      </c>
      <c r="B2163" s="2">
        <v>200</v>
      </c>
      <c r="C2163" s="73" t="s">
        <v>96</v>
      </c>
      <c r="D2163" s="73" t="s">
        <v>940</v>
      </c>
      <c r="E2163" s="73" t="s">
        <v>827</v>
      </c>
      <c r="F2163" s="73"/>
      <c r="G2163" s="73"/>
      <c r="H2163" s="88">
        <v>124944630</v>
      </c>
      <c r="I2163" s="88">
        <v>45953723.590000004</v>
      </c>
      <c r="J2163" s="7">
        <f t="shared" si="33"/>
        <v>78990906.409999996</v>
      </c>
    </row>
    <row r="2164" spans="1:10" ht="38.25" x14ac:dyDescent="0.2">
      <c r="A2164" s="74" t="s">
        <v>2352</v>
      </c>
      <c r="B2164" s="2">
        <v>200</v>
      </c>
      <c r="C2164" s="75" t="s">
        <v>96</v>
      </c>
      <c r="D2164" s="75" t="s">
        <v>940</v>
      </c>
      <c r="E2164" s="75" t="s">
        <v>827</v>
      </c>
      <c r="F2164" s="75" t="s">
        <v>1510</v>
      </c>
      <c r="G2164" s="75"/>
      <c r="H2164" s="87">
        <v>124944630</v>
      </c>
      <c r="I2164" s="87">
        <v>45953723.590000004</v>
      </c>
      <c r="J2164" s="7">
        <f t="shared" si="33"/>
        <v>78990906.409999996</v>
      </c>
    </row>
    <row r="2165" spans="1:10" ht="63.75" x14ac:dyDescent="0.2">
      <c r="A2165" s="76" t="s">
        <v>2424</v>
      </c>
      <c r="B2165" s="2">
        <v>200</v>
      </c>
      <c r="C2165" s="77" t="s">
        <v>96</v>
      </c>
      <c r="D2165" s="77" t="s">
        <v>940</v>
      </c>
      <c r="E2165" s="77" t="s">
        <v>827</v>
      </c>
      <c r="F2165" s="77" t="s">
        <v>2055</v>
      </c>
      <c r="G2165" s="77"/>
      <c r="H2165" s="86">
        <v>124944630</v>
      </c>
      <c r="I2165" s="86">
        <v>45953723.590000004</v>
      </c>
      <c r="J2165" s="7">
        <f t="shared" si="33"/>
        <v>78990906.409999996</v>
      </c>
    </row>
    <row r="2166" spans="1:10" ht="38.25" x14ac:dyDescent="0.2">
      <c r="A2166" s="78" t="s">
        <v>1006</v>
      </c>
      <c r="B2166" s="2">
        <v>200</v>
      </c>
      <c r="C2166" s="79" t="s">
        <v>96</v>
      </c>
      <c r="D2166" s="79" t="s">
        <v>940</v>
      </c>
      <c r="E2166" s="79" t="s">
        <v>827</v>
      </c>
      <c r="F2166" s="79" t="s">
        <v>2071</v>
      </c>
      <c r="G2166" s="79"/>
      <c r="H2166" s="85">
        <v>53178300</v>
      </c>
      <c r="I2166" s="85">
        <v>23957227.489999998</v>
      </c>
      <c r="J2166" s="7">
        <f t="shared" si="33"/>
        <v>29221072.510000002</v>
      </c>
    </row>
    <row r="2167" spans="1:10" ht="76.5" x14ac:dyDescent="0.2">
      <c r="A2167" s="80" t="s">
        <v>866</v>
      </c>
      <c r="B2167" s="2">
        <v>200</v>
      </c>
      <c r="C2167" s="81" t="s">
        <v>96</v>
      </c>
      <c r="D2167" s="81" t="s">
        <v>940</v>
      </c>
      <c r="E2167" s="81" t="s">
        <v>827</v>
      </c>
      <c r="F2167" s="81" t="s">
        <v>2071</v>
      </c>
      <c r="G2167" s="81" t="s">
        <v>867</v>
      </c>
      <c r="H2167" s="84">
        <v>50962700</v>
      </c>
      <c r="I2167" s="84">
        <v>21839164.780000001</v>
      </c>
      <c r="J2167" s="7">
        <f t="shared" si="33"/>
        <v>29123535.219999999</v>
      </c>
    </row>
    <row r="2168" spans="1:10" ht="38.25" x14ac:dyDescent="0.2">
      <c r="A2168" s="80" t="s">
        <v>817</v>
      </c>
      <c r="B2168" s="2">
        <v>200</v>
      </c>
      <c r="C2168" s="81" t="s">
        <v>96</v>
      </c>
      <c r="D2168" s="81" t="s">
        <v>940</v>
      </c>
      <c r="E2168" s="81" t="s">
        <v>827</v>
      </c>
      <c r="F2168" s="81" t="s">
        <v>2071</v>
      </c>
      <c r="G2168" s="81" t="s">
        <v>818</v>
      </c>
      <c r="H2168" s="84">
        <v>2026100</v>
      </c>
      <c r="I2168" s="84">
        <v>1931091.43</v>
      </c>
      <c r="J2168" s="7">
        <f t="shared" si="33"/>
        <v>95008.570000000065</v>
      </c>
    </row>
    <row r="2169" spans="1:10" ht="25.5" x14ac:dyDescent="0.2">
      <c r="A2169" s="80" t="s">
        <v>900</v>
      </c>
      <c r="B2169" s="2">
        <v>200</v>
      </c>
      <c r="C2169" s="81" t="s">
        <v>96</v>
      </c>
      <c r="D2169" s="81" t="s">
        <v>940</v>
      </c>
      <c r="E2169" s="81" t="s">
        <v>827</v>
      </c>
      <c r="F2169" s="81" t="s">
        <v>2071</v>
      </c>
      <c r="G2169" s="81" t="s">
        <v>901</v>
      </c>
      <c r="H2169" s="84">
        <v>4000</v>
      </c>
      <c r="I2169" s="84">
        <v>4000</v>
      </c>
      <c r="J2169" s="7">
        <f t="shared" si="33"/>
        <v>0</v>
      </c>
    </row>
    <row r="2170" spans="1:10" x14ac:dyDescent="0.2">
      <c r="A2170" s="80" t="s">
        <v>868</v>
      </c>
      <c r="B2170" s="2">
        <v>200</v>
      </c>
      <c r="C2170" s="81" t="s">
        <v>96</v>
      </c>
      <c r="D2170" s="81" t="s">
        <v>940</v>
      </c>
      <c r="E2170" s="81" t="s">
        <v>827</v>
      </c>
      <c r="F2170" s="81" t="s">
        <v>2071</v>
      </c>
      <c r="G2170" s="81" t="s">
        <v>869</v>
      </c>
      <c r="H2170" s="84">
        <v>185500</v>
      </c>
      <c r="I2170" s="84">
        <v>182971.28</v>
      </c>
      <c r="J2170" s="7">
        <f t="shared" si="33"/>
        <v>2528.7200000000012</v>
      </c>
    </row>
    <row r="2171" spans="1:10" ht="25.5" x14ac:dyDescent="0.2">
      <c r="A2171" s="78" t="s">
        <v>829</v>
      </c>
      <c r="B2171" s="2">
        <v>200</v>
      </c>
      <c r="C2171" s="79" t="s">
        <v>96</v>
      </c>
      <c r="D2171" s="79" t="s">
        <v>940</v>
      </c>
      <c r="E2171" s="79" t="s">
        <v>827</v>
      </c>
      <c r="F2171" s="79" t="s">
        <v>2072</v>
      </c>
      <c r="G2171" s="79"/>
      <c r="H2171" s="85">
        <v>55300</v>
      </c>
      <c r="I2171" s="85">
        <v>45500</v>
      </c>
      <c r="J2171" s="7">
        <f t="shared" si="33"/>
        <v>9800</v>
      </c>
    </row>
    <row r="2172" spans="1:10" ht="76.5" x14ac:dyDescent="0.2">
      <c r="A2172" s="80" t="s">
        <v>866</v>
      </c>
      <c r="B2172" s="2">
        <v>200</v>
      </c>
      <c r="C2172" s="81" t="s">
        <v>96</v>
      </c>
      <c r="D2172" s="81" t="s">
        <v>940</v>
      </c>
      <c r="E2172" s="81" t="s">
        <v>827</v>
      </c>
      <c r="F2172" s="81" t="s">
        <v>2072</v>
      </c>
      <c r="G2172" s="81" t="s">
        <v>867</v>
      </c>
      <c r="H2172" s="84">
        <v>55300</v>
      </c>
      <c r="I2172" s="84">
        <v>45500</v>
      </c>
      <c r="J2172" s="7">
        <f t="shared" si="33"/>
        <v>9800</v>
      </c>
    </row>
    <row r="2173" spans="1:10" ht="25.5" x14ac:dyDescent="0.2">
      <c r="A2173" s="78" t="s">
        <v>1895</v>
      </c>
      <c r="B2173" s="2">
        <v>200</v>
      </c>
      <c r="C2173" s="79" t="s">
        <v>96</v>
      </c>
      <c r="D2173" s="79" t="s">
        <v>940</v>
      </c>
      <c r="E2173" s="79" t="s">
        <v>827</v>
      </c>
      <c r="F2173" s="79" t="s">
        <v>2073</v>
      </c>
      <c r="G2173" s="79"/>
      <c r="H2173" s="85">
        <v>375155.20000000001</v>
      </c>
      <c r="I2173" s="85">
        <v>359568.39</v>
      </c>
      <c r="J2173" s="7">
        <f t="shared" si="33"/>
        <v>15586.809999999998</v>
      </c>
    </row>
    <row r="2174" spans="1:10" ht="38.25" x14ac:dyDescent="0.2">
      <c r="A2174" s="80" t="s">
        <v>817</v>
      </c>
      <c r="B2174" s="2">
        <v>200</v>
      </c>
      <c r="C2174" s="81" t="s">
        <v>96</v>
      </c>
      <c r="D2174" s="81" t="s">
        <v>940</v>
      </c>
      <c r="E2174" s="81" t="s">
        <v>827</v>
      </c>
      <c r="F2174" s="81" t="s">
        <v>2073</v>
      </c>
      <c r="G2174" s="81" t="s">
        <v>818</v>
      </c>
      <c r="H2174" s="84">
        <v>375155.20000000001</v>
      </c>
      <c r="I2174" s="84">
        <v>359568.39</v>
      </c>
      <c r="J2174" s="7">
        <f t="shared" si="33"/>
        <v>15586.809999999998</v>
      </c>
    </row>
    <row r="2175" spans="1:10" ht="51" x14ac:dyDescent="0.2">
      <c r="A2175" s="78" t="s">
        <v>1008</v>
      </c>
      <c r="B2175" s="2">
        <v>200</v>
      </c>
      <c r="C2175" s="79" t="s">
        <v>96</v>
      </c>
      <c r="D2175" s="79" t="s">
        <v>940</v>
      </c>
      <c r="E2175" s="79" t="s">
        <v>827</v>
      </c>
      <c r="F2175" s="79" t="s">
        <v>2074</v>
      </c>
      <c r="G2175" s="79"/>
      <c r="H2175" s="85">
        <v>35661700</v>
      </c>
      <c r="I2175" s="85">
        <v>15311915.880000001</v>
      </c>
      <c r="J2175" s="7">
        <f t="shared" si="33"/>
        <v>20349784.119999997</v>
      </c>
    </row>
    <row r="2176" spans="1:10" ht="76.5" x14ac:dyDescent="0.2">
      <c r="A2176" s="80" t="s">
        <v>866</v>
      </c>
      <c r="B2176" s="2">
        <v>200</v>
      </c>
      <c r="C2176" s="81" t="s">
        <v>96</v>
      </c>
      <c r="D2176" s="81" t="s">
        <v>940</v>
      </c>
      <c r="E2176" s="81" t="s">
        <v>827</v>
      </c>
      <c r="F2176" s="81" t="s">
        <v>2074</v>
      </c>
      <c r="G2176" s="81" t="s">
        <v>867</v>
      </c>
      <c r="H2176" s="84">
        <v>22861700</v>
      </c>
      <c r="I2176" s="84">
        <v>10331217.68</v>
      </c>
      <c r="J2176" s="7">
        <f t="shared" si="33"/>
        <v>12530482.32</v>
      </c>
    </row>
    <row r="2177" spans="1:10" ht="38.25" x14ac:dyDescent="0.2">
      <c r="A2177" s="80" t="s">
        <v>817</v>
      </c>
      <c r="B2177" s="2">
        <v>200</v>
      </c>
      <c r="C2177" s="81" t="s">
        <v>96</v>
      </c>
      <c r="D2177" s="81" t="s">
        <v>940</v>
      </c>
      <c r="E2177" s="81" t="s">
        <v>827</v>
      </c>
      <c r="F2177" s="81" t="s">
        <v>2074</v>
      </c>
      <c r="G2177" s="81" t="s">
        <v>818</v>
      </c>
      <c r="H2177" s="84">
        <v>12300000</v>
      </c>
      <c r="I2177" s="84">
        <v>4902973.2</v>
      </c>
      <c r="J2177" s="7">
        <f t="shared" si="33"/>
        <v>7397026.7999999998</v>
      </c>
    </row>
    <row r="2178" spans="1:10" x14ac:dyDescent="0.2">
      <c r="A2178" s="80" t="s">
        <v>868</v>
      </c>
      <c r="B2178" s="2">
        <v>200</v>
      </c>
      <c r="C2178" s="81" t="s">
        <v>96</v>
      </c>
      <c r="D2178" s="81" t="s">
        <v>940</v>
      </c>
      <c r="E2178" s="81" t="s">
        <v>827</v>
      </c>
      <c r="F2178" s="81" t="s">
        <v>2074</v>
      </c>
      <c r="G2178" s="81" t="s">
        <v>869</v>
      </c>
      <c r="H2178" s="84">
        <v>500000</v>
      </c>
      <c r="I2178" s="84">
        <v>77725</v>
      </c>
      <c r="J2178" s="7">
        <f t="shared" si="33"/>
        <v>422275</v>
      </c>
    </row>
    <row r="2179" spans="1:10" ht="51" x14ac:dyDescent="0.2">
      <c r="A2179" s="78" t="s">
        <v>1010</v>
      </c>
      <c r="B2179" s="2">
        <v>200</v>
      </c>
      <c r="C2179" s="79" t="s">
        <v>96</v>
      </c>
      <c r="D2179" s="79" t="s">
        <v>940</v>
      </c>
      <c r="E2179" s="79" t="s">
        <v>827</v>
      </c>
      <c r="F2179" s="79" t="s">
        <v>2075</v>
      </c>
      <c r="G2179" s="79"/>
      <c r="H2179" s="85">
        <v>898344.8</v>
      </c>
      <c r="I2179" s="85">
        <v>23810.5</v>
      </c>
      <c r="J2179" s="7">
        <f t="shared" si="33"/>
        <v>874534.3</v>
      </c>
    </row>
    <row r="2180" spans="1:10" ht="38.25" x14ac:dyDescent="0.2">
      <c r="A2180" s="80" t="s">
        <v>817</v>
      </c>
      <c r="B2180" s="2">
        <v>200</v>
      </c>
      <c r="C2180" s="81" t="s">
        <v>96</v>
      </c>
      <c r="D2180" s="81" t="s">
        <v>940</v>
      </c>
      <c r="E2180" s="81" t="s">
        <v>827</v>
      </c>
      <c r="F2180" s="81" t="s">
        <v>2075</v>
      </c>
      <c r="G2180" s="81" t="s">
        <v>818</v>
      </c>
      <c r="H2180" s="84">
        <v>898344.8</v>
      </c>
      <c r="I2180" s="84">
        <v>23810.5</v>
      </c>
      <c r="J2180" s="7">
        <f t="shared" si="33"/>
        <v>874534.3</v>
      </c>
    </row>
    <row r="2181" spans="1:10" ht="63.75" x14ac:dyDescent="0.2">
      <c r="A2181" s="78" t="s">
        <v>2076</v>
      </c>
      <c r="B2181" s="2">
        <v>200</v>
      </c>
      <c r="C2181" s="79" t="s">
        <v>96</v>
      </c>
      <c r="D2181" s="79" t="s">
        <v>940</v>
      </c>
      <c r="E2181" s="79" t="s">
        <v>827</v>
      </c>
      <c r="F2181" s="79" t="s">
        <v>2077</v>
      </c>
      <c r="G2181" s="79"/>
      <c r="H2181" s="85">
        <v>14890600</v>
      </c>
      <c r="I2181" s="85">
        <v>6255701.3300000001</v>
      </c>
      <c r="J2181" s="7">
        <f t="shared" si="33"/>
        <v>8634898.6699999999</v>
      </c>
    </row>
    <row r="2182" spans="1:10" ht="76.5" x14ac:dyDescent="0.2">
      <c r="A2182" s="80" t="s">
        <v>866</v>
      </c>
      <c r="B2182" s="2">
        <v>200</v>
      </c>
      <c r="C2182" s="81" t="s">
        <v>96</v>
      </c>
      <c r="D2182" s="81" t="s">
        <v>940</v>
      </c>
      <c r="E2182" s="81" t="s">
        <v>827</v>
      </c>
      <c r="F2182" s="81" t="s">
        <v>2077</v>
      </c>
      <c r="G2182" s="81" t="s">
        <v>867</v>
      </c>
      <c r="H2182" s="84">
        <v>14513500</v>
      </c>
      <c r="I2182" s="84">
        <v>5878601.3300000001</v>
      </c>
      <c r="J2182" s="7">
        <f t="shared" si="33"/>
        <v>8634898.6699999999</v>
      </c>
    </row>
    <row r="2183" spans="1:10" ht="38.25" x14ac:dyDescent="0.2">
      <c r="A2183" s="80" t="s">
        <v>817</v>
      </c>
      <c r="B2183" s="2">
        <v>200</v>
      </c>
      <c r="C2183" s="81" t="s">
        <v>96</v>
      </c>
      <c r="D2183" s="81" t="s">
        <v>940</v>
      </c>
      <c r="E2183" s="81" t="s">
        <v>827</v>
      </c>
      <c r="F2183" s="81" t="s">
        <v>2077</v>
      </c>
      <c r="G2183" s="81" t="s">
        <v>818</v>
      </c>
      <c r="H2183" s="84">
        <v>377100</v>
      </c>
      <c r="I2183" s="84">
        <v>377100</v>
      </c>
      <c r="J2183" s="7">
        <f t="shared" si="33"/>
        <v>0</v>
      </c>
    </row>
    <row r="2184" spans="1:10" ht="51" x14ac:dyDescent="0.2">
      <c r="A2184" s="78" t="s">
        <v>2078</v>
      </c>
      <c r="B2184" s="2">
        <v>200</v>
      </c>
      <c r="C2184" s="79" t="s">
        <v>96</v>
      </c>
      <c r="D2184" s="79" t="s">
        <v>940</v>
      </c>
      <c r="E2184" s="79" t="s">
        <v>827</v>
      </c>
      <c r="F2184" s="79" t="s">
        <v>2079</v>
      </c>
      <c r="G2184" s="79"/>
      <c r="H2184" s="85">
        <v>19885230</v>
      </c>
      <c r="I2184" s="85">
        <v>0</v>
      </c>
      <c r="J2184" s="7">
        <f t="shared" si="33"/>
        <v>19885230</v>
      </c>
    </row>
    <row r="2185" spans="1:10" ht="38.25" x14ac:dyDescent="0.2">
      <c r="A2185" s="80" t="s">
        <v>817</v>
      </c>
      <c r="B2185" s="2">
        <v>200</v>
      </c>
      <c r="C2185" s="81" t="s">
        <v>96</v>
      </c>
      <c r="D2185" s="81" t="s">
        <v>940</v>
      </c>
      <c r="E2185" s="81" t="s">
        <v>827</v>
      </c>
      <c r="F2185" s="81" t="s">
        <v>2079</v>
      </c>
      <c r="G2185" s="81" t="s">
        <v>818</v>
      </c>
      <c r="H2185" s="84">
        <v>19885230</v>
      </c>
      <c r="I2185" s="84">
        <v>0</v>
      </c>
      <c r="J2185" s="7">
        <f t="shared" ref="J2185:J2248" si="34">H2185-I2185</f>
        <v>19885230</v>
      </c>
    </row>
    <row r="2186" spans="1:10" x14ac:dyDescent="0.2">
      <c r="A2186" s="70" t="s">
        <v>795</v>
      </c>
      <c r="B2186" s="2">
        <v>200</v>
      </c>
      <c r="C2186" s="71" t="s">
        <v>96</v>
      </c>
      <c r="D2186" s="71" t="s">
        <v>796</v>
      </c>
      <c r="E2186" s="71"/>
      <c r="F2186" s="71"/>
      <c r="G2186" s="71"/>
      <c r="H2186" s="89">
        <v>270700</v>
      </c>
      <c r="I2186" s="89">
        <v>77320</v>
      </c>
      <c r="J2186" s="7">
        <f t="shared" si="34"/>
        <v>193380</v>
      </c>
    </row>
    <row r="2187" spans="1:10" ht="25.5" x14ac:dyDescent="0.2">
      <c r="A2187" s="72" t="s">
        <v>826</v>
      </c>
      <c r="B2187" s="2">
        <v>200</v>
      </c>
      <c r="C2187" s="73" t="s">
        <v>96</v>
      </c>
      <c r="D2187" s="73" t="s">
        <v>796</v>
      </c>
      <c r="E2187" s="73" t="s">
        <v>827</v>
      </c>
      <c r="F2187" s="73"/>
      <c r="G2187" s="73"/>
      <c r="H2187" s="88">
        <v>270700</v>
      </c>
      <c r="I2187" s="88">
        <v>77320</v>
      </c>
      <c r="J2187" s="7">
        <f t="shared" si="34"/>
        <v>193380</v>
      </c>
    </row>
    <row r="2188" spans="1:10" ht="38.25" x14ac:dyDescent="0.2">
      <c r="A2188" s="74" t="s">
        <v>2352</v>
      </c>
      <c r="B2188" s="2">
        <v>200</v>
      </c>
      <c r="C2188" s="75" t="s">
        <v>96</v>
      </c>
      <c r="D2188" s="75" t="s">
        <v>796</v>
      </c>
      <c r="E2188" s="75" t="s">
        <v>827</v>
      </c>
      <c r="F2188" s="75" t="s">
        <v>1510</v>
      </c>
      <c r="G2188" s="75"/>
      <c r="H2188" s="87">
        <v>270700</v>
      </c>
      <c r="I2188" s="87">
        <v>77320</v>
      </c>
      <c r="J2188" s="7">
        <f t="shared" si="34"/>
        <v>193380</v>
      </c>
    </row>
    <row r="2189" spans="1:10" ht="63.75" x14ac:dyDescent="0.2">
      <c r="A2189" s="76" t="s">
        <v>2424</v>
      </c>
      <c r="B2189" s="2">
        <v>200</v>
      </c>
      <c r="C2189" s="77" t="s">
        <v>96</v>
      </c>
      <c r="D2189" s="77" t="s">
        <v>796</v>
      </c>
      <c r="E2189" s="77" t="s">
        <v>827</v>
      </c>
      <c r="F2189" s="77" t="s">
        <v>2055</v>
      </c>
      <c r="G2189" s="77"/>
      <c r="H2189" s="86">
        <v>270700</v>
      </c>
      <c r="I2189" s="86">
        <v>77320</v>
      </c>
      <c r="J2189" s="7">
        <f t="shared" si="34"/>
        <v>193380</v>
      </c>
    </row>
    <row r="2190" spans="1:10" ht="25.5" x14ac:dyDescent="0.2">
      <c r="A2190" s="78" t="s">
        <v>829</v>
      </c>
      <c r="B2190" s="2">
        <v>200</v>
      </c>
      <c r="C2190" s="79" t="s">
        <v>96</v>
      </c>
      <c r="D2190" s="79" t="s">
        <v>796</v>
      </c>
      <c r="E2190" s="79" t="s">
        <v>827</v>
      </c>
      <c r="F2190" s="79" t="s">
        <v>2072</v>
      </c>
      <c r="G2190" s="79"/>
      <c r="H2190" s="85">
        <v>270700</v>
      </c>
      <c r="I2190" s="85">
        <v>77320</v>
      </c>
      <c r="J2190" s="7">
        <f t="shared" si="34"/>
        <v>193380</v>
      </c>
    </row>
    <row r="2191" spans="1:10" ht="38.25" x14ac:dyDescent="0.2">
      <c r="A2191" s="80" t="s">
        <v>817</v>
      </c>
      <c r="B2191" s="2">
        <v>200</v>
      </c>
      <c r="C2191" s="81" t="s">
        <v>96</v>
      </c>
      <c r="D2191" s="81" t="s">
        <v>796</v>
      </c>
      <c r="E2191" s="81" t="s">
        <v>827</v>
      </c>
      <c r="F2191" s="81" t="s">
        <v>2072</v>
      </c>
      <c r="G2191" s="81" t="s">
        <v>818</v>
      </c>
      <c r="H2191" s="84">
        <v>270700</v>
      </c>
      <c r="I2191" s="84">
        <v>77320</v>
      </c>
      <c r="J2191" s="7">
        <f t="shared" si="34"/>
        <v>193380</v>
      </c>
    </row>
    <row r="2192" spans="1:10" ht="25.5" x14ac:dyDescent="0.2">
      <c r="A2192" s="82" t="s">
        <v>98</v>
      </c>
      <c r="B2192" s="2">
        <v>200</v>
      </c>
      <c r="C2192" s="83" t="s">
        <v>99</v>
      </c>
      <c r="D2192" s="83"/>
      <c r="E2192" s="83"/>
      <c r="F2192" s="83"/>
      <c r="G2192" s="83"/>
      <c r="H2192" s="90">
        <v>75655400</v>
      </c>
      <c r="I2192" s="90">
        <v>40525373.109999999</v>
      </c>
      <c r="J2192" s="7">
        <f t="shared" si="34"/>
        <v>35130026.890000001</v>
      </c>
    </row>
    <row r="2193" spans="1:10" x14ac:dyDescent="0.2">
      <c r="A2193" s="70" t="s">
        <v>1125</v>
      </c>
      <c r="B2193" s="2">
        <v>200</v>
      </c>
      <c r="C2193" s="71" t="s">
        <v>99</v>
      </c>
      <c r="D2193" s="71" t="s">
        <v>836</v>
      </c>
      <c r="E2193" s="71"/>
      <c r="F2193" s="71"/>
      <c r="G2193" s="71"/>
      <c r="H2193" s="89">
        <v>26134600</v>
      </c>
      <c r="I2193" s="89">
        <v>11339685.689999999</v>
      </c>
      <c r="J2193" s="7">
        <f t="shared" si="34"/>
        <v>14794914.310000001</v>
      </c>
    </row>
    <row r="2194" spans="1:10" x14ac:dyDescent="0.2">
      <c r="A2194" s="72" t="s">
        <v>1138</v>
      </c>
      <c r="B2194" s="2">
        <v>200</v>
      </c>
      <c r="C2194" s="73" t="s">
        <v>99</v>
      </c>
      <c r="D2194" s="73" t="s">
        <v>836</v>
      </c>
      <c r="E2194" s="73" t="s">
        <v>1139</v>
      </c>
      <c r="F2194" s="73"/>
      <c r="G2194" s="73"/>
      <c r="H2194" s="88">
        <v>26134600</v>
      </c>
      <c r="I2194" s="88">
        <v>11339685.689999999</v>
      </c>
      <c r="J2194" s="7">
        <f t="shared" si="34"/>
        <v>14794914.310000001</v>
      </c>
    </row>
    <row r="2195" spans="1:10" ht="38.25" x14ac:dyDescent="0.2">
      <c r="A2195" s="74" t="s">
        <v>2246</v>
      </c>
      <c r="B2195" s="2">
        <v>200</v>
      </c>
      <c r="C2195" s="75" t="s">
        <v>99</v>
      </c>
      <c r="D2195" s="75" t="s">
        <v>836</v>
      </c>
      <c r="E2195" s="75" t="s">
        <v>1139</v>
      </c>
      <c r="F2195" s="75" t="s">
        <v>799</v>
      </c>
      <c r="G2195" s="75"/>
      <c r="H2195" s="87">
        <v>24017300</v>
      </c>
      <c r="I2195" s="87">
        <v>10337885.689999999</v>
      </c>
      <c r="J2195" s="7">
        <f t="shared" si="34"/>
        <v>13679414.310000001</v>
      </c>
    </row>
    <row r="2196" spans="1:10" ht="25.5" x14ac:dyDescent="0.2">
      <c r="A2196" s="76" t="s">
        <v>2247</v>
      </c>
      <c r="B2196" s="2">
        <v>200</v>
      </c>
      <c r="C2196" s="77" t="s">
        <v>99</v>
      </c>
      <c r="D2196" s="77" t="s">
        <v>836</v>
      </c>
      <c r="E2196" s="77" t="s">
        <v>1139</v>
      </c>
      <c r="F2196" s="77" t="s">
        <v>800</v>
      </c>
      <c r="G2196" s="77"/>
      <c r="H2196" s="86">
        <v>250000</v>
      </c>
      <c r="I2196" s="86">
        <v>81000</v>
      </c>
      <c r="J2196" s="7">
        <f t="shared" si="34"/>
        <v>169000</v>
      </c>
    </row>
    <row r="2197" spans="1:10" ht="25.5" x14ac:dyDescent="0.2">
      <c r="A2197" s="78" t="s">
        <v>2080</v>
      </c>
      <c r="B2197" s="2">
        <v>200</v>
      </c>
      <c r="C2197" s="79" t="s">
        <v>99</v>
      </c>
      <c r="D2197" s="79" t="s">
        <v>836</v>
      </c>
      <c r="E2197" s="79" t="s">
        <v>1139</v>
      </c>
      <c r="F2197" s="79" t="s">
        <v>2081</v>
      </c>
      <c r="G2197" s="79"/>
      <c r="H2197" s="85">
        <v>250000</v>
      </c>
      <c r="I2197" s="85">
        <v>81000</v>
      </c>
      <c r="J2197" s="7">
        <f t="shared" si="34"/>
        <v>169000</v>
      </c>
    </row>
    <row r="2198" spans="1:10" ht="38.25" x14ac:dyDescent="0.2">
      <c r="A2198" s="80" t="s">
        <v>817</v>
      </c>
      <c r="B2198" s="2">
        <v>200</v>
      </c>
      <c r="C2198" s="81" t="s">
        <v>99</v>
      </c>
      <c r="D2198" s="81" t="s">
        <v>836</v>
      </c>
      <c r="E2198" s="81" t="s">
        <v>1139</v>
      </c>
      <c r="F2198" s="81" t="s">
        <v>2081</v>
      </c>
      <c r="G2198" s="81" t="s">
        <v>818</v>
      </c>
      <c r="H2198" s="84">
        <v>250000</v>
      </c>
      <c r="I2198" s="84">
        <v>81000</v>
      </c>
      <c r="J2198" s="7">
        <f t="shared" si="34"/>
        <v>169000</v>
      </c>
    </row>
    <row r="2199" spans="1:10" ht="51" x14ac:dyDescent="0.2">
      <c r="A2199" s="76" t="s">
        <v>2426</v>
      </c>
      <c r="B2199" s="2">
        <v>200</v>
      </c>
      <c r="C2199" s="77" t="s">
        <v>99</v>
      </c>
      <c r="D2199" s="77" t="s">
        <v>836</v>
      </c>
      <c r="E2199" s="77" t="s">
        <v>1139</v>
      </c>
      <c r="F2199" s="77" t="s">
        <v>2082</v>
      </c>
      <c r="G2199" s="77"/>
      <c r="H2199" s="86">
        <v>22687300</v>
      </c>
      <c r="I2199" s="86">
        <v>10129325.689999999</v>
      </c>
      <c r="J2199" s="7">
        <f t="shared" si="34"/>
        <v>12557974.310000001</v>
      </c>
    </row>
    <row r="2200" spans="1:10" ht="38.25" x14ac:dyDescent="0.2">
      <c r="A2200" s="78" t="s">
        <v>1006</v>
      </c>
      <c r="B2200" s="2">
        <v>200</v>
      </c>
      <c r="C2200" s="79" t="s">
        <v>99</v>
      </c>
      <c r="D2200" s="79" t="s">
        <v>836</v>
      </c>
      <c r="E2200" s="79" t="s">
        <v>1139</v>
      </c>
      <c r="F2200" s="79" t="s">
        <v>2083</v>
      </c>
      <c r="G2200" s="79"/>
      <c r="H2200" s="85">
        <v>22687300</v>
      </c>
      <c r="I2200" s="85">
        <v>10129325.689999999</v>
      </c>
      <c r="J2200" s="7">
        <f t="shared" si="34"/>
        <v>12557974.310000001</v>
      </c>
    </row>
    <row r="2201" spans="1:10" ht="76.5" x14ac:dyDescent="0.2">
      <c r="A2201" s="80" t="s">
        <v>866</v>
      </c>
      <c r="B2201" s="2">
        <v>200</v>
      </c>
      <c r="C2201" s="81" t="s">
        <v>99</v>
      </c>
      <c r="D2201" s="81" t="s">
        <v>836</v>
      </c>
      <c r="E2201" s="81" t="s">
        <v>1139</v>
      </c>
      <c r="F2201" s="81" t="s">
        <v>2083</v>
      </c>
      <c r="G2201" s="81" t="s">
        <v>867</v>
      </c>
      <c r="H2201" s="84">
        <v>21663100</v>
      </c>
      <c r="I2201" s="84">
        <v>9756832.4499999993</v>
      </c>
      <c r="J2201" s="7">
        <f t="shared" si="34"/>
        <v>11906267.550000001</v>
      </c>
    </row>
    <row r="2202" spans="1:10" ht="38.25" x14ac:dyDescent="0.2">
      <c r="A2202" s="80" t="s">
        <v>817</v>
      </c>
      <c r="B2202" s="2">
        <v>200</v>
      </c>
      <c r="C2202" s="81" t="s">
        <v>99</v>
      </c>
      <c r="D2202" s="81" t="s">
        <v>836</v>
      </c>
      <c r="E2202" s="81" t="s">
        <v>1139</v>
      </c>
      <c r="F2202" s="81" t="s">
        <v>2083</v>
      </c>
      <c r="G2202" s="81" t="s">
        <v>818</v>
      </c>
      <c r="H2202" s="84">
        <v>1024200</v>
      </c>
      <c r="I2202" s="84">
        <v>372493.24</v>
      </c>
      <c r="J2202" s="7">
        <f t="shared" si="34"/>
        <v>651706.76</v>
      </c>
    </row>
    <row r="2203" spans="1:10" ht="51" x14ac:dyDescent="0.2">
      <c r="A2203" s="76" t="s">
        <v>2427</v>
      </c>
      <c r="B2203" s="2">
        <v>200</v>
      </c>
      <c r="C2203" s="77" t="s">
        <v>99</v>
      </c>
      <c r="D2203" s="77" t="s">
        <v>836</v>
      </c>
      <c r="E2203" s="77" t="s">
        <v>1139</v>
      </c>
      <c r="F2203" s="77" t="s">
        <v>2084</v>
      </c>
      <c r="G2203" s="77"/>
      <c r="H2203" s="86">
        <v>300000</v>
      </c>
      <c r="I2203" s="86">
        <v>127560</v>
      </c>
      <c r="J2203" s="7">
        <f t="shared" si="34"/>
        <v>172440</v>
      </c>
    </row>
    <row r="2204" spans="1:10" ht="38.25" x14ac:dyDescent="0.2">
      <c r="A2204" s="78" t="s">
        <v>2085</v>
      </c>
      <c r="B2204" s="2">
        <v>200</v>
      </c>
      <c r="C2204" s="79" t="s">
        <v>99</v>
      </c>
      <c r="D2204" s="79" t="s">
        <v>836</v>
      </c>
      <c r="E2204" s="79" t="s">
        <v>1139</v>
      </c>
      <c r="F2204" s="79" t="s">
        <v>2086</v>
      </c>
      <c r="G2204" s="79"/>
      <c r="H2204" s="85">
        <v>77560</v>
      </c>
      <c r="I2204" s="85">
        <v>77560</v>
      </c>
      <c r="J2204" s="7">
        <f t="shared" si="34"/>
        <v>0</v>
      </c>
    </row>
    <row r="2205" spans="1:10" ht="38.25" x14ac:dyDescent="0.2">
      <c r="A2205" s="80" t="s">
        <v>817</v>
      </c>
      <c r="B2205" s="2">
        <v>200</v>
      </c>
      <c r="C2205" s="81" t="s">
        <v>99</v>
      </c>
      <c r="D2205" s="81" t="s">
        <v>836</v>
      </c>
      <c r="E2205" s="81" t="s">
        <v>1139</v>
      </c>
      <c r="F2205" s="81" t="s">
        <v>2086</v>
      </c>
      <c r="G2205" s="81" t="s">
        <v>818</v>
      </c>
      <c r="H2205" s="84">
        <v>77560</v>
      </c>
      <c r="I2205" s="84">
        <v>77560</v>
      </c>
      <c r="J2205" s="7">
        <f t="shared" si="34"/>
        <v>0</v>
      </c>
    </row>
    <row r="2206" spans="1:10" ht="63.75" x14ac:dyDescent="0.2">
      <c r="A2206" s="78" t="s">
        <v>2087</v>
      </c>
      <c r="B2206" s="2">
        <v>200</v>
      </c>
      <c r="C2206" s="79" t="s">
        <v>99</v>
      </c>
      <c r="D2206" s="79" t="s">
        <v>836</v>
      </c>
      <c r="E2206" s="79" t="s">
        <v>1139</v>
      </c>
      <c r="F2206" s="79" t="s">
        <v>2088</v>
      </c>
      <c r="G2206" s="79"/>
      <c r="H2206" s="85">
        <v>222440</v>
      </c>
      <c r="I2206" s="85">
        <v>50000</v>
      </c>
      <c r="J2206" s="7">
        <f t="shared" si="34"/>
        <v>172440</v>
      </c>
    </row>
    <row r="2207" spans="1:10" ht="38.25" x14ac:dyDescent="0.2">
      <c r="A2207" s="80" t="s">
        <v>803</v>
      </c>
      <c r="B2207" s="2">
        <v>200</v>
      </c>
      <c r="C2207" s="81" t="s">
        <v>99</v>
      </c>
      <c r="D2207" s="81" t="s">
        <v>836</v>
      </c>
      <c r="E2207" s="81" t="s">
        <v>1139</v>
      </c>
      <c r="F2207" s="81" t="s">
        <v>2088</v>
      </c>
      <c r="G2207" s="81" t="s">
        <v>804</v>
      </c>
      <c r="H2207" s="84">
        <v>222440</v>
      </c>
      <c r="I2207" s="84">
        <v>50000</v>
      </c>
      <c r="J2207" s="7">
        <f t="shared" si="34"/>
        <v>172440</v>
      </c>
    </row>
    <row r="2208" spans="1:10" ht="63.75" x14ac:dyDescent="0.2">
      <c r="A2208" s="76" t="s">
        <v>2428</v>
      </c>
      <c r="B2208" s="2">
        <v>200</v>
      </c>
      <c r="C2208" s="77" t="s">
        <v>99</v>
      </c>
      <c r="D2208" s="77" t="s">
        <v>836</v>
      </c>
      <c r="E2208" s="77" t="s">
        <v>1139</v>
      </c>
      <c r="F2208" s="77" t="s">
        <v>2089</v>
      </c>
      <c r="G2208" s="77"/>
      <c r="H2208" s="86">
        <v>780000</v>
      </c>
      <c r="I2208" s="86">
        <v>0</v>
      </c>
      <c r="J2208" s="7">
        <f t="shared" si="34"/>
        <v>780000</v>
      </c>
    </row>
    <row r="2209" spans="1:10" ht="25.5" x14ac:dyDescent="0.2">
      <c r="A2209" s="78" t="s">
        <v>2090</v>
      </c>
      <c r="B2209" s="2">
        <v>200</v>
      </c>
      <c r="C2209" s="79" t="s">
        <v>99</v>
      </c>
      <c r="D2209" s="79" t="s">
        <v>836</v>
      </c>
      <c r="E2209" s="79" t="s">
        <v>1139</v>
      </c>
      <c r="F2209" s="79" t="s">
        <v>2091</v>
      </c>
      <c r="G2209" s="79"/>
      <c r="H2209" s="85">
        <v>530000</v>
      </c>
      <c r="I2209" s="85">
        <v>0</v>
      </c>
      <c r="J2209" s="7">
        <f t="shared" si="34"/>
        <v>530000</v>
      </c>
    </row>
    <row r="2210" spans="1:10" ht="38.25" x14ac:dyDescent="0.2">
      <c r="A2210" s="80" t="s">
        <v>803</v>
      </c>
      <c r="B2210" s="2">
        <v>200</v>
      </c>
      <c r="C2210" s="81" t="s">
        <v>99</v>
      </c>
      <c r="D2210" s="81" t="s">
        <v>836</v>
      </c>
      <c r="E2210" s="81" t="s">
        <v>1139</v>
      </c>
      <c r="F2210" s="81" t="s">
        <v>2091</v>
      </c>
      <c r="G2210" s="81" t="s">
        <v>804</v>
      </c>
      <c r="H2210" s="84">
        <v>530000</v>
      </c>
      <c r="I2210" s="84">
        <v>0</v>
      </c>
      <c r="J2210" s="7">
        <f t="shared" si="34"/>
        <v>530000</v>
      </c>
    </row>
    <row r="2211" spans="1:10" ht="63.75" x14ac:dyDescent="0.2">
      <c r="A2211" s="78" t="s">
        <v>2092</v>
      </c>
      <c r="B2211" s="2">
        <v>200</v>
      </c>
      <c r="C2211" s="79" t="s">
        <v>99</v>
      </c>
      <c r="D2211" s="79" t="s">
        <v>836</v>
      </c>
      <c r="E2211" s="79" t="s">
        <v>1139</v>
      </c>
      <c r="F2211" s="79" t="s">
        <v>2093</v>
      </c>
      <c r="G2211" s="79"/>
      <c r="H2211" s="85">
        <v>250000</v>
      </c>
      <c r="I2211" s="85">
        <v>0</v>
      </c>
      <c r="J2211" s="7">
        <f t="shared" si="34"/>
        <v>250000</v>
      </c>
    </row>
    <row r="2212" spans="1:10" ht="38.25" x14ac:dyDescent="0.2">
      <c r="A2212" s="80" t="s">
        <v>803</v>
      </c>
      <c r="B2212" s="2">
        <v>200</v>
      </c>
      <c r="C2212" s="81" t="s">
        <v>99</v>
      </c>
      <c r="D2212" s="81" t="s">
        <v>836</v>
      </c>
      <c r="E2212" s="81" t="s">
        <v>1139</v>
      </c>
      <c r="F2212" s="81" t="s">
        <v>2093</v>
      </c>
      <c r="G2212" s="81" t="s">
        <v>804</v>
      </c>
      <c r="H2212" s="84">
        <v>250000</v>
      </c>
      <c r="I2212" s="84">
        <v>0</v>
      </c>
      <c r="J2212" s="7">
        <f t="shared" si="34"/>
        <v>250000</v>
      </c>
    </row>
    <row r="2213" spans="1:10" x14ac:dyDescent="0.2">
      <c r="A2213" s="74" t="s">
        <v>1289</v>
      </c>
      <c r="B2213" s="2">
        <v>200</v>
      </c>
      <c r="C2213" s="75" t="s">
        <v>99</v>
      </c>
      <c r="D2213" s="75" t="s">
        <v>836</v>
      </c>
      <c r="E2213" s="75" t="s">
        <v>1139</v>
      </c>
      <c r="F2213" s="75" t="s">
        <v>1290</v>
      </c>
      <c r="G2213" s="75"/>
      <c r="H2213" s="87">
        <v>2117300</v>
      </c>
      <c r="I2213" s="87">
        <v>1001800</v>
      </c>
      <c r="J2213" s="7">
        <f t="shared" si="34"/>
        <v>1115500</v>
      </c>
    </row>
    <row r="2214" spans="1:10" ht="25.5" x14ac:dyDescent="0.2">
      <c r="A2214" s="78" t="s">
        <v>2094</v>
      </c>
      <c r="B2214" s="2">
        <v>200</v>
      </c>
      <c r="C2214" s="79" t="s">
        <v>99</v>
      </c>
      <c r="D2214" s="79" t="s">
        <v>836</v>
      </c>
      <c r="E2214" s="79" t="s">
        <v>1139</v>
      </c>
      <c r="F2214" s="79" t="s">
        <v>2095</v>
      </c>
      <c r="G2214" s="79"/>
      <c r="H2214" s="85">
        <v>2117300</v>
      </c>
      <c r="I2214" s="85">
        <v>1001800</v>
      </c>
      <c r="J2214" s="7">
        <f t="shared" si="34"/>
        <v>1115500</v>
      </c>
    </row>
    <row r="2215" spans="1:10" ht="38.25" x14ac:dyDescent="0.2">
      <c r="A2215" s="80" t="s">
        <v>803</v>
      </c>
      <c r="B2215" s="2">
        <v>200</v>
      </c>
      <c r="C2215" s="81" t="s">
        <v>99</v>
      </c>
      <c r="D2215" s="81" t="s">
        <v>836</v>
      </c>
      <c r="E2215" s="81" t="s">
        <v>1139</v>
      </c>
      <c r="F2215" s="81" t="s">
        <v>2095</v>
      </c>
      <c r="G2215" s="81" t="s">
        <v>804</v>
      </c>
      <c r="H2215" s="84">
        <v>2117300</v>
      </c>
      <c r="I2215" s="84">
        <v>1001800</v>
      </c>
      <c r="J2215" s="7">
        <f t="shared" si="34"/>
        <v>1115500</v>
      </c>
    </row>
    <row r="2216" spans="1:10" x14ac:dyDescent="0.2">
      <c r="A2216" s="70" t="s">
        <v>1393</v>
      </c>
      <c r="B2216" s="2">
        <v>200</v>
      </c>
      <c r="C2216" s="71" t="s">
        <v>99</v>
      </c>
      <c r="D2216" s="71" t="s">
        <v>827</v>
      </c>
      <c r="E2216" s="71"/>
      <c r="F2216" s="71"/>
      <c r="G2216" s="71"/>
      <c r="H2216" s="89">
        <v>485215.48</v>
      </c>
      <c r="I2216" s="89">
        <v>0</v>
      </c>
      <c r="J2216" s="7">
        <f t="shared" si="34"/>
        <v>485215.48</v>
      </c>
    </row>
    <row r="2217" spans="1:10" x14ac:dyDescent="0.2">
      <c r="A2217" s="72" t="s">
        <v>1537</v>
      </c>
      <c r="B2217" s="2">
        <v>200</v>
      </c>
      <c r="C2217" s="73" t="s">
        <v>99</v>
      </c>
      <c r="D2217" s="73" t="s">
        <v>827</v>
      </c>
      <c r="E2217" s="73" t="s">
        <v>934</v>
      </c>
      <c r="F2217" s="73"/>
      <c r="G2217" s="73"/>
      <c r="H2217" s="88">
        <v>485215.48</v>
      </c>
      <c r="I2217" s="88">
        <v>0</v>
      </c>
      <c r="J2217" s="7">
        <f t="shared" si="34"/>
        <v>485215.48</v>
      </c>
    </row>
    <row r="2218" spans="1:10" ht="38.25" x14ac:dyDescent="0.2">
      <c r="A2218" s="74" t="s">
        <v>2246</v>
      </c>
      <c r="B2218" s="2">
        <v>200</v>
      </c>
      <c r="C2218" s="75" t="s">
        <v>99</v>
      </c>
      <c r="D2218" s="75" t="s">
        <v>827</v>
      </c>
      <c r="E2218" s="75" t="s">
        <v>934</v>
      </c>
      <c r="F2218" s="75" t="s">
        <v>799</v>
      </c>
      <c r="G2218" s="75"/>
      <c r="H2218" s="87">
        <v>485215.48</v>
      </c>
      <c r="I2218" s="87">
        <v>0</v>
      </c>
      <c r="J2218" s="7">
        <f t="shared" si="34"/>
        <v>485215.48</v>
      </c>
    </row>
    <row r="2219" spans="1:10" ht="25.5" x14ac:dyDescent="0.2">
      <c r="A2219" s="76" t="s">
        <v>2429</v>
      </c>
      <c r="B2219" s="2">
        <v>200</v>
      </c>
      <c r="C2219" s="77" t="s">
        <v>99</v>
      </c>
      <c r="D2219" s="77" t="s">
        <v>827</v>
      </c>
      <c r="E2219" s="77" t="s">
        <v>934</v>
      </c>
      <c r="F2219" s="77" t="s">
        <v>2096</v>
      </c>
      <c r="G2219" s="77"/>
      <c r="H2219" s="86">
        <v>485215.48</v>
      </c>
      <c r="I2219" s="86">
        <v>0</v>
      </c>
      <c r="J2219" s="7">
        <f t="shared" si="34"/>
        <v>485215.48</v>
      </c>
    </row>
    <row r="2220" spans="1:10" ht="102" x14ac:dyDescent="0.2">
      <c r="A2220" s="78" t="s">
        <v>100</v>
      </c>
      <c r="B2220" s="2">
        <v>200</v>
      </c>
      <c r="C2220" s="79" t="s">
        <v>99</v>
      </c>
      <c r="D2220" s="79" t="s">
        <v>827</v>
      </c>
      <c r="E2220" s="79" t="s">
        <v>934</v>
      </c>
      <c r="F2220" s="79" t="s">
        <v>2097</v>
      </c>
      <c r="G2220" s="79"/>
      <c r="H2220" s="85">
        <v>485215.48</v>
      </c>
      <c r="I2220" s="85">
        <v>0</v>
      </c>
      <c r="J2220" s="7">
        <f t="shared" si="34"/>
        <v>485215.48</v>
      </c>
    </row>
    <row r="2221" spans="1:10" x14ac:dyDescent="0.2">
      <c r="A2221" s="80" t="s">
        <v>1036</v>
      </c>
      <c r="B2221" s="2">
        <v>200</v>
      </c>
      <c r="C2221" s="81" t="s">
        <v>99</v>
      </c>
      <c r="D2221" s="81" t="s">
        <v>827</v>
      </c>
      <c r="E2221" s="81" t="s">
        <v>934</v>
      </c>
      <c r="F2221" s="81" t="s">
        <v>2097</v>
      </c>
      <c r="G2221" s="81" t="s">
        <v>1037</v>
      </c>
      <c r="H2221" s="84">
        <v>485215.48</v>
      </c>
      <c r="I2221" s="84">
        <v>0</v>
      </c>
      <c r="J2221" s="7">
        <f t="shared" si="34"/>
        <v>485215.48</v>
      </c>
    </row>
    <row r="2222" spans="1:10" x14ac:dyDescent="0.2">
      <c r="A2222" s="70" t="s">
        <v>795</v>
      </c>
      <c r="B2222" s="2">
        <v>200</v>
      </c>
      <c r="C2222" s="71" t="s">
        <v>99</v>
      </c>
      <c r="D2222" s="71" t="s">
        <v>796</v>
      </c>
      <c r="E2222" s="71"/>
      <c r="F2222" s="71"/>
      <c r="G2222" s="71"/>
      <c r="H2222" s="89">
        <v>1173099.99</v>
      </c>
      <c r="I2222" s="89">
        <v>516500</v>
      </c>
      <c r="J2222" s="7">
        <f t="shared" si="34"/>
        <v>656599.99</v>
      </c>
    </row>
    <row r="2223" spans="1:10" ht="25.5" x14ac:dyDescent="0.2">
      <c r="A2223" s="72" t="s">
        <v>826</v>
      </c>
      <c r="B2223" s="2">
        <v>200</v>
      </c>
      <c r="C2223" s="73" t="s">
        <v>99</v>
      </c>
      <c r="D2223" s="73" t="s">
        <v>796</v>
      </c>
      <c r="E2223" s="73" t="s">
        <v>827</v>
      </c>
      <c r="F2223" s="73"/>
      <c r="G2223" s="73"/>
      <c r="H2223" s="88">
        <v>95099.99</v>
      </c>
      <c r="I2223" s="88">
        <v>26500</v>
      </c>
      <c r="J2223" s="7">
        <f t="shared" si="34"/>
        <v>68599.990000000005</v>
      </c>
    </row>
    <row r="2224" spans="1:10" ht="38.25" x14ac:dyDescent="0.2">
      <c r="A2224" s="74" t="s">
        <v>2246</v>
      </c>
      <c r="B2224" s="2">
        <v>200</v>
      </c>
      <c r="C2224" s="75" t="s">
        <v>99</v>
      </c>
      <c r="D2224" s="75" t="s">
        <v>796</v>
      </c>
      <c r="E2224" s="75" t="s">
        <v>827</v>
      </c>
      <c r="F2224" s="75" t="s">
        <v>799</v>
      </c>
      <c r="G2224" s="75"/>
      <c r="H2224" s="87">
        <v>95099.99</v>
      </c>
      <c r="I2224" s="87">
        <v>26500</v>
      </c>
      <c r="J2224" s="7">
        <f t="shared" si="34"/>
        <v>68599.990000000005</v>
      </c>
    </row>
    <row r="2225" spans="1:10" ht="51" x14ac:dyDescent="0.2">
      <c r="A2225" s="76" t="s">
        <v>2426</v>
      </c>
      <c r="B2225" s="2">
        <v>200</v>
      </c>
      <c r="C2225" s="77" t="s">
        <v>99</v>
      </c>
      <c r="D2225" s="77" t="s">
        <v>796</v>
      </c>
      <c r="E2225" s="77" t="s">
        <v>827</v>
      </c>
      <c r="F2225" s="77" t="s">
        <v>2082</v>
      </c>
      <c r="G2225" s="77"/>
      <c r="H2225" s="86">
        <v>95099.99</v>
      </c>
      <c r="I2225" s="86">
        <v>26500</v>
      </c>
      <c r="J2225" s="7">
        <f t="shared" si="34"/>
        <v>68599.990000000005</v>
      </c>
    </row>
    <row r="2226" spans="1:10" ht="25.5" x14ac:dyDescent="0.2">
      <c r="A2226" s="78" t="s">
        <v>829</v>
      </c>
      <c r="B2226" s="2">
        <v>200</v>
      </c>
      <c r="C2226" s="79" t="s">
        <v>99</v>
      </c>
      <c r="D2226" s="79" t="s">
        <v>796</v>
      </c>
      <c r="E2226" s="79" t="s">
        <v>827</v>
      </c>
      <c r="F2226" s="79" t="s">
        <v>2098</v>
      </c>
      <c r="G2226" s="79"/>
      <c r="H2226" s="85">
        <v>95099.99</v>
      </c>
      <c r="I2226" s="85">
        <v>26500</v>
      </c>
      <c r="J2226" s="7">
        <f t="shared" si="34"/>
        <v>68599.990000000005</v>
      </c>
    </row>
    <row r="2227" spans="1:10" ht="38.25" x14ac:dyDescent="0.2">
      <c r="A2227" s="80" t="s">
        <v>817</v>
      </c>
      <c r="B2227" s="2">
        <v>200</v>
      </c>
      <c r="C2227" s="81" t="s">
        <v>99</v>
      </c>
      <c r="D2227" s="81" t="s">
        <v>796</v>
      </c>
      <c r="E2227" s="81" t="s">
        <v>827</v>
      </c>
      <c r="F2227" s="81" t="s">
        <v>2098</v>
      </c>
      <c r="G2227" s="81" t="s">
        <v>818</v>
      </c>
      <c r="H2227" s="84">
        <v>95099.99</v>
      </c>
      <c r="I2227" s="84">
        <v>26500</v>
      </c>
      <c r="J2227" s="7">
        <f t="shared" si="34"/>
        <v>68599.990000000005</v>
      </c>
    </row>
    <row r="2228" spans="1:10" x14ac:dyDescent="0.2">
      <c r="A2228" s="72" t="s">
        <v>1266</v>
      </c>
      <c r="B2228" s="2">
        <v>200</v>
      </c>
      <c r="C2228" s="73" t="s">
        <v>99</v>
      </c>
      <c r="D2228" s="73" t="s">
        <v>796</v>
      </c>
      <c r="E2228" s="73" t="s">
        <v>834</v>
      </c>
      <c r="F2228" s="73"/>
      <c r="G2228" s="73"/>
      <c r="H2228" s="88">
        <v>1078000</v>
      </c>
      <c r="I2228" s="88">
        <v>490000</v>
      </c>
      <c r="J2228" s="7">
        <f t="shared" si="34"/>
        <v>588000</v>
      </c>
    </row>
    <row r="2229" spans="1:10" ht="38.25" x14ac:dyDescent="0.2">
      <c r="A2229" s="74" t="s">
        <v>2246</v>
      </c>
      <c r="B2229" s="2">
        <v>200</v>
      </c>
      <c r="C2229" s="75" t="s">
        <v>99</v>
      </c>
      <c r="D2229" s="75" t="s">
        <v>796</v>
      </c>
      <c r="E2229" s="75" t="s">
        <v>834</v>
      </c>
      <c r="F2229" s="75" t="s">
        <v>799</v>
      </c>
      <c r="G2229" s="75"/>
      <c r="H2229" s="87">
        <v>1078000</v>
      </c>
      <c r="I2229" s="87">
        <v>490000</v>
      </c>
      <c r="J2229" s="7">
        <f t="shared" si="34"/>
        <v>588000</v>
      </c>
    </row>
    <row r="2230" spans="1:10" ht="25.5" x14ac:dyDescent="0.2">
      <c r="A2230" s="76" t="s">
        <v>2429</v>
      </c>
      <c r="B2230" s="2">
        <v>200</v>
      </c>
      <c r="C2230" s="77" t="s">
        <v>99</v>
      </c>
      <c r="D2230" s="77" t="s">
        <v>796</v>
      </c>
      <c r="E2230" s="77" t="s">
        <v>834</v>
      </c>
      <c r="F2230" s="77" t="s">
        <v>2096</v>
      </c>
      <c r="G2230" s="77"/>
      <c r="H2230" s="86">
        <v>1078000</v>
      </c>
      <c r="I2230" s="86">
        <v>490000</v>
      </c>
      <c r="J2230" s="7">
        <f t="shared" si="34"/>
        <v>588000</v>
      </c>
    </row>
    <row r="2231" spans="1:10" ht="102" x14ac:dyDescent="0.2">
      <c r="A2231" s="78" t="s">
        <v>100</v>
      </c>
      <c r="B2231" s="2">
        <v>200</v>
      </c>
      <c r="C2231" s="79" t="s">
        <v>99</v>
      </c>
      <c r="D2231" s="79" t="s">
        <v>796</v>
      </c>
      <c r="E2231" s="79" t="s">
        <v>834</v>
      </c>
      <c r="F2231" s="79" t="s">
        <v>2097</v>
      </c>
      <c r="G2231" s="79"/>
      <c r="H2231" s="85">
        <v>1078000</v>
      </c>
      <c r="I2231" s="85">
        <v>490000</v>
      </c>
      <c r="J2231" s="7">
        <f t="shared" si="34"/>
        <v>588000</v>
      </c>
    </row>
    <row r="2232" spans="1:10" x14ac:dyDescent="0.2">
      <c r="A2232" s="80" t="s">
        <v>1036</v>
      </c>
      <c r="B2232" s="2">
        <v>200</v>
      </c>
      <c r="C2232" s="81" t="s">
        <v>99</v>
      </c>
      <c r="D2232" s="81" t="s">
        <v>796</v>
      </c>
      <c r="E2232" s="81" t="s">
        <v>834</v>
      </c>
      <c r="F2232" s="81" t="s">
        <v>2097</v>
      </c>
      <c r="G2232" s="81" t="s">
        <v>1037</v>
      </c>
      <c r="H2232" s="84">
        <v>1078000</v>
      </c>
      <c r="I2232" s="84">
        <v>490000</v>
      </c>
      <c r="J2232" s="7">
        <f t="shared" si="34"/>
        <v>588000</v>
      </c>
    </row>
    <row r="2233" spans="1:10" x14ac:dyDescent="0.2">
      <c r="A2233" s="70" t="s">
        <v>1054</v>
      </c>
      <c r="B2233" s="2">
        <v>200</v>
      </c>
      <c r="C2233" s="71" t="s">
        <v>99</v>
      </c>
      <c r="D2233" s="71" t="s">
        <v>1055</v>
      </c>
      <c r="E2233" s="71"/>
      <c r="F2233" s="71"/>
      <c r="G2233" s="71"/>
      <c r="H2233" s="89">
        <v>33515884.530000001</v>
      </c>
      <c r="I2233" s="89">
        <v>20420237.420000002</v>
      </c>
      <c r="J2233" s="7">
        <f t="shared" si="34"/>
        <v>13095647.109999999</v>
      </c>
    </row>
    <row r="2234" spans="1:10" x14ac:dyDescent="0.2">
      <c r="A2234" s="72" t="s">
        <v>1056</v>
      </c>
      <c r="B2234" s="2">
        <v>200</v>
      </c>
      <c r="C2234" s="73" t="s">
        <v>99</v>
      </c>
      <c r="D2234" s="73" t="s">
        <v>1055</v>
      </c>
      <c r="E2234" s="73" t="s">
        <v>836</v>
      </c>
      <c r="F2234" s="73"/>
      <c r="G2234" s="73"/>
      <c r="H2234" s="88">
        <v>22889251.52</v>
      </c>
      <c r="I2234" s="88">
        <v>12048260.92</v>
      </c>
      <c r="J2234" s="7">
        <f t="shared" si="34"/>
        <v>10840990.6</v>
      </c>
    </row>
    <row r="2235" spans="1:10" ht="38.25" x14ac:dyDescent="0.2">
      <c r="A2235" s="74" t="s">
        <v>2246</v>
      </c>
      <c r="B2235" s="2">
        <v>200</v>
      </c>
      <c r="C2235" s="75" t="s">
        <v>99</v>
      </c>
      <c r="D2235" s="75" t="s">
        <v>1055</v>
      </c>
      <c r="E2235" s="75" t="s">
        <v>836</v>
      </c>
      <c r="F2235" s="75" t="s">
        <v>799</v>
      </c>
      <c r="G2235" s="75"/>
      <c r="H2235" s="87">
        <v>22889251.52</v>
      </c>
      <c r="I2235" s="87">
        <v>12048260.92</v>
      </c>
      <c r="J2235" s="7">
        <f t="shared" si="34"/>
        <v>10840990.6</v>
      </c>
    </row>
    <row r="2236" spans="1:10" ht="51" x14ac:dyDescent="0.2">
      <c r="A2236" s="76" t="s">
        <v>2430</v>
      </c>
      <c r="B2236" s="2">
        <v>200</v>
      </c>
      <c r="C2236" s="77" t="s">
        <v>99</v>
      </c>
      <c r="D2236" s="77" t="s">
        <v>1055</v>
      </c>
      <c r="E2236" s="77" t="s">
        <v>836</v>
      </c>
      <c r="F2236" s="77" t="s">
        <v>2099</v>
      </c>
      <c r="G2236" s="77"/>
      <c r="H2236" s="86">
        <v>3187676.76</v>
      </c>
      <c r="I2236" s="86">
        <v>2581616.16</v>
      </c>
      <c r="J2236" s="7">
        <f t="shared" si="34"/>
        <v>606060.59999999963</v>
      </c>
    </row>
    <row r="2237" spans="1:10" ht="89.25" x14ac:dyDescent="0.2">
      <c r="A2237" s="78" t="s">
        <v>2431</v>
      </c>
      <c r="B2237" s="2">
        <v>200</v>
      </c>
      <c r="C2237" s="79" t="s">
        <v>99</v>
      </c>
      <c r="D2237" s="79" t="s">
        <v>1055</v>
      </c>
      <c r="E2237" s="79" t="s">
        <v>836</v>
      </c>
      <c r="F2237" s="79" t="s">
        <v>2100</v>
      </c>
      <c r="G2237" s="79"/>
      <c r="H2237" s="85">
        <v>202020.2</v>
      </c>
      <c r="I2237" s="85">
        <v>202020.2</v>
      </c>
      <c r="J2237" s="7">
        <f t="shared" si="34"/>
        <v>0</v>
      </c>
    </row>
    <row r="2238" spans="1:10" ht="38.25" x14ac:dyDescent="0.2">
      <c r="A2238" s="80" t="s">
        <v>803</v>
      </c>
      <c r="B2238" s="2">
        <v>200</v>
      </c>
      <c r="C2238" s="81" t="s">
        <v>99</v>
      </c>
      <c r="D2238" s="81" t="s">
        <v>1055</v>
      </c>
      <c r="E2238" s="81" t="s">
        <v>836</v>
      </c>
      <c r="F2238" s="81" t="s">
        <v>2100</v>
      </c>
      <c r="G2238" s="81" t="s">
        <v>804</v>
      </c>
      <c r="H2238" s="84">
        <v>202020.2</v>
      </c>
      <c r="I2238" s="84">
        <v>202020.2</v>
      </c>
      <c r="J2238" s="7">
        <f t="shared" si="34"/>
        <v>0</v>
      </c>
    </row>
    <row r="2239" spans="1:10" ht="127.5" x14ac:dyDescent="0.2">
      <c r="A2239" s="78" t="s">
        <v>2432</v>
      </c>
      <c r="B2239" s="2">
        <v>200</v>
      </c>
      <c r="C2239" s="79" t="s">
        <v>99</v>
      </c>
      <c r="D2239" s="79" t="s">
        <v>1055</v>
      </c>
      <c r="E2239" s="79" t="s">
        <v>836</v>
      </c>
      <c r="F2239" s="79" t="s">
        <v>2101</v>
      </c>
      <c r="G2239" s="79"/>
      <c r="H2239" s="85">
        <v>1622020.2</v>
      </c>
      <c r="I2239" s="85">
        <v>1420000</v>
      </c>
      <c r="J2239" s="7">
        <f t="shared" si="34"/>
        <v>202020.19999999995</v>
      </c>
    </row>
    <row r="2240" spans="1:10" ht="38.25" x14ac:dyDescent="0.2">
      <c r="A2240" s="80" t="s">
        <v>803</v>
      </c>
      <c r="B2240" s="2">
        <v>200</v>
      </c>
      <c r="C2240" s="81" t="s">
        <v>99</v>
      </c>
      <c r="D2240" s="81" t="s">
        <v>1055</v>
      </c>
      <c r="E2240" s="81" t="s">
        <v>836</v>
      </c>
      <c r="F2240" s="81" t="s">
        <v>2101</v>
      </c>
      <c r="G2240" s="81" t="s">
        <v>804</v>
      </c>
      <c r="H2240" s="84">
        <v>1622020.2</v>
      </c>
      <c r="I2240" s="84">
        <v>1420000</v>
      </c>
      <c r="J2240" s="7">
        <f t="shared" si="34"/>
        <v>202020.19999999995</v>
      </c>
    </row>
    <row r="2241" spans="1:10" ht="89.25" x14ac:dyDescent="0.2">
      <c r="A2241" s="78" t="s">
        <v>2433</v>
      </c>
      <c r="B2241" s="2">
        <v>200</v>
      </c>
      <c r="C2241" s="79" t="s">
        <v>99</v>
      </c>
      <c r="D2241" s="79" t="s">
        <v>1055</v>
      </c>
      <c r="E2241" s="79" t="s">
        <v>836</v>
      </c>
      <c r="F2241" s="79" t="s">
        <v>2102</v>
      </c>
      <c r="G2241" s="79"/>
      <c r="H2241" s="85">
        <v>1010101.01</v>
      </c>
      <c r="I2241" s="85">
        <v>606060.61</v>
      </c>
      <c r="J2241" s="7">
        <f t="shared" si="34"/>
        <v>404040.4</v>
      </c>
    </row>
    <row r="2242" spans="1:10" ht="38.25" x14ac:dyDescent="0.2">
      <c r="A2242" s="80" t="s">
        <v>803</v>
      </c>
      <c r="B2242" s="2">
        <v>200</v>
      </c>
      <c r="C2242" s="81" t="s">
        <v>99</v>
      </c>
      <c r="D2242" s="81" t="s">
        <v>1055</v>
      </c>
      <c r="E2242" s="81" t="s">
        <v>836</v>
      </c>
      <c r="F2242" s="81" t="s">
        <v>2102</v>
      </c>
      <c r="G2242" s="81" t="s">
        <v>804</v>
      </c>
      <c r="H2242" s="84">
        <v>1010101.01</v>
      </c>
      <c r="I2242" s="84">
        <v>606060.61</v>
      </c>
      <c r="J2242" s="7">
        <f t="shared" si="34"/>
        <v>404040.4</v>
      </c>
    </row>
    <row r="2243" spans="1:10" ht="114.75" x14ac:dyDescent="0.2">
      <c r="A2243" s="78" t="s">
        <v>2434</v>
      </c>
      <c r="B2243" s="2">
        <v>200</v>
      </c>
      <c r="C2243" s="79" t="s">
        <v>99</v>
      </c>
      <c r="D2243" s="79" t="s">
        <v>1055</v>
      </c>
      <c r="E2243" s="79" t="s">
        <v>836</v>
      </c>
      <c r="F2243" s="79" t="s">
        <v>2103</v>
      </c>
      <c r="G2243" s="79"/>
      <c r="H2243" s="85">
        <v>353535.35</v>
      </c>
      <c r="I2243" s="85">
        <v>353535.35</v>
      </c>
      <c r="J2243" s="7">
        <f t="shared" si="34"/>
        <v>0</v>
      </c>
    </row>
    <row r="2244" spans="1:10" ht="38.25" x14ac:dyDescent="0.2">
      <c r="A2244" s="80" t="s">
        <v>803</v>
      </c>
      <c r="B2244" s="2">
        <v>200</v>
      </c>
      <c r="C2244" s="81" t="s">
        <v>99</v>
      </c>
      <c r="D2244" s="81" t="s">
        <v>1055</v>
      </c>
      <c r="E2244" s="81" t="s">
        <v>836</v>
      </c>
      <c r="F2244" s="81" t="s">
        <v>2103</v>
      </c>
      <c r="G2244" s="81" t="s">
        <v>804</v>
      </c>
      <c r="H2244" s="84">
        <v>353535.35</v>
      </c>
      <c r="I2244" s="84">
        <v>353535.35</v>
      </c>
      <c r="J2244" s="7">
        <f t="shared" si="34"/>
        <v>0</v>
      </c>
    </row>
    <row r="2245" spans="1:10" ht="51" x14ac:dyDescent="0.2">
      <c r="A2245" s="76" t="s">
        <v>2435</v>
      </c>
      <c r="B2245" s="2">
        <v>200</v>
      </c>
      <c r="C2245" s="77" t="s">
        <v>99</v>
      </c>
      <c r="D2245" s="77" t="s">
        <v>1055</v>
      </c>
      <c r="E2245" s="77" t="s">
        <v>836</v>
      </c>
      <c r="F2245" s="77" t="s">
        <v>2104</v>
      </c>
      <c r="G2245" s="77"/>
      <c r="H2245" s="86">
        <v>19451574.760000002</v>
      </c>
      <c r="I2245" s="86">
        <v>9316644.7599999998</v>
      </c>
      <c r="J2245" s="7">
        <f t="shared" si="34"/>
        <v>10134930.000000002</v>
      </c>
    </row>
    <row r="2246" spans="1:10" ht="51" x14ac:dyDescent="0.2">
      <c r="A2246" s="78" t="s">
        <v>2105</v>
      </c>
      <c r="B2246" s="2">
        <v>200</v>
      </c>
      <c r="C2246" s="79" t="s">
        <v>99</v>
      </c>
      <c r="D2246" s="79" t="s">
        <v>1055</v>
      </c>
      <c r="E2246" s="79" t="s">
        <v>836</v>
      </c>
      <c r="F2246" s="79" t="s">
        <v>2106</v>
      </c>
      <c r="G2246" s="79"/>
      <c r="H2246" s="85">
        <v>19451574.760000002</v>
      </c>
      <c r="I2246" s="85">
        <v>9316644.7599999998</v>
      </c>
      <c r="J2246" s="7">
        <f t="shared" si="34"/>
        <v>10134930.000000002</v>
      </c>
    </row>
    <row r="2247" spans="1:10" ht="38.25" x14ac:dyDescent="0.2">
      <c r="A2247" s="80" t="s">
        <v>803</v>
      </c>
      <c r="B2247" s="2">
        <v>200</v>
      </c>
      <c r="C2247" s="81" t="s">
        <v>99</v>
      </c>
      <c r="D2247" s="81" t="s">
        <v>1055</v>
      </c>
      <c r="E2247" s="81" t="s">
        <v>836</v>
      </c>
      <c r="F2247" s="81" t="s">
        <v>2106</v>
      </c>
      <c r="G2247" s="81" t="s">
        <v>804</v>
      </c>
      <c r="H2247" s="84">
        <v>19451574.760000002</v>
      </c>
      <c r="I2247" s="84">
        <v>9316644.7599999998</v>
      </c>
      <c r="J2247" s="7">
        <f t="shared" si="34"/>
        <v>10134930.000000002</v>
      </c>
    </row>
    <row r="2248" spans="1:10" ht="51" x14ac:dyDescent="0.2">
      <c r="A2248" s="76" t="s">
        <v>2436</v>
      </c>
      <c r="B2248" s="2">
        <v>200</v>
      </c>
      <c r="C2248" s="77" t="s">
        <v>99</v>
      </c>
      <c r="D2248" s="77" t="s">
        <v>1055</v>
      </c>
      <c r="E2248" s="77" t="s">
        <v>836</v>
      </c>
      <c r="F2248" s="77" t="s">
        <v>2107</v>
      </c>
      <c r="G2248" s="77"/>
      <c r="H2248" s="86">
        <v>250000</v>
      </c>
      <c r="I2248" s="86">
        <v>150000</v>
      </c>
      <c r="J2248" s="7">
        <f t="shared" si="34"/>
        <v>100000</v>
      </c>
    </row>
    <row r="2249" spans="1:10" ht="38.25" x14ac:dyDescent="0.2">
      <c r="A2249" s="78" t="s">
        <v>2108</v>
      </c>
      <c r="B2249" s="2">
        <v>200</v>
      </c>
      <c r="C2249" s="79" t="s">
        <v>99</v>
      </c>
      <c r="D2249" s="79" t="s">
        <v>1055</v>
      </c>
      <c r="E2249" s="79" t="s">
        <v>836</v>
      </c>
      <c r="F2249" s="79" t="s">
        <v>2109</v>
      </c>
      <c r="G2249" s="79"/>
      <c r="H2249" s="85">
        <v>150000</v>
      </c>
      <c r="I2249" s="85">
        <v>100000</v>
      </c>
      <c r="J2249" s="7">
        <f t="shared" ref="J2249:J2312" si="35">H2249-I2249</f>
        <v>50000</v>
      </c>
    </row>
    <row r="2250" spans="1:10" ht="38.25" x14ac:dyDescent="0.2">
      <c r="A2250" s="80" t="s">
        <v>803</v>
      </c>
      <c r="B2250" s="2">
        <v>200</v>
      </c>
      <c r="C2250" s="81" t="s">
        <v>99</v>
      </c>
      <c r="D2250" s="81" t="s">
        <v>1055</v>
      </c>
      <c r="E2250" s="81" t="s">
        <v>836</v>
      </c>
      <c r="F2250" s="81" t="s">
        <v>2109</v>
      </c>
      <c r="G2250" s="81" t="s">
        <v>804</v>
      </c>
      <c r="H2250" s="84">
        <v>150000</v>
      </c>
      <c r="I2250" s="84">
        <v>100000</v>
      </c>
      <c r="J2250" s="7">
        <f t="shared" si="35"/>
        <v>50000</v>
      </c>
    </row>
    <row r="2251" spans="1:10" ht="51" x14ac:dyDescent="0.2">
      <c r="A2251" s="78" t="s">
        <v>2110</v>
      </c>
      <c r="B2251" s="2">
        <v>200</v>
      </c>
      <c r="C2251" s="79" t="s">
        <v>99</v>
      </c>
      <c r="D2251" s="79" t="s">
        <v>1055</v>
      </c>
      <c r="E2251" s="79" t="s">
        <v>836</v>
      </c>
      <c r="F2251" s="79" t="s">
        <v>2111</v>
      </c>
      <c r="G2251" s="79"/>
      <c r="H2251" s="85">
        <v>100000</v>
      </c>
      <c r="I2251" s="85">
        <v>50000</v>
      </c>
      <c r="J2251" s="7">
        <f t="shared" si="35"/>
        <v>50000</v>
      </c>
    </row>
    <row r="2252" spans="1:10" ht="38.25" x14ac:dyDescent="0.2">
      <c r="A2252" s="80" t="s">
        <v>803</v>
      </c>
      <c r="B2252" s="2">
        <v>200</v>
      </c>
      <c r="C2252" s="81" t="s">
        <v>99</v>
      </c>
      <c r="D2252" s="81" t="s">
        <v>1055</v>
      </c>
      <c r="E2252" s="81" t="s">
        <v>836</v>
      </c>
      <c r="F2252" s="81" t="s">
        <v>2111</v>
      </c>
      <c r="G2252" s="81" t="s">
        <v>804</v>
      </c>
      <c r="H2252" s="84">
        <v>100000</v>
      </c>
      <c r="I2252" s="84">
        <v>50000</v>
      </c>
      <c r="J2252" s="7">
        <f t="shared" si="35"/>
        <v>50000</v>
      </c>
    </row>
    <row r="2253" spans="1:10" ht="25.5" x14ac:dyDescent="0.2">
      <c r="A2253" s="72" t="s">
        <v>1120</v>
      </c>
      <c r="B2253" s="2">
        <v>200</v>
      </c>
      <c r="C2253" s="73" t="s">
        <v>99</v>
      </c>
      <c r="D2253" s="73" t="s">
        <v>1055</v>
      </c>
      <c r="E2253" s="73" t="s">
        <v>798</v>
      </c>
      <c r="F2253" s="73"/>
      <c r="G2253" s="73"/>
      <c r="H2253" s="88">
        <v>10626633.01</v>
      </c>
      <c r="I2253" s="88">
        <v>8371976.5</v>
      </c>
      <c r="J2253" s="7">
        <f t="shared" si="35"/>
        <v>2254656.5099999998</v>
      </c>
    </row>
    <row r="2254" spans="1:10" ht="38.25" x14ac:dyDescent="0.2">
      <c r="A2254" s="74" t="s">
        <v>2246</v>
      </c>
      <c r="B2254" s="2">
        <v>200</v>
      </c>
      <c r="C2254" s="75" t="s">
        <v>99</v>
      </c>
      <c r="D2254" s="75" t="s">
        <v>1055</v>
      </c>
      <c r="E2254" s="75" t="s">
        <v>798</v>
      </c>
      <c r="F2254" s="75" t="s">
        <v>799</v>
      </c>
      <c r="G2254" s="75"/>
      <c r="H2254" s="87">
        <v>7911633.0099999998</v>
      </c>
      <c r="I2254" s="87">
        <v>5871976.5</v>
      </c>
      <c r="J2254" s="7">
        <f t="shared" si="35"/>
        <v>2039656.5099999998</v>
      </c>
    </row>
    <row r="2255" spans="1:10" ht="25.5" x14ac:dyDescent="0.2">
      <c r="A2255" s="76" t="s">
        <v>2429</v>
      </c>
      <c r="B2255" s="2">
        <v>200</v>
      </c>
      <c r="C2255" s="77" t="s">
        <v>99</v>
      </c>
      <c r="D2255" s="77" t="s">
        <v>1055</v>
      </c>
      <c r="E2255" s="77" t="s">
        <v>798</v>
      </c>
      <c r="F2255" s="77" t="s">
        <v>2096</v>
      </c>
      <c r="G2255" s="77"/>
      <c r="H2255" s="86">
        <v>7141633.0099999998</v>
      </c>
      <c r="I2255" s="86">
        <v>5361976.5</v>
      </c>
      <c r="J2255" s="7">
        <f t="shared" si="35"/>
        <v>1779656.5099999998</v>
      </c>
    </row>
    <row r="2256" spans="1:10" ht="102" x14ac:dyDescent="0.2">
      <c r="A2256" s="78" t="s">
        <v>100</v>
      </c>
      <c r="B2256" s="2">
        <v>200</v>
      </c>
      <c r="C2256" s="79" t="s">
        <v>99</v>
      </c>
      <c r="D2256" s="79" t="s">
        <v>1055</v>
      </c>
      <c r="E2256" s="79" t="s">
        <v>798</v>
      </c>
      <c r="F2256" s="79" t="s">
        <v>2097</v>
      </c>
      <c r="G2256" s="79"/>
      <c r="H2256" s="85">
        <v>4711106.51</v>
      </c>
      <c r="I2256" s="85">
        <v>2931450</v>
      </c>
      <c r="J2256" s="7">
        <f t="shared" si="35"/>
        <v>1779656.5099999998</v>
      </c>
    </row>
    <row r="2257" spans="1:10" x14ac:dyDescent="0.2">
      <c r="A2257" s="80" t="s">
        <v>1036</v>
      </c>
      <c r="B2257" s="2">
        <v>200</v>
      </c>
      <c r="C2257" s="81" t="s">
        <v>99</v>
      </c>
      <c r="D2257" s="81" t="s">
        <v>1055</v>
      </c>
      <c r="E2257" s="81" t="s">
        <v>798</v>
      </c>
      <c r="F2257" s="81" t="s">
        <v>2097</v>
      </c>
      <c r="G2257" s="81" t="s">
        <v>1037</v>
      </c>
      <c r="H2257" s="84">
        <v>4711106.51</v>
      </c>
      <c r="I2257" s="84">
        <v>2931450</v>
      </c>
      <c r="J2257" s="7">
        <f t="shared" si="35"/>
        <v>1779656.5099999998</v>
      </c>
    </row>
    <row r="2258" spans="1:10" ht="89.25" x14ac:dyDescent="0.2">
      <c r="A2258" s="78" t="s">
        <v>2112</v>
      </c>
      <c r="B2258" s="2">
        <v>200</v>
      </c>
      <c r="C2258" s="79" t="s">
        <v>99</v>
      </c>
      <c r="D2258" s="79" t="s">
        <v>1055</v>
      </c>
      <c r="E2258" s="79" t="s">
        <v>798</v>
      </c>
      <c r="F2258" s="79" t="s">
        <v>2113</v>
      </c>
      <c r="G2258" s="79"/>
      <c r="H2258" s="85">
        <v>2430526.5</v>
      </c>
      <c r="I2258" s="85">
        <v>2430526.5</v>
      </c>
      <c r="J2258" s="7">
        <f t="shared" si="35"/>
        <v>0</v>
      </c>
    </row>
    <row r="2259" spans="1:10" ht="38.25" x14ac:dyDescent="0.2">
      <c r="A2259" s="80" t="s">
        <v>803</v>
      </c>
      <c r="B2259" s="2">
        <v>200</v>
      </c>
      <c r="C2259" s="81" t="s">
        <v>99</v>
      </c>
      <c r="D2259" s="81" t="s">
        <v>1055</v>
      </c>
      <c r="E2259" s="81" t="s">
        <v>798</v>
      </c>
      <c r="F2259" s="81" t="s">
        <v>2113</v>
      </c>
      <c r="G2259" s="81" t="s">
        <v>804</v>
      </c>
      <c r="H2259" s="84">
        <v>2430526.5</v>
      </c>
      <c r="I2259" s="84">
        <v>2430526.5</v>
      </c>
      <c r="J2259" s="7">
        <f t="shared" si="35"/>
        <v>0</v>
      </c>
    </row>
    <row r="2260" spans="1:10" ht="63.75" x14ac:dyDescent="0.2">
      <c r="A2260" s="76" t="s">
        <v>2437</v>
      </c>
      <c r="B2260" s="2">
        <v>200</v>
      </c>
      <c r="C2260" s="77" t="s">
        <v>99</v>
      </c>
      <c r="D2260" s="77" t="s">
        <v>1055</v>
      </c>
      <c r="E2260" s="77" t="s">
        <v>798</v>
      </c>
      <c r="F2260" s="77" t="s">
        <v>2114</v>
      </c>
      <c r="G2260" s="77"/>
      <c r="H2260" s="86">
        <v>150000</v>
      </c>
      <c r="I2260" s="86">
        <v>30000</v>
      </c>
      <c r="J2260" s="7">
        <f t="shared" si="35"/>
        <v>120000</v>
      </c>
    </row>
    <row r="2261" spans="1:10" ht="63.75" x14ac:dyDescent="0.2">
      <c r="A2261" s="78" t="s">
        <v>2115</v>
      </c>
      <c r="B2261" s="2">
        <v>200</v>
      </c>
      <c r="C2261" s="79" t="s">
        <v>99</v>
      </c>
      <c r="D2261" s="79" t="s">
        <v>1055</v>
      </c>
      <c r="E2261" s="79" t="s">
        <v>798</v>
      </c>
      <c r="F2261" s="79" t="s">
        <v>2116</v>
      </c>
      <c r="G2261" s="79"/>
      <c r="H2261" s="85">
        <v>150000</v>
      </c>
      <c r="I2261" s="85">
        <v>30000</v>
      </c>
      <c r="J2261" s="7">
        <f t="shared" si="35"/>
        <v>120000</v>
      </c>
    </row>
    <row r="2262" spans="1:10" ht="38.25" x14ac:dyDescent="0.2">
      <c r="A2262" s="80" t="s">
        <v>817</v>
      </c>
      <c r="B2262" s="2">
        <v>200</v>
      </c>
      <c r="C2262" s="81" t="s">
        <v>99</v>
      </c>
      <c r="D2262" s="81" t="s">
        <v>1055</v>
      </c>
      <c r="E2262" s="81" t="s">
        <v>798</v>
      </c>
      <c r="F2262" s="81" t="s">
        <v>2116</v>
      </c>
      <c r="G2262" s="81" t="s">
        <v>818</v>
      </c>
      <c r="H2262" s="84">
        <v>150000</v>
      </c>
      <c r="I2262" s="84">
        <v>30000</v>
      </c>
      <c r="J2262" s="7">
        <f t="shared" si="35"/>
        <v>120000</v>
      </c>
    </row>
    <row r="2263" spans="1:10" ht="63.75" x14ac:dyDescent="0.2">
      <c r="A2263" s="76" t="s">
        <v>2438</v>
      </c>
      <c r="B2263" s="2">
        <v>200</v>
      </c>
      <c r="C2263" s="77" t="s">
        <v>99</v>
      </c>
      <c r="D2263" s="77" t="s">
        <v>1055</v>
      </c>
      <c r="E2263" s="77" t="s">
        <v>798</v>
      </c>
      <c r="F2263" s="77" t="s">
        <v>2117</v>
      </c>
      <c r="G2263" s="77"/>
      <c r="H2263" s="86">
        <v>620000</v>
      </c>
      <c r="I2263" s="86">
        <v>480000</v>
      </c>
      <c r="J2263" s="7">
        <f t="shared" si="35"/>
        <v>140000</v>
      </c>
    </row>
    <row r="2264" spans="1:10" ht="51" x14ac:dyDescent="0.2">
      <c r="A2264" s="78" t="s">
        <v>2118</v>
      </c>
      <c r="B2264" s="2">
        <v>200</v>
      </c>
      <c r="C2264" s="79" t="s">
        <v>99</v>
      </c>
      <c r="D2264" s="79" t="s">
        <v>1055</v>
      </c>
      <c r="E2264" s="79" t="s">
        <v>798</v>
      </c>
      <c r="F2264" s="79" t="s">
        <v>2119</v>
      </c>
      <c r="G2264" s="79"/>
      <c r="H2264" s="85">
        <v>620000</v>
      </c>
      <c r="I2264" s="85">
        <v>480000</v>
      </c>
      <c r="J2264" s="7">
        <f t="shared" si="35"/>
        <v>140000</v>
      </c>
    </row>
    <row r="2265" spans="1:10" ht="38.25" x14ac:dyDescent="0.2">
      <c r="A2265" s="80" t="s">
        <v>803</v>
      </c>
      <c r="B2265" s="2">
        <v>200</v>
      </c>
      <c r="C2265" s="81" t="s">
        <v>99</v>
      </c>
      <c r="D2265" s="81" t="s">
        <v>1055</v>
      </c>
      <c r="E2265" s="81" t="s">
        <v>798</v>
      </c>
      <c r="F2265" s="81" t="s">
        <v>2119</v>
      </c>
      <c r="G2265" s="81" t="s">
        <v>804</v>
      </c>
      <c r="H2265" s="84">
        <v>620000</v>
      </c>
      <c r="I2265" s="84">
        <v>480000</v>
      </c>
      <c r="J2265" s="7">
        <f t="shared" si="35"/>
        <v>140000</v>
      </c>
    </row>
    <row r="2266" spans="1:10" ht="25.5" x14ac:dyDescent="0.2">
      <c r="A2266" s="74" t="s">
        <v>2281</v>
      </c>
      <c r="B2266" s="2">
        <v>200</v>
      </c>
      <c r="C2266" s="75" t="s">
        <v>99</v>
      </c>
      <c r="D2266" s="75" t="s">
        <v>1055</v>
      </c>
      <c r="E2266" s="75" t="s">
        <v>798</v>
      </c>
      <c r="F2266" s="75" t="s">
        <v>1042</v>
      </c>
      <c r="G2266" s="75"/>
      <c r="H2266" s="87">
        <v>2715000</v>
      </c>
      <c r="I2266" s="87">
        <v>2500000</v>
      </c>
      <c r="J2266" s="7">
        <f t="shared" si="35"/>
        <v>215000</v>
      </c>
    </row>
    <row r="2267" spans="1:10" ht="63.75" x14ac:dyDescent="0.2">
      <c r="A2267" s="76" t="s">
        <v>2439</v>
      </c>
      <c r="B2267" s="2">
        <v>200</v>
      </c>
      <c r="C2267" s="77" t="s">
        <v>99</v>
      </c>
      <c r="D2267" s="77" t="s">
        <v>1055</v>
      </c>
      <c r="E2267" s="77" t="s">
        <v>798</v>
      </c>
      <c r="F2267" s="77" t="s">
        <v>2120</v>
      </c>
      <c r="G2267" s="77"/>
      <c r="H2267" s="86">
        <v>2715000</v>
      </c>
      <c r="I2267" s="86">
        <v>2500000</v>
      </c>
      <c r="J2267" s="7">
        <f t="shared" si="35"/>
        <v>215000</v>
      </c>
    </row>
    <row r="2268" spans="1:10" ht="51" x14ac:dyDescent="0.2">
      <c r="A2268" s="78" t="s">
        <v>2121</v>
      </c>
      <c r="B2268" s="2">
        <v>200</v>
      </c>
      <c r="C2268" s="79" t="s">
        <v>99</v>
      </c>
      <c r="D2268" s="79" t="s">
        <v>1055</v>
      </c>
      <c r="E2268" s="79" t="s">
        <v>798</v>
      </c>
      <c r="F2268" s="79" t="s">
        <v>2122</v>
      </c>
      <c r="G2268" s="79"/>
      <c r="H2268" s="85">
        <v>2215000</v>
      </c>
      <c r="I2268" s="85">
        <v>2000000</v>
      </c>
      <c r="J2268" s="7">
        <f t="shared" si="35"/>
        <v>215000</v>
      </c>
    </row>
    <row r="2269" spans="1:10" ht="38.25" x14ac:dyDescent="0.2">
      <c r="A2269" s="80" t="s">
        <v>803</v>
      </c>
      <c r="B2269" s="2">
        <v>200</v>
      </c>
      <c r="C2269" s="81" t="s">
        <v>99</v>
      </c>
      <c r="D2269" s="81" t="s">
        <v>1055</v>
      </c>
      <c r="E2269" s="81" t="s">
        <v>798</v>
      </c>
      <c r="F2269" s="81" t="s">
        <v>2122</v>
      </c>
      <c r="G2269" s="81" t="s">
        <v>804</v>
      </c>
      <c r="H2269" s="84">
        <v>2215000</v>
      </c>
      <c r="I2269" s="84">
        <v>2000000</v>
      </c>
      <c r="J2269" s="7">
        <f t="shared" si="35"/>
        <v>215000</v>
      </c>
    </row>
    <row r="2270" spans="1:10" ht="51" x14ac:dyDescent="0.2">
      <c r="A2270" s="78" t="s">
        <v>2123</v>
      </c>
      <c r="B2270" s="2">
        <v>200</v>
      </c>
      <c r="C2270" s="79" t="s">
        <v>99</v>
      </c>
      <c r="D2270" s="79" t="s">
        <v>1055</v>
      </c>
      <c r="E2270" s="79" t="s">
        <v>798</v>
      </c>
      <c r="F2270" s="79" t="s">
        <v>2124</v>
      </c>
      <c r="G2270" s="79"/>
      <c r="H2270" s="85">
        <v>500000</v>
      </c>
      <c r="I2270" s="85">
        <v>500000</v>
      </c>
      <c r="J2270" s="7">
        <f t="shared" si="35"/>
        <v>0</v>
      </c>
    </row>
    <row r="2271" spans="1:10" ht="38.25" x14ac:dyDescent="0.2">
      <c r="A2271" s="80" t="s">
        <v>803</v>
      </c>
      <c r="B2271" s="2">
        <v>200</v>
      </c>
      <c r="C2271" s="81" t="s">
        <v>99</v>
      </c>
      <c r="D2271" s="81" t="s">
        <v>1055</v>
      </c>
      <c r="E2271" s="81" t="s">
        <v>798</v>
      </c>
      <c r="F2271" s="81" t="s">
        <v>2124</v>
      </c>
      <c r="G2271" s="81" t="s">
        <v>804</v>
      </c>
      <c r="H2271" s="84">
        <v>500000</v>
      </c>
      <c r="I2271" s="84">
        <v>500000</v>
      </c>
      <c r="J2271" s="7">
        <f t="shared" si="35"/>
        <v>0</v>
      </c>
    </row>
    <row r="2272" spans="1:10" x14ac:dyDescent="0.2">
      <c r="A2272" s="70" t="s">
        <v>2000</v>
      </c>
      <c r="B2272" s="2">
        <v>200</v>
      </c>
      <c r="C2272" s="71" t="s">
        <v>99</v>
      </c>
      <c r="D2272" s="71" t="s">
        <v>33</v>
      </c>
      <c r="E2272" s="71"/>
      <c r="F2272" s="71"/>
      <c r="G2272" s="71"/>
      <c r="H2272" s="89">
        <v>13626600</v>
      </c>
      <c r="I2272" s="89">
        <v>8248950</v>
      </c>
      <c r="J2272" s="7">
        <f t="shared" si="35"/>
        <v>5377650</v>
      </c>
    </row>
    <row r="2273" spans="1:10" x14ac:dyDescent="0.2">
      <c r="A2273" s="72" t="s">
        <v>2001</v>
      </c>
      <c r="B2273" s="2">
        <v>200</v>
      </c>
      <c r="C2273" s="73" t="s">
        <v>99</v>
      </c>
      <c r="D2273" s="73" t="s">
        <v>33</v>
      </c>
      <c r="E2273" s="73" t="s">
        <v>881</v>
      </c>
      <c r="F2273" s="73"/>
      <c r="G2273" s="73"/>
      <c r="H2273" s="88">
        <v>13626600</v>
      </c>
      <c r="I2273" s="88">
        <v>8248950</v>
      </c>
      <c r="J2273" s="7">
        <f t="shared" si="35"/>
        <v>5377650</v>
      </c>
    </row>
    <row r="2274" spans="1:10" ht="38.25" x14ac:dyDescent="0.2">
      <c r="A2274" s="74" t="s">
        <v>2246</v>
      </c>
      <c r="B2274" s="2">
        <v>200</v>
      </c>
      <c r="C2274" s="75" t="s">
        <v>99</v>
      </c>
      <c r="D2274" s="75" t="s">
        <v>33</v>
      </c>
      <c r="E2274" s="75" t="s">
        <v>881</v>
      </c>
      <c r="F2274" s="75" t="s">
        <v>799</v>
      </c>
      <c r="G2274" s="75"/>
      <c r="H2274" s="87">
        <v>1000000</v>
      </c>
      <c r="I2274" s="87">
        <v>1000000</v>
      </c>
      <c r="J2274" s="7">
        <f t="shared" si="35"/>
        <v>0</v>
      </c>
    </row>
    <row r="2275" spans="1:10" ht="25.5" x14ac:dyDescent="0.2">
      <c r="A2275" s="76" t="s">
        <v>2429</v>
      </c>
      <c r="B2275" s="2">
        <v>200</v>
      </c>
      <c r="C2275" s="77" t="s">
        <v>99</v>
      </c>
      <c r="D2275" s="77" t="s">
        <v>33</v>
      </c>
      <c r="E2275" s="77" t="s">
        <v>881</v>
      </c>
      <c r="F2275" s="77" t="s">
        <v>2096</v>
      </c>
      <c r="G2275" s="77"/>
      <c r="H2275" s="86">
        <v>1000000</v>
      </c>
      <c r="I2275" s="86">
        <v>1000000</v>
      </c>
      <c r="J2275" s="7">
        <f t="shared" si="35"/>
        <v>0</v>
      </c>
    </row>
    <row r="2276" spans="1:10" ht="89.25" x14ac:dyDescent="0.2">
      <c r="A2276" s="78" t="s">
        <v>2112</v>
      </c>
      <c r="B2276" s="2">
        <v>200</v>
      </c>
      <c r="C2276" s="79" t="s">
        <v>99</v>
      </c>
      <c r="D2276" s="79" t="s">
        <v>33</v>
      </c>
      <c r="E2276" s="79" t="s">
        <v>881</v>
      </c>
      <c r="F2276" s="79" t="s">
        <v>2113</v>
      </c>
      <c r="G2276" s="79"/>
      <c r="H2276" s="85">
        <v>1000000</v>
      </c>
      <c r="I2276" s="85">
        <v>1000000</v>
      </c>
      <c r="J2276" s="7">
        <f t="shared" si="35"/>
        <v>0</v>
      </c>
    </row>
    <row r="2277" spans="1:10" ht="38.25" x14ac:dyDescent="0.2">
      <c r="A2277" s="80" t="s">
        <v>803</v>
      </c>
      <c r="B2277" s="2">
        <v>200</v>
      </c>
      <c r="C2277" s="81" t="s">
        <v>99</v>
      </c>
      <c r="D2277" s="81" t="s">
        <v>33</v>
      </c>
      <c r="E2277" s="81" t="s">
        <v>881</v>
      </c>
      <c r="F2277" s="81" t="s">
        <v>2113</v>
      </c>
      <c r="G2277" s="81" t="s">
        <v>804</v>
      </c>
      <c r="H2277" s="84">
        <v>1000000</v>
      </c>
      <c r="I2277" s="84">
        <v>1000000</v>
      </c>
      <c r="J2277" s="7">
        <f t="shared" si="35"/>
        <v>0</v>
      </c>
    </row>
    <row r="2278" spans="1:10" ht="25.5" x14ac:dyDescent="0.2">
      <c r="A2278" s="74" t="s">
        <v>2281</v>
      </c>
      <c r="B2278" s="2">
        <v>200</v>
      </c>
      <c r="C2278" s="75" t="s">
        <v>99</v>
      </c>
      <c r="D2278" s="75" t="s">
        <v>33</v>
      </c>
      <c r="E2278" s="75" t="s">
        <v>881</v>
      </c>
      <c r="F2278" s="75" t="s">
        <v>1042</v>
      </c>
      <c r="G2278" s="75"/>
      <c r="H2278" s="87">
        <v>12626600</v>
      </c>
      <c r="I2278" s="87">
        <v>7248950</v>
      </c>
      <c r="J2278" s="7">
        <f t="shared" si="35"/>
        <v>5377650</v>
      </c>
    </row>
    <row r="2279" spans="1:10" ht="63.75" x14ac:dyDescent="0.2">
      <c r="A2279" s="76" t="s">
        <v>2439</v>
      </c>
      <c r="B2279" s="2">
        <v>200</v>
      </c>
      <c r="C2279" s="77" t="s">
        <v>99</v>
      </c>
      <c r="D2279" s="77" t="s">
        <v>33</v>
      </c>
      <c r="E2279" s="77" t="s">
        <v>881</v>
      </c>
      <c r="F2279" s="77" t="s">
        <v>2120</v>
      </c>
      <c r="G2279" s="77"/>
      <c r="H2279" s="86">
        <v>12626600</v>
      </c>
      <c r="I2279" s="86">
        <v>7248950</v>
      </c>
      <c r="J2279" s="7">
        <f t="shared" si="35"/>
        <v>5377650</v>
      </c>
    </row>
    <row r="2280" spans="1:10" ht="38.25" x14ac:dyDescent="0.2">
      <c r="A2280" s="78" t="s">
        <v>2125</v>
      </c>
      <c r="B2280" s="2">
        <v>200</v>
      </c>
      <c r="C2280" s="79" t="s">
        <v>99</v>
      </c>
      <c r="D2280" s="79" t="s">
        <v>33</v>
      </c>
      <c r="E2280" s="79" t="s">
        <v>881</v>
      </c>
      <c r="F2280" s="79" t="s">
        <v>2126</v>
      </c>
      <c r="G2280" s="79"/>
      <c r="H2280" s="85">
        <v>10726600</v>
      </c>
      <c r="I2280" s="85">
        <v>5348950</v>
      </c>
      <c r="J2280" s="7">
        <f t="shared" si="35"/>
        <v>5377650</v>
      </c>
    </row>
    <row r="2281" spans="1:10" ht="38.25" x14ac:dyDescent="0.2">
      <c r="A2281" s="80" t="s">
        <v>803</v>
      </c>
      <c r="B2281" s="2">
        <v>200</v>
      </c>
      <c r="C2281" s="81" t="s">
        <v>99</v>
      </c>
      <c r="D2281" s="81" t="s">
        <v>33</v>
      </c>
      <c r="E2281" s="81" t="s">
        <v>881</v>
      </c>
      <c r="F2281" s="81" t="s">
        <v>2126</v>
      </c>
      <c r="G2281" s="81" t="s">
        <v>804</v>
      </c>
      <c r="H2281" s="84">
        <v>10726600</v>
      </c>
      <c r="I2281" s="84">
        <v>5348950</v>
      </c>
      <c r="J2281" s="7">
        <f t="shared" si="35"/>
        <v>5377650</v>
      </c>
    </row>
    <row r="2282" spans="1:10" ht="51" x14ac:dyDescent="0.2">
      <c r="A2282" s="78" t="s">
        <v>2121</v>
      </c>
      <c r="B2282" s="2">
        <v>200</v>
      </c>
      <c r="C2282" s="79" t="s">
        <v>99</v>
      </c>
      <c r="D2282" s="79" t="s">
        <v>33</v>
      </c>
      <c r="E2282" s="79" t="s">
        <v>881</v>
      </c>
      <c r="F2282" s="79" t="s">
        <v>2122</v>
      </c>
      <c r="G2282" s="79"/>
      <c r="H2282" s="85">
        <v>1900000</v>
      </c>
      <c r="I2282" s="85">
        <v>1900000</v>
      </c>
      <c r="J2282" s="7">
        <f t="shared" si="35"/>
        <v>0</v>
      </c>
    </row>
    <row r="2283" spans="1:10" ht="38.25" x14ac:dyDescent="0.2">
      <c r="A2283" s="80" t="s">
        <v>803</v>
      </c>
      <c r="B2283" s="2">
        <v>200</v>
      </c>
      <c r="C2283" s="81" t="s">
        <v>99</v>
      </c>
      <c r="D2283" s="81" t="s">
        <v>33</v>
      </c>
      <c r="E2283" s="81" t="s">
        <v>881</v>
      </c>
      <c r="F2283" s="81" t="s">
        <v>2122</v>
      </c>
      <c r="G2283" s="81" t="s">
        <v>804</v>
      </c>
      <c r="H2283" s="84">
        <v>1900000</v>
      </c>
      <c r="I2283" s="84">
        <v>1900000</v>
      </c>
      <c r="J2283" s="7">
        <f t="shared" si="35"/>
        <v>0</v>
      </c>
    </row>
    <row r="2284" spans="1:10" ht="38.25" x14ac:dyDescent="0.2">
      <c r="A2284" s="70" t="s">
        <v>1448</v>
      </c>
      <c r="B2284" s="2">
        <v>200</v>
      </c>
      <c r="C2284" s="71" t="s">
        <v>99</v>
      </c>
      <c r="D2284" s="71" t="s">
        <v>1449</v>
      </c>
      <c r="E2284" s="71"/>
      <c r="F2284" s="71"/>
      <c r="G2284" s="71"/>
      <c r="H2284" s="89">
        <v>720000</v>
      </c>
      <c r="I2284" s="89">
        <v>0</v>
      </c>
      <c r="J2284" s="7">
        <f t="shared" si="35"/>
        <v>720000</v>
      </c>
    </row>
    <row r="2285" spans="1:10" ht="25.5" x14ac:dyDescent="0.2">
      <c r="A2285" s="72" t="s">
        <v>1455</v>
      </c>
      <c r="B2285" s="2">
        <v>200</v>
      </c>
      <c r="C2285" s="73" t="s">
        <v>99</v>
      </c>
      <c r="D2285" s="73" t="s">
        <v>1449</v>
      </c>
      <c r="E2285" s="73" t="s">
        <v>934</v>
      </c>
      <c r="F2285" s="73"/>
      <c r="G2285" s="73"/>
      <c r="H2285" s="88">
        <v>720000</v>
      </c>
      <c r="I2285" s="88">
        <v>0</v>
      </c>
      <c r="J2285" s="7">
        <f t="shared" si="35"/>
        <v>720000</v>
      </c>
    </row>
    <row r="2286" spans="1:10" ht="38.25" x14ac:dyDescent="0.2">
      <c r="A2286" s="74" t="s">
        <v>2246</v>
      </c>
      <c r="B2286" s="2">
        <v>200</v>
      </c>
      <c r="C2286" s="75" t="s">
        <v>99</v>
      </c>
      <c r="D2286" s="75" t="s">
        <v>1449</v>
      </c>
      <c r="E2286" s="75" t="s">
        <v>934</v>
      </c>
      <c r="F2286" s="75" t="s">
        <v>799</v>
      </c>
      <c r="G2286" s="75"/>
      <c r="H2286" s="87">
        <v>720000</v>
      </c>
      <c r="I2286" s="87">
        <v>0</v>
      </c>
      <c r="J2286" s="7">
        <f t="shared" si="35"/>
        <v>720000</v>
      </c>
    </row>
    <row r="2287" spans="1:10" ht="51" x14ac:dyDescent="0.2">
      <c r="A2287" s="76" t="s">
        <v>2435</v>
      </c>
      <c r="B2287" s="2">
        <v>200</v>
      </c>
      <c r="C2287" s="77" t="s">
        <v>99</v>
      </c>
      <c r="D2287" s="77" t="s">
        <v>1449</v>
      </c>
      <c r="E2287" s="77" t="s">
        <v>934</v>
      </c>
      <c r="F2287" s="77" t="s">
        <v>2104</v>
      </c>
      <c r="G2287" s="77"/>
      <c r="H2287" s="86">
        <v>720000</v>
      </c>
      <c r="I2287" s="86">
        <v>0</v>
      </c>
      <c r="J2287" s="7">
        <f t="shared" si="35"/>
        <v>720000</v>
      </c>
    </row>
    <row r="2288" spans="1:10" ht="51" x14ac:dyDescent="0.2">
      <c r="A2288" s="78" t="s">
        <v>2440</v>
      </c>
      <c r="B2288" s="2">
        <v>200</v>
      </c>
      <c r="C2288" s="79" t="s">
        <v>99</v>
      </c>
      <c r="D2288" s="79" t="s">
        <v>1449</v>
      </c>
      <c r="E2288" s="79" t="s">
        <v>934</v>
      </c>
      <c r="F2288" s="79" t="s">
        <v>2127</v>
      </c>
      <c r="G2288" s="79"/>
      <c r="H2288" s="85">
        <v>720000</v>
      </c>
      <c r="I2288" s="85">
        <v>0</v>
      </c>
      <c r="J2288" s="7">
        <f t="shared" si="35"/>
        <v>720000</v>
      </c>
    </row>
    <row r="2289" spans="1:10" x14ac:dyDescent="0.2">
      <c r="A2289" s="80" t="s">
        <v>1036</v>
      </c>
      <c r="B2289" s="2">
        <v>200</v>
      </c>
      <c r="C2289" s="81" t="s">
        <v>99</v>
      </c>
      <c r="D2289" s="81" t="s">
        <v>1449</v>
      </c>
      <c r="E2289" s="81" t="s">
        <v>934</v>
      </c>
      <c r="F2289" s="81" t="s">
        <v>2127</v>
      </c>
      <c r="G2289" s="81" t="s">
        <v>1037</v>
      </c>
      <c r="H2289" s="84">
        <v>720000</v>
      </c>
      <c r="I2289" s="84">
        <v>0</v>
      </c>
      <c r="J2289" s="7">
        <f t="shared" si="35"/>
        <v>720000</v>
      </c>
    </row>
    <row r="2290" spans="1:10" ht="25.5" x14ac:dyDescent="0.2">
      <c r="A2290" s="82" t="s">
        <v>101</v>
      </c>
      <c r="B2290" s="2">
        <v>200</v>
      </c>
      <c r="C2290" s="83" t="s">
        <v>102</v>
      </c>
      <c r="D2290" s="83"/>
      <c r="E2290" s="83"/>
      <c r="F2290" s="83"/>
      <c r="G2290" s="83"/>
      <c r="H2290" s="90">
        <v>6441515447.6800003</v>
      </c>
      <c r="I2290" s="90">
        <v>2823741451.3400002</v>
      </c>
      <c r="J2290" s="7">
        <f t="shared" si="35"/>
        <v>3617773996.3400002</v>
      </c>
    </row>
    <row r="2291" spans="1:10" ht="25.5" x14ac:dyDescent="0.2">
      <c r="A2291" s="70" t="s">
        <v>1593</v>
      </c>
      <c r="B2291" s="2">
        <v>200</v>
      </c>
      <c r="C2291" s="71" t="s">
        <v>102</v>
      </c>
      <c r="D2291" s="71" t="s">
        <v>934</v>
      </c>
      <c r="E2291" s="71"/>
      <c r="F2291" s="71"/>
      <c r="G2291" s="71"/>
      <c r="H2291" s="89">
        <v>976010</v>
      </c>
      <c r="I2291" s="89">
        <v>0</v>
      </c>
      <c r="J2291" s="7">
        <f t="shared" si="35"/>
        <v>976010</v>
      </c>
    </row>
    <row r="2292" spans="1:10" ht="38.25" x14ac:dyDescent="0.2">
      <c r="A2292" s="72" t="s">
        <v>1663</v>
      </c>
      <c r="B2292" s="2">
        <v>200</v>
      </c>
      <c r="C2292" s="73" t="s">
        <v>102</v>
      </c>
      <c r="D2292" s="73" t="s">
        <v>934</v>
      </c>
      <c r="E2292" s="73" t="s">
        <v>1449</v>
      </c>
      <c r="F2292" s="73"/>
      <c r="G2292" s="73"/>
      <c r="H2292" s="88">
        <v>976010</v>
      </c>
      <c r="I2292" s="88">
        <v>0</v>
      </c>
      <c r="J2292" s="7">
        <f t="shared" si="35"/>
        <v>976010</v>
      </c>
    </row>
    <row r="2293" spans="1:10" ht="63.75" x14ac:dyDescent="0.2">
      <c r="A2293" s="74" t="s">
        <v>2269</v>
      </c>
      <c r="B2293" s="2">
        <v>200</v>
      </c>
      <c r="C2293" s="75" t="s">
        <v>102</v>
      </c>
      <c r="D2293" s="75" t="s">
        <v>934</v>
      </c>
      <c r="E2293" s="75" t="s">
        <v>1449</v>
      </c>
      <c r="F2293" s="75" t="s">
        <v>948</v>
      </c>
      <c r="G2293" s="75"/>
      <c r="H2293" s="87">
        <v>976010</v>
      </c>
      <c r="I2293" s="87">
        <v>0</v>
      </c>
      <c r="J2293" s="7">
        <f t="shared" si="35"/>
        <v>976010</v>
      </c>
    </row>
    <row r="2294" spans="1:10" ht="25.5" x14ac:dyDescent="0.2">
      <c r="A2294" s="76" t="s">
        <v>2302</v>
      </c>
      <c r="B2294" s="2">
        <v>200</v>
      </c>
      <c r="C2294" s="77" t="s">
        <v>102</v>
      </c>
      <c r="D2294" s="77" t="s">
        <v>934</v>
      </c>
      <c r="E2294" s="77" t="s">
        <v>1449</v>
      </c>
      <c r="F2294" s="77" t="s">
        <v>1211</v>
      </c>
      <c r="G2294" s="77"/>
      <c r="H2294" s="86">
        <v>976010</v>
      </c>
      <c r="I2294" s="86">
        <v>0</v>
      </c>
      <c r="J2294" s="7">
        <f t="shared" si="35"/>
        <v>976010</v>
      </c>
    </row>
    <row r="2295" spans="1:10" ht="38.25" x14ac:dyDescent="0.2">
      <c r="A2295" s="78" t="s">
        <v>1212</v>
      </c>
      <c r="B2295" s="2">
        <v>200</v>
      </c>
      <c r="C2295" s="79" t="s">
        <v>102</v>
      </c>
      <c r="D2295" s="79" t="s">
        <v>934</v>
      </c>
      <c r="E2295" s="79" t="s">
        <v>1449</v>
      </c>
      <c r="F2295" s="79" t="s">
        <v>1213</v>
      </c>
      <c r="G2295" s="79"/>
      <c r="H2295" s="85">
        <v>976010</v>
      </c>
      <c r="I2295" s="85">
        <v>0</v>
      </c>
      <c r="J2295" s="7">
        <f t="shared" si="35"/>
        <v>976010</v>
      </c>
    </row>
    <row r="2296" spans="1:10" ht="38.25" x14ac:dyDescent="0.2">
      <c r="A2296" s="80" t="s">
        <v>817</v>
      </c>
      <c r="B2296" s="2">
        <v>200</v>
      </c>
      <c r="C2296" s="81" t="s">
        <v>102</v>
      </c>
      <c r="D2296" s="81" t="s">
        <v>934</v>
      </c>
      <c r="E2296" s="81" t="s">
        <v>1449</v>
      </c>
      <c r="F2296" s="81" t="s">
        <v>1213</v>
      </c>
      <c r="G2296" s="81" t="s">
        <v>818</v>
      </c>
      <c r="H2296" s="84">
        <v>976010</v>
      </c>
      <c r="I2296" s="84">
        <v>0</v>
      </c>
      <c r="J2296" s="7">
        <f t="shared" si="35"/>
        <v>976010</v>
      </c>
    </row>
    <row r="2297" spans="1:10" x14ac:dyDescent="0.2">
      <c r="A2297" s="70" t="s">
        <v>1296</v>
      </c>
      <c r="B2297" s="2">
        <v>200</v>
      </c>
      <c r="C2297" s="71" t="s">
        <v>102</v>
      </c>
      <c r="D2297" s="71" t="s">
        <v>798</v>
      </c>
      <c r="E2297" s="71"/>
      <c r="F2297" s="71"/>
      <c r="G2297" s="71"/>
      <c r="H2297" s="89">
        <v>6440433253.6800003</v>
      </c>
      <c r="I2297" s="89">
        <v>2823735767.3400002</v>
      </c>
      <c r="J2297" s="7">
        <f t="shared" si="35"/>
        <v>3616697486.3400002</v>
      </c>
    </row>
    <row r="2298" spans="1:10" x14ac:dyDescent="0.2">
      <c r="A2298" s="72" t="s">
        <v>2128</v>
      </c>
      <c r="B2298" s="2">
        <v>200</v>
      </c>
      <c r="C2298" s="73" t="s">
        <v>102</v>
      </c>
      <c r="D2298" s="73" t="s">
        <v>798</v>
      </c>
      <c r="E2298" s="73" t="s">
        <v>1055</v>
      </c>
      <c r="F2298" s="73"/>
      <c r="G2298" s="73"/>
      <c r="H2298" s="88">
        <v>296638368.89999998</v>
      </c>
      <c r="I2298" s="88">
        <v>156807437.56</v>
      </c>
      <c r="J2298" s="7">
        <f t="shared" si="35"/>
        <v>139830931.33999997</v>
      </c>
    </row>
    <row r="2299" spans="1:10" ht="25.5" x14ac:dyDescent="0.2">
      <c r="A2299" s="74" t="s">
        <v>2441</v>
      </c>
      <c r="B2299" s="2">
        <v>200</v>
      </c>
      <c r="C2299" s="75" t="s">
        <v>102</v>
      </c>
      <c r="D2299" s="75" t="s">
        <v>798</v>
      </c>
      <c r="E2299" s="75" t="s">
        <v>1055</v>
      </c>
      <c r="F2299" s="75" t="s">
        <v>2129</v>
      </c>
      <c r="G2299" s="75"/>
      <c r="H2299" s="87">
        <v>230981803.24000001</v>
      </c>
      <c r="I2299" s="87">
        <v>121414789.26000001</v>
      </c>
      <c r="J2299" s="7">
        <f t="shared" si="35"/>
        <v>109567013.98</v>
      </c>
    </row>
    <row r="2300" spans="1:10" ht="25.5" x14ac:dyDescent="0.2">
      <c r="A2300" s="76" t="s">
        <v>2130</v>
      </c>
      <c r="B2300" s="2">
        <v>200</v>
      </c>
      <c r="C2300" s="77" t="s">
        <v>102</v>
      </c>
      <c r="D2300" s="77" t="s">
        <v>798</v>
      </c>
      <c r="E2300" s="77" t="s">
        <v>1055</v>
      </c>
      <c r="F2300" s="77" t="s">
        <v>2131</v>
      </c>
      <c r="G2300" s="77"/>
      <c r="H2300" s="86">
        <v>18555353.539999999</v>
      </c>
      <c r="I2300" s="86">
        <v>0</v>
      </c>
      <c r="J2300" s="7">
        <f t="shared" si="35"/>
        <v>18555353.539999999</v>
      </c>
    </row>
    <row r="2301" spans="1:10" ht="25.5" x14ac:dyDescent="0.2">
      <c r="A2301" s="78" t="s">
        <v>2132</v>
      </c>
      <c r="B2301" s="2">
        <v>200</v>
      </c>
      <c r="C2301" s="79" t="s">
        <v>102</v>
      </c>
      <c r="D2301" s="79" t="s">
        <v>798</v>
      </c>
      <c r="E2301" s="79" t="s">
        <v>1055</v>
      </c>
      <c r="F2301" s="79" t="s">
        <v>2133</v>
      </c>
      <c r="G2301" s="79"/>
      <c r="H2301" s="85">
        <v>18555353.539999999</v>
      </c>
      <c r="I2301" s="85">
        <v>0</v>
      </c>
      <c r="J2301" s="7">
        <f t="shared" si="35"/>
        <v>18555353.539999999</v>
      </c>
    </row>
    <row r="2302" spans="1:10" ht="38.25" x14ac:dyDescent="0.2">
      <c r="A2302" s="80" t="s">
        <v>817</v>
      </c>
      <c r="B2302" s="2">
        <v>200</v>
      </c>
      <c r="C2302" s="81" t="s">
        <v>102</v>
      </c>
      <c r="D2302" s="81" t="s">
        <v>798</v>
      </c>
      <c r="E2302" s="81" t="s">
        <v>1055</v>
      </c>
      <c r="F2302" s="81" t="s">
        <v>2133</v>
      </c>
      <c r="G2302" s="81" t="s">
        <v>818</v>
      </c>
      <c r="H2302" s="84">
        <v>18555353.539999999</v>
      </c>
      <c r="I2302" s="84">
        <v>0</v>
      </c>
      <c r="J2302" s="7">
        <f t="shared" si="35"/>
        <v>18555353.539999999</v>
      </c>
    </row>
    <row r="2303" spans="1:10" ht="38.25" x14ac:dyDescent="0.2">
      <c r="A2303" s="76" t="s">
        <v>2442</v>
      </c>
      <c r="B2303" s="2">
        <v>200</v>
      </c>
      <c r="C2303" s="77" t="s">
        <v>102</v>
      </c>
      <c r="D2303" s="77" t="s">
        <v>798</v>
      </c>
      <c r="E2303" s="77" t="s">
        <v>1055</v>
      </c>
      <c r="F2303" s="77" t="s">
        <v>2134</v>
      </c>
      <c r="G2303" s="77"/>
      <c r="H2303" s="86">
        <v>212426449.69999999</v>
      </c>
      <c r="I2303" s="86">
        <v>121414789.26000001</v>
      </c>
      <c r="J2303" s="7">
        <f t="shared" si="35"/>
        <v>91011660.439999983</v>
      </c>
    </row>
    <row r="2304" spans="1:10" ht="51" x14ac:dyDescent="0.2">
      <c r="A2304" s="78" t="s">
        <v>2135</v>
      </c>
      <c r="B2304" s="2">
        <v>200</v>
      </c>
      <c r="C2304" s="79" t="s">
        <v>102</v>
      </c>
      <c r="D2304" s="79" t="s">
        <v>798</v>
      </c>
      <c r="E2304" s="79" t="s">
        <v>1055</v>
      </c>
      <c r="F2304" s="79" t="s">
        <v>2136</v>
      </c>
      <c r="G2304" s="79"/>
      <c r="H2304" s="85">
        <v>45660.44</v>
      </c>
      <c r="I2304" s="85">
        <v>0</v>
      </c>
      <c r="J2304" s="7">
        <f t="shared" si="35"/>
        <v>45660.44</v>
      </c>
    </row>
    <row r="2305" spans="1:10" ht="38.25" x14ac:dyDescent="0.2">
      <c r="A2305" s="80" t="s">
        <v>817</v>
      </c>
      <c r="B2305" s="2">
        <v>200</v>
      </c>
      <c r="C2305" s="81" t="s">
        <v>102</v>
      </c>
      <c r="D2305" s="81" t="s">
        <v>798</v>
      </c>
      <c r="E2305" s="81" t="s">
        <v>1055</v>
      </c>
      <c r="F2305" s="81" t="s">
        <v>2136</v>
      </c>
      <c r="G2305" s="81" t="s">
        <v>818</v>
      </c>
      <c r="H2305" s="84">
        <v>45660.44</v>
      </c>
      <c r="I2305" s="84">
        <v>0</v>
      </c>
      <c r="J2305" s="7">
        <f t="shared" si="35"/>
        <v>45660.44</v>
      </c>
    </row>
    <row r="2306" spans="1:10" ht="38.25" x14ac:dyDescent="0.2">
      <c r="A2306" s="78" t="s">
        <v>103</v>
      </c>
      <c r="B2306" s="2">
        <v>200</v>
      </c>
      <c r="C2306" s="79" t="s">
        <v>102</v>
      </c>
      <c r="D2306" s="79" t="s">
        <v>798</v>
      </c>
      <c r="E2306" s="79" t="s">
        <v>1055</v>
      </c>
      <c r="F2306" s="79" t="s">
        <v>2137</v>
      </c>
      <c r="G2306" s="79"/>
      <c r="H2306" s="85">
        <v>212380789.25999999</v>
      </c>
      <c r="I2306" s="85">
        <v>121414789.26000001</v>
      </c>
      <c r="J2306" s="7">
        <f t="shared" si="35"/>
        <v>90965999.999999985</v>
      </c>
    </row>
    <row r="2307" spans="1:10" x14ac:dyDescent="0.2">
      <c r="A2307" s="80" t="s">
        <v>1036</v>
      </c>
      <c r="B2307" s="2">
        <v>200</v>
      </c>
      <c r="C2307" s="81" t="s">
        <v>102</v>
      </c>
      <c r="D2307" s="81" t="s">
        <v>798</v>
      </c>
      <c r="E2307" s="81" t="s">
        <v>1055</v>
      </c>
      <c r="F2307" s="81" t="s">
        <v>2137</v>
      </c>
      <c r="G2307" s="81" t="s">
        <v>1037</v>
      </c>
      <c r="H2307" s="84">
        <v>212380789.25999999</v>
      </c>
      <c r="I2307" s="84">
        <v>121414789.26000001</v>
      </c>
      <c r="J2307" s="7">
        <f t="shared" si="35"/>
        <v>90965999.999999985</v>
      </c>
    </row>
    <row r="2308" spans="1:10" ht="38.25" x14ac:dyDescent="0.2">
      <c r="A2308" s="74" t="s">
        <v>2296</v>
      </c>
      <c r="B2308" s="2">
        <v>200</v>
      </c>
      <c r="C2308" s="75" t="s">
        <v>102</v>
      </c>
      <c r="D2308" s="75" t="s">
        <v>798</v>
      </c>
      <c r="E2308" s="75" t="s">
        <v>1055</v>
      </c>
      <c r="F2308" s="75" t="s">
        <v>1150</v>
      </c>
      <c r="G2308" s="75"/>
      <c r="H2308" s="87">
        <v>65656565.659999996</v>
      </c>
      <c r="I2308" s="87">
        <v>35392648.299999997</v>
      </c>
      <c r="J2308" s="7">
        <f t="shared" si="35"/>
        <v>30263917.359999999</v>
      </c>
    </row>
    <row r="2309" spans="1:10" ht="63.75" x14ac:dyDescent="0.2">
      <c r="A2309" s="76" t="s">
        <v>2358</v>
      </c>
      <c r="B2309" s="2">
        <v>200</v>
      </c>
      <c r="C2309" s="77" t="s">
        <v>102</v>
      </c>
      <c r="D2309" s="77" t="s">
        <v>798</v>
      </c>
      <c r="E2309" s="77" t="s">
        <v>1055</v>
      </c>
      <c r="F2309" s="77" t="s">
        <v>1533</v>
      </c>
      <c r="G2309" s="77"/>
      <c r="H2309" s="86">
        <v>65656565.659999996</v>
      </c>
      <c r="I2309" s="86">
        <v>35392648.299999997</v>
      </c>
      <c r="J2309" s="7">
        <f t="shared" si="35"/>
        <v>30263917.359999999</v>
      </c>
    </row>
    <row r="2310" spans="1:10" ht="38.25" x14ac:dyDescent="0.2">
      <c r="A2310" s="78" t="s">
        <v>1152</v>
      </c>
      <c r="B2310" s="2">
        <v>200</v>
      </c>
      <c r="C2310" s="79" t="s">
        <v>102</v>
      </c>
      <c r="D2310" s="79" t="s">
        <v>798</v>
      </c>
      <c r="E2310" s="79" t="s">
        <v>1055</v>
      </c>
      <c r="F2310" s="79" t="s">
        <v>1534</v>
      </c>
      <c r="G2310" s="79"/>
      <c r="H2310" s="85">
        <v>65656565.659999996</v>
      </c>
      <c r="I2310" s="85">
        <v>35392648.299999997</v>
      </c>
      <c r="J2310" s="7">
        <f t="shared" si="35"/>
        <v>30263917.359999999</v>
      </c>
    </row>
    <row r="2311" spans="1:10" x14ac:dyDescent="0.2">
      <c r="A2311" s="80" t="s">
        <v>868</v>
      </c>
      <c r="B2311" s="2">
        <v>200</v>
      </c>
      <c r="C2311" s="81" t="s">
        <v>102</v>
      </c>
      <c r="D2311" s="81" t="s">
        <v>798</v>
      </c>
      <c r="E2311" s="81" t="s">
        <v>1055</v>
      </c>
      <c r="F2311" s="81" t="s">
        <v>1534</v>
      </c>
      <c r="G2311" s="81" t="s">
        <v>869</v>
      </c>
      <c r="H2311" s="84">
        <v>65656565.659999996</v>
      </c>
      <c r="I2311" s="84">
        <v>35392648.299999997</v>
      </c>
      <c r="J2311" s="7">
        <f t="shared" si="35"/>
        <v>30263917.359999999</v>
      </c>
    </row>
    <row r="2312" spans="1:10" x14ac:dyDescent="0.2">
      <c r="A2312" s="72" t="s">
        <v>2138</v>
      </c>
      <c r="B2312" s="2">
        <v>200</v>
      </c>
      <c r="C2312" s="73" t="s">
        <v>102</v>
      </c>
      <c r="D2312" s="73" t="s">
        <v>798</v>
      </c>
      <c r="E2312" s="73" t="s">
        <v>834</v>
      </c>
      <c r="F2312" s="73"/>
      <c r="G2312" s="73"/>
      <c r="H2312" s="88">
        <v>6096393046.8699999</v>
      </c>
      <c r="I2312" s="88">
        <v>2645809220.1300001</v>
      </c>
      <c r="J2312" s="7">
        <f t="shared" si="35"/>
        <v>3450583826.7399998</v>
      </c>
    </row>
    <row r="2313" spans="1:10" ht="25.5" x14ac:dyDescent="0.2">
      <c r="A2313" s="74" t="s">
        <v>2441</v>
      </c>
      <c r="B2313" s="2">
        <v>200</v>
      </c>
      <c r="C2313" s="75" t="s">
        <v>102</v>
      </c>
      <c r="D2313" s="75" t="s">
        <v>798</v>
      </c>
      <c r="E2313" s="75" t="s">
        <v>834</v>
      </c>
      <c r="F2313" s="75" t="s">
        <v>2129</v>
      </c>
      <c r="G2313" s="75"/>
      <c r="H2313" s="87">
        <v>6014793768.8900003</v>
      </c>
      <c r="I2313" s="87">
        <v>2645544758.1300001</v>
      </c>
      <c r="J2313" s="7">
        <f t="shared" ref="J2313:J2376" si="36">H2313-I2313</f>
        <v>3369249010.7600002</v>
      </c>
    </row>
    <row r="2314" spans="1:10" ht="25.5" x14ac:dyDescent="0.2">
      <c r="A2314" s="76" t="s">
        <v>2302</v>
      </c>
      <c r="B2314" s="2">
        <v>200</v>
      </c>
      <c r="C2314" s="77" t="s">
        <v>102</v>
      </c>
      <c r="D2314" s="77" t="s">
        <v>798</v>
      </c>
      <c r="E2314" s="77" t="s">
        <v>834</v>
      </c>
      <c r="F2314" s="77" t="s">
        <v>2139</v>
      </c>
      <c r="G2314" s="77"/>
      <c r="H2314" s="86">
        <v>85196234.540000007</v>
      </c>
      <c r="I2314" s="86">
        <v>499541.51</v>
      </c>
      <c r="J2314" s="7">
        <f t="shared" si="36"/>
        <v>84696693.030000001</v>
      </c>
    </row>
    <row r="2315" spans="1:10" ht="51" x14ac:dyDescent="0.2">
      <c r="A2315" s="78" t="s">
        <v>2140</v>
      </c>
      <c r="B2315" s="2">
        <v>200</v>
      </c>
      <c r="C2315" s="79" t="s">
        <v>102</v>
      </c>
      <c r="D2315" s="79" t="s">
        <v>798</v>
      </c>
      <c r="E2315" s="79" t="s">
        <v>834</v>
      </c>
      <c r="F2315" s="79" t="s">
        <v>2141</v>
      </c>
      <c r="G2315" s="79"/>
      <c r="H2315" s="85">
        <v>85196234.540000007</v>
      </c>
      <c r="I2315" s="85">
        <v>499541.51</v>
      </c>
      <c r="J2315" s="7">
        <f t="shared" si="36"/>
        <v>84696693.030000001</v>
      </c>
    </row>
    <row r="2316" spans="1:10" ht="38.25" x14ac:dyDescent="0.2">
      <c r="A2316" s="80" t="s">
        <v>817</v>
      </c>
      <c r="B2316" s="2">
        <v>200</v>
      </c>
      <c r="C2316" s="81" t="s">
        <v>102</v>
      </c>
      <c r="D2316" s="81" t="s">
        <v>798</v>
      </c>
      <c r="E2316" s="81" t="s">
        <v>834</v>
      </c>
      <c r="F2316" s="81" t="s">
        <v>2141</v>
      </c>
      <c r="G2316" s="81" t="s">
        <v>818</v>
      </c>
      <c r="H2316" s="84">
        <v>85196234.540000007</v>
      </c>
      <c r="I2316" s="84">
        <v>499541.51</v>
      </c>
      <c r="J2316" s="7">
        <f t="shared" si="36"/>
        <v>84696693.030000001</v>
      </c>
    </row>
    <row r="2317" spans="1:10" ht="25.5" x14ac:dyDescent="0.2">
      <c r="A2317" s="76" t="s">
        <v>2142</v>
      </c>
      <c r="B2317" s="2">
        <v>200</v>
      </c>
      <c r="C2317" s="77" t="s">
        <v>102</v>
      </c>
      <c r="D2317" s="77" t="s">
        <v>798</v>
      </c>
      <c r="E2317" s="77" t="s">
        <v>834</v>
      </c>
      <c r="F2317" s="77" t="s">
        <v>2143</v>
      </c>
      <c r="G2317" s="77"/>
      <c r="H2317" s="86">
        <v>3854856220.1999998</v>
      </c>
      <c r="I2317" s="86">
        <v>1955096064.53</v>
      </c>
      <c r="J2317" s="7">
        <f t="shared" si="36"/>
        <v>1899760155.6699998</v>
      </c>
    </row>
    <row r="2318" spans="1:10" ht="127.5" x14ac:dyDescent="0.2">
      <c r="A2318" s="78" t="s">
        <v>2144</v>
      </c>
      <c r="B2318" s="2">
        <v>200</v>
      </c>
      <c r="C2318" s="79" t="s">
        <v>102</v>
      </c>
      <c r="D2318" s="79" t="s">
        <v>798</v>
      </c>
      <c r="E2318" s="79" t="s">
        <v>834</v>
      </c>
      <c r="F2318" s="79" t="s">
        <v>2145</v>
      </c>
      <c r="G2318" s="79"/>
      <c r="H2318" s="85">
        <v>1072322323.23</v>
      </c>
      <c r="I2318" s="85">
        <v>594614043.64999998</v>
      </c>
      <c r="J2318" s="7">
        <f t="shared" si="36"/>
        <v>477708279.58000004</v>
      </c>
    </row>
    <row r="2319" spans="1:10" ht="38.25" x14ac:dyDescent="0.2">
      <c r="A2319" s="80" t="s">
        <v>817</v>
      </c>
      <c r="B2319" s="2">
        <v>200</v>
      </c>
      <c r="C2319" s="81" t="s">
        <v>102</v>
      </c>
      <c r="D2319" s="81" t="s">
        <v>798</v>
      </c>
      <c r="E2319" s="81" t="s">
        <v>834</v>
      </c>
      <c r="F2319" s="81" t="s">
        <v>2145</v>
      </c>
      <c r="G2319" s="81" t="s">
        <v>818</v>
      </c>
      <c r="H2319" s="84">
        <v>1072322323.23</v>
      </c>
      <c r="I2319" s="84">
        <v>594614043.64999998</v>
      </c>
      <c r="J2319" s="7">
        <f t="shared" si="36"/>
        <v>477708279.58000004</v>
      </c>
    </row>
    <row r="2320" spans="1:10" ht="114.75" x14ac:dyDescent="0.2">
      <c r="A2320" s="78" t="s">
        <v>2146</v>
      </c>
      <c r="B2320" s="2">
        <v>200</v>
      </c>
      <c r="C2320" s="79" t="s">
        <v>102</v>
      </c>
      <c r="D2320" s="79" t="s">
        <v>798</v>
      </c>
      <c r="E2320" s="79" t="s">
        <v>834</v>
      </c>
      <c r="F2320" s="79" t="s">
        <v>2147</v>
      </c>
      <c r="G2320" s="79"/>
      <c r="H2320" s="85">
        <v>1881559696.97</v>
      </c>
      <c r="I2320" s="85">
        <v>985068482.22000003</v>
      </c>
      <c r="J2320" s="7">
        <f t="shared" si="36"/>
        <v>896491214.75</v>
      </c>
    </row>
    <row r="2321" spans="1:10" ht="38.25" x14ac:dyDescent="0.2">
      <c r="A2321" s="80" t="s">
        <v>892</v>
      </c>
      <c r="B2321" s="2">
        <v>200</v>
      </c>
      <c r="C2321" s="81" t="s">
        <v>102</v>
      </c>
      <c r="D2321" s="81" t="s">
        <v>798</v>
      </c>
      <c r="E2321" s="81" t="s">
        <v>834</v>
      </c>
      <c r="F2321" s="81" t="s">
        <v>2147</v>
      </c>
      <c r="G2321" s="81" t="s">
        <v>893</v>
      </c>
      <c r="H2321" s="84">
        <v>1881559696.97</v>
      </c>
      <c r="I2321" s="84">
        <v>985068482.22000003</v>
      </c>
      <c r="J2321" s="7">
        <f t="shared" si="36"/>
        <v>896491214.75</v>
      </c>
    </row>
    <row r="2322" spans="1:10" ht="63.75" x14ac:dyDescent="0.2">
      <c r="A2322" s="78" t="s">
        <v>2148</v>
      </c>
      <c r="B2322" s="2">
        <v>200</v>
      </c>
      <c r="C2322" s="79" t="s">
        <v>102</v>
      </c>
      <c r="D2322" s="79" t="s">
        <v>798</v>
      </c>
      <c r="E2322" s="79" t="s">
        <v>834</v>
      </c>
      <c r="F2322" s="79" t="s">
        <v>2149</v>
      </c>
      <c r="G2322" s="79"/>
      <c r="H2322" s="85">
        <v>700974200</v>
      </c>
      <c r="I2322" s="85">
        <v>281499964.29000002</v>
      </c>
      <c r="J2322" s="7">
        <f t="shared" si="36"/>
        <v>419474235.70999998</v>
      </c>
    </row>
    <row r="2323" spans="1:10" ht="38.25" x14ac:dyDescent="0.2">
      <c r="A2323" s="80" t="s">
        <v>817</v>
      </c>
      <c r="B2323" s="2">
        <v>200</v>
      </c>
      <c r="C2323" s="81" t="s">
        <v>102</v>
      </c>
      <c r="D2323" s="81" t="s">
        <v>798</v>
      </c>
      <c r="E2323" s="81" t="s">
        <v>834</v>
      </c>
      <c r="F2323" s="81" t="s">
        <v>2149</v>
      </c>
      <c r="G2323" s="81" t="s">
        <v>818</v>
      </c>
      <c r="H2323" s="84">
        <v>570853700</v>
      </c>
      <c r="I2323" s="84">
        <v>215608679.53</v>
      </c>
      <c r="J2323" s="7">
        <f t="shared" si="36"/>
        <v>355245020.47000003</v>
      </c>
    </row>
    <row r="2324" spans="1:10" ht="38.25" x14ac:dyDescent="0.2">
      <c r="A2324" s="80" t="s">
        <v>892</v>
      </c>
      <c r="B2324" s="2">
        <v>200</v>
      </c>
      <c r="C2324" s="81" t="s">
        <v>102</v>
      </c>
      <c r="D2324" s="81" t="s">
        <v>798</v>
      </c>
      <c r="E2324" s="81" t="s">
        <v>834</v>
      </c>
      <c r="F2324" s="81" t="s">
        <v>2149</v>
      </c>
      <c r="G2324" s="81" t="s">
        <v>893</v>
      </c>
      <c r="H2324" s="84">
        <v>130120500</v>
      </c>
      <c r="I2324" s="84">
        <v>65891284.759999998</v>
      </c>
      <c r="J2324" s="7">
        <f t="shared" si="36"/>
        <v>64229215.240000002</v>
      </c>
    </row>
    <row r="2325" spans="1:10" ht="63.75" x14ac:dyDescent="0.2">
      <c r="A2325" s="78" t="s">
        <v>104</v>
      </c>
      <c r="B2325" s="2">
        <v>200</v>
      </c>
      <c r="C2325" s="79" t="s">
        <v>102</v>
      </c>
      <c r="D2325" s="79" t="s">
        <v>798</v>
      </c>
      <c r="E2325" s="79" t="s">
        <v>834</v>
      </c>
      <c r="F2325" s="79" t="s">
        <v>2150</v>
      </c>
      <c r="G2325" s="79"/>
      <c r="H2325" s="85">
        <v>200000000</v>
      </c>
      <c r="I2325" s="85">
        <v>93913574.370000005</v>
      </c>
      <c r="J2325" s="7">
        <f t="shared" si="36"/>
        <v>106086425.63</v>
      </c>
    </row>
    <row r="2326" spans="1:10" x14ac:dyDescent="0.2">
      <c r="A2326" s="80" t="s">
        <v>1036</v>
      </c>
      <c r="B2326" s="2">
        <v>200</v>
      </c>
      <c r="C2326" s="81" t="s">
        <v>102</v>
      </c>
      <c r="D2326" s="81" t="s">
        <v>798</v>
      </c>
      <c r="E2326" s="81" t="s">
        <v>834</v>
      </c>
      <c r="F2326" s="81" t="s">
        <v>2150</v>
      </c>
      <c r="G2326" s="81" t="s">
        <v>1037</v>
      </c>
      <c r="H2326" s="84">
        <v>200000000</v>
      </c>
      <c r="I2326" s="84">
        <v>93913574.370000005</v>
      </c>
      <c r="J2326" s="7">
        <f t="shared" si="36"/>
        <v>106086425.63</v>
      </c>
    </row>
    <row r="2327" spans="1:10" ht="25.5" x14ac:dyDescent="0.2">
      <c r="A2327" s="76" t="s">
        <v>2151</v>
      </c>
      <c r="B2327" s="2">
        <v>200</v>
      </c>
      <c r="C2327" s="77" t="s">
        <v>102</v>
      </c>
      <c r="D2327" s="77" t="s">
        <v>798</v>
      </c>
      <c r="E2327" s="77" t="s">
        <v>834</v>
      </c>
      <c r="F2327" s="77" t="s">
        <v>2152</v>
      </c>
      <c r="G2327" s="77"/>
      <c r="H2327" s="86">
        <v>143362084.96000001</v>
      </c>
      <c r="I2327" s="86">
        <v>19881387.399999999</v>
      </c>
      <c r="J2327" s="7">
        <f t="shared" si="36"/>
        <v>123480697.56</v>
      </c>
    </row>
    <row r="2328" spans="1:10" ht="38.25" x14ac:dyDescent="0.2">
      <c r="A2328" s="78" t="s">
        <v>2153</v>
      </c>
      <c r="B2328" s="2">
        <v>200</v>
      </c>
      <c r="C2328" s="79" t="s">
        <v>102</v>
      </c>
      <c r="D2328" s="79" t="s">
        <v>798</v>
      </c>
      <c r="E2328" s="79" t="s">
        <v>834</v>
      </c>
      <c r="F2328" s="79" t="s">
        <v>2154</v>
      </c>
      <c r="G2328" s="79"/>
      <c r="H2328" s="85">
        <v>143362084.96000001</v>
      </c>
      <c r="I2328" s="85">
        <v>19881387.399999999</v>
      </c>
      <c r="J2328" s="7">
        <f t="shared" si="36"/>
        <v>123480697.56</v>
      </c>
    </row>
    <row r="2329" spans="1:10" ht="38.25" x14ac:dyDescent="0.2">
      <c r="A2329" s="80" t="s">
        <v>817</v>
      </c>
      <c r="B2329" s="2">
        <v>200</v>
      </c>
      <c r="C2329" s="81" t="s">
        <v>102</v>
      </c>
      <c r="D2329" s="81" t="s">
        <v>798</v>
      </c>
      <c r="E2329" s="81" t="s">
        <v>834</v>
      </c>
      <c r="F2329" s="81" t="s">
        <v>2154</v>
      </c>
      <c r="G2329" s="81" t="s">
        <v>818</v>
      </c>
      <c r="H2329" s="84">
        <v>143362084.96000001</v>
      </c>
      <c r="I2329" s="84">
        <v>19881387.399999999</v>
      </c>
      <c r="J2329" s="7">
        <f t="shared" si="36"/>
        <v>123480697.56</v>
      </c>
    </row>
    <row r="2330" spans="1:10" ht="63.75" x14ac:dyDescent="0.2">
      <c r="A2330" s="76" t="s">
        <v>2443</v>
      </c>
      <c r="B2330" s="2">
        <v>200</v>
      </c>
      <c r="C2330" s="77" t="s">
        <v>102</v>
      </c>
      <c r="D2330" s="77" t="s">
        <v>798</v>
      </c>
      <c r="E2330" s="77" t="s">
        <v>834</v>
      </c>
      <c r="F2330" s="77" t="s">
        <v>2155</v>
      </c>
      <c r="G2330" s="77"/>
      <c r="H2330" s="86">
        <v>139814565.00999999</v>
      </c>
      <c r="I2330" s="86">
        <v>83057682.400000006</v>
      </c>
      <c r="J2330" s="7">
        <f t="shared" si="36"/>
        <v>56756882.609999985</v>
      </c>
    </row>
    <row r="2331" spans="1:10" ht="38.25" x14ac:dyDescent="0.2">
      <c r="A2331" s="78" t="s">
        <v>105</v>
      </c>
      <c r="B2331" s="2">
        <v>200</v>
      </c>
      <c r="C2331" s="79" t="s">
        <v>102</v>
      </c>
      <c r="D2331" s="79" t="s">
        <v>798</v>
      </c>
      <c r="E2331" s="79" t="s">
        <v>834</v>
      </c>
      <c r="F2331" s="79" t="s">
        <v>2156</v>
      </c>
      <c r="G2331" s="79"/>
      <c r="H2331" s="85">
        <v>135910665.00999999</v>
      </c>
      <c r="I2331" s="85">
        <v>79311516.980000004</v>
      </c>
      <c r="J2331" s="7">
        <f t="shared" si="36"/>
        <v>56599148.029999986</v>
      </c>
    </row>
    <row r="2332" spans="1:10" x14ac:dyDescent="0.2">
      <c r="A2332" s="80" t="s">
        <v>1036</v>
      </c>
      <c r="B2332" s="2">
        <v>200</v>
      </c>
      <c r="C2332" s="81" t="s">
        <v>102</v>
      </c>
      <c r="D2332" s="81" t="s">
        <v>798</v>
      </c>
      <c r="E2332" s="81" t="s">
        <v>834</v>
      </c>
      <c r="F2332" s="81" t="s">
        <v>2156</v>
      </c>
      <c r="G2332" s="81" t="s">
        <v>1037</v>
      </c>
      <c r="H2332" s="84">
        <v>135910665.00999999</v>
      </c>
      <c r="I2332" s="84">
        <v>79311516.980000004</v>
      </c>
      <c r="J2332" s="7">
        <f t="shared" si="36"/>
        <v>56599148.029999986</v>
      </c>
    </row>
    <row r="2333" spans="1:10" ht="38.25" x14ac:dyDescent="0.2">
      <c r="A2333" s="78" t="s">
        <v>2157</v>
      </c>
      <c r="B2333" s="2">
        <v>200</v>
      </c>
      <c r="C2333" s="79" t="s">
        <v>102</v>
      </c>
      <c r="D2333" s="79" t="s">
        <v>798</v>
      </c>
      <c r="E2333" s="79" t="s">
        <v>834</v>
      </c>
      <c r="F2333" s="79" t="s">
        <v>2158</v>
      </c>
      <c r="G2333" s="79"/>
      <c r="H2333" s="85">
        <v>3903900</v>
      </c>
      <c r="I2333" s="85">
        <v>3746165.42</v>
      </c>
      <c r="J2333" s="7">
        <f t="shared" si="36"/>
        <v>157734.58000000007</v>
      </c>
    </row>
    <row r="2334" spans="1:10" x14ac:dyDescent="0.2">
      <c r="A2334" s="80" t="s">
        <v>1036</v>
      </c>
      <c r="B2334" s="2">
        <v>200</v>
      </c>
      <c r="C2334" s="81" t="s">
        <v>102</v>
      </c>
      <c r="D2334" s="81" t="s">
        <v>798</v>
      </c>
      <c r="E2334" s="81" t="s">
        <v>834</v>
      </c>
      <c r="F2334" s="81" t="s">
        <v>2158</v>
      </c>
      <c r="G2334" s="81" t="s">
        <v>1037</v>
      </c>
      <c r="H2334" s="84">
        <v>3903900</v>
      </c>
      <c r="I2334" s="84">
        <v>3746165.42</v>
      </c>
      <c r="J2334" s="7">
        <f t="shared" si="36"/>
        <v>157734.58000000007</v>
      </c>
    </row>
    <row r="2335" spans="1:10" ht="38.25" x14ac:dyDescent="0.2">
      <c r="A2335" s="76" t="s">
        <v>2444</v>
      </c>
      <c r="B2335" s="2">
        <v>200</v>
      </c>
      <c r="C2335" s="77" t="s">
        <v>102</v>
      </c>
      <c r="D2335" s="77" t="s">
        <v>798</v>
      </c>
      <c r="E2335" s="77" t="s">
        <v>834</v>
      </c>
      <c r="F2335" s="77" t="s">
        <v>2159</v>
      </c>
      <c r="G2335" s="77"/>
      <c r="H2335" s="86">
        <v>1493691194.8499999</v>
      </c>
      <c r="I2335" s="86">
        <v>449951485.49000001</v>
      </c>
      <c r="J2335" s="7">
        <f t="shared" si="36"/>
        <v>1043739709.3599999</v>
      </c>
    </row>
    <row r="2336" spans="1:10" ht="38.25" x14ac:dyDescent="0.2">
      <c r="A2336" s="78" t="s">
        <v>2160</v>
      </c>
      <c r="B2336" s="2">
        <v>200</v>
      </c>
      <c r="C2336" s="79" t="s">
        <v>102</v>
      </c>
      <c r="D2336" s="79" t="s">
        <v>798</v>
      </c>
      <c r="E2336" s="79" t="s">
        <v>834</v>
      </c>
      <c r="F2336" s="79" t="s">
        <v>2161</v>
      </c>
      <c r="G2336" s="79"/>
      <c r="H2336" s="85">
        <v>828319629.76999998</v>
      </c>
      <c r="I2336" s="85">
        <v>305377920.10000002</v>
      </c>
      <c r="J2336" s="7">
        <f t="shared" si="36"/>
        <v>522941709.66999996</v>
      </c>
    </row>
    <row r="2337" spans="1:10" ht="38.25" x14ac:dyDescent="0.2">
      <c r="A2337" s="80" t="s">
        <v>817</v>
      </c>
      <c r="B2337" s="2">
        <v>200</v>
      </c>
      <c r="C2337" s="81" t="s">
        <v>102</v>
      </c>
      <c r="D2337" s="81" t="s">
        <v>798</v>
      </c>
      <c r="E2337" s="81" t="s">
        <v>834</v>
      </c>
      <c r="F2337" s="81" t="s">
        <v>2161</v>
      </c>
      <c r="G2337" s="81" t="s">
        <v>818</v>
      </c>
      <c r="H2337" s="84">
        <v>828319629.76999998</v>
      </c>
      <c r="I2337" s="84">
        <v>305377920.10000002</v>
      </c>
      <c r="J2337" s="7">
        <f t="shared" si="36"/>
        <v>522941709.66999996</v>
      </c>
    </row>
    <row r="2338" spans="1:10" ht="51" x14ac:dyDescent="0.2">
      <c r="A2338" s="78" t="s">
        <v>2162</v>
      </c>
      <c r="B2338" s="2">
        <v>200</v>
      </c>
      <c r="C2338" s="79" t="s">
        <v>102</v>
      </c>
      <c r="D2338" s="79" t="s">
        <v>798</v>
      </c>
      <c r="E2338" s="79" t="s">
        <v>834</v>
      </c>
      <c r="F2338" s="79" t="s">
        <v>2163</v>
      </c>
      <c r="G2338" s="79"/>
      <c r="H2338" s="85">
        <v>486356299.51999998</v>
      </c>
      <c r="I2338" s="85">
        <v>73135410.219999999</v>
      </c>
      <c r="J2338" s="7">
        <f t="shared" si="36"/>
        <v>413220889.29999995</v>
      </c>
    </row>
    <row r="2339" spans="1:10" ht="38.25" x14ac:dyDescent="0.2">
      <c r="A2339" s="80" t="s">
        <v>817</v>
      </c>
      <c r="B2339" s="2">
        <v>200</v>
      </c>
      <c r="C2339" s="81" t="s">
        <v>102</v>
      </c>
      <c r="D2339" s="81" t="s">
        <v>798</v>
      </c>
      <c r="E2339" s="81" t="s">
        <v>834</v>
      </c>
      <c r="F2339" s="81" t="s">
        <v>2163</v>
      </c>
      <c r="G2339" s="81" t="s">
        <v>818</v>
      </c>
      <c r="H2339" s="84">
        <v>486356299.51999998</v>
      </c>
      <c r="I2339" s="84">
        <v>73135410.219999999</v>
      </c>
      <c r="J2339" s="7">
        <f t="shared" si="36"/>
        <v>413220889.29999995</v>
      </c>
    </row>
    <row r="2340" spans="1:10" ht="51" x14ac:dyDescent="0.2">
      <c r="A2340" s="78" t="s">
        <v>2164</v>
      </c>
      <c r="B2340" s="2">
        <v>200</v>
      </c>
      <c r="C2340" s="79" t="s">
        <v>102</v>
      </c>
      <c r="D2340" s="79" t="s">
        <v>798</v>
      </c>
      <c r="E2340" s="79" t="s">
        <v>834</v>
      </c>
      <c r="F2340" s="79" t="s">
        <v>2165</v>
      </c>
      <c r="G2340" s="79"/>
      <c r="H2340" s="85">
        <v>179015265.56</v>
      </c>
      <c r="I2340" s="85">
        <v>71438155.170000002</v>
      </c>
      <c r="J2340" s="7">
        <f t="shared" si="36"/>
        <v>107577110.39</v>
      </c>
    </row>
    <row r="2341" spans="1:10" ht="38.25" x14ac:dyDescent="0.2">
      <c r="A2341" s="80" t="s">
        <v>892</v>
      </c>
      <c r="B2341" s="2">
        <v>200</v>
      </c>
      <c r="C2341" s="81" t="s">
        <v>102</v>
      </c>
      <c r="D2341" s="81" t="s">
        <v>798</v>
      </c>
      <c r="E2341" s="81" t="s">
        <v>834</v>
      </c>
      <c r="F2341" s="81" t="s">
        <v>2165</v>
      </c>
      <c r="G2341" s="81" t="s">
        <v>893</v>
      </c>
      <c r="H2341" s="84">
        <v>179015265.56</v>
      </c>
      <c r="I2341" s="84">
        <v>71438155.170000002</v>
      </c>
      <c r="J2341" s="7">
        <f t="shared" si="36"/>
        <v>107577110.39</v>
      </c>
    </row>
    <row r="2342" spans="1:10" ht="38.25" x14ac:dyDescent="0.2">
      <c r="A2342" s="76" t="s">
        <v>2445</v>
      </c>
      <c r="B2342" s="2">
        <v>200</v>
      </c>
      <c r="C2342" s="77" t="s">
        <v>102</v>
      </c>
      <c r="D2342" s="77" t="s">
        <v>798</v>
      </c>
      <c r="E2342" s="77" t="s">
        <v>834</v>
      </c>
      <c r="F2342" s="77" t="s">
        <v>2166</v>
      </c>
      <c r="G2342" s="77"/>
      <c r="H2342" s="86">
        <v>297873469.32999998</v>
      </c>
      <c r="I2342" s="86">
        <v>137058596.80000001</v>
      </c>
      <c r="J2342" s="7">
        <f t="shared" si="36"/>
        <v>160814872.52999997</v>
      </c>
    </row>
    <row r="2343" spans="1:10" ht="38.25" x14ac:dyDescent="0.2">
      <c r="A2343" s="78" t="s">
        <v>2167</v>
      </c>
      <c r="B2343" s="2">
        <v>200</v>
      </c>
      <c r="C2343" s="79" t="s">
        <v>102</v>
      </c>
      <c r="D2343" s="79" t="s">
        <v>798</v>
      </c>
      <c r="E2343" s="79" t="s">
        <v>834</v>
      </c>
      <c r="F2343" s="79" t="s">
        <v>2168</v>
      </c>
      <c r="G2343" s="79"/>
      <c r="H2343" s="85">
        <v>296091286.61000001</v>
      </c>
      <c r="I2343" s="85">
        <v>136201983.24000001</v>
      </c>
      <c r="J2343" s="7">
        <f t="shared" si="36"/>
        <v>159889303.37</v>
      </c>
    </row>
    <row r="2344" spans="1:10" ht="76.5" x14ac:dyDescent="0.2">
      <c r="A2344" s="80" t="s">
        <v>866</v>
      </c>
      <c r="B2344" s="2">
        <v>200</v>
      </c>
      <c r="C2344" s="81" t="s">
        <v>102</v>
      </c>
      <c r="D2344" s="81" t="s">
        <v>798</v>
      </c>
      <c r="E2344" s="81" t="s">
        <v>834</v>
      </c>
      <c r="F2344" s="81" t="s">
        <v>2168</v>
      </c>
      <c r="G2344" s="81" t="s">
        <v>867</v>
      </c>
      <c r="H2344" s="84">
        <v>111551800</v>
      </c>
      <c r="I2344" s="84">
        <v>48737454.439999998</v>
      </c>
      <c r="J2344" s="7">
        <f t="shared" si="36"/>
        <v>62814345.560000002</v>
      </c>
    </row>
    <row r="2345" spans="1:10" ht="38.25" x14ac:dyDescent="0.2">
      <c r="A2345" s="80" t="s">
        <v>817</v>
      </c>
      <c r="B2345" s="2">
        <v>200</v>
      </c>
      <c r="C2345" s="81" t="s">
        <v>102</v>
      </c>
      <c r="D2345" s="81" t="s">
        <v>798</v>
      </c>
      <c r="E2345" s="81" t="s">
        <v>834</v>
      </c>
      <c r="F2345" s="81" t="s">
        <v>2168</v>
      </c>
      <c r="G2345" s="81" t="s">
        <v>818</v>
      </c>
      <c r="H2345" s="84">
        <v>44294068.969999999</v>
      </c>
      <c r="I2345" s="84">
        <v>14530066.4</v>
      </c>
      <c r="J2345" s="7">
        <f t="shared" si="36"/>
        <v>29764002.57</v>
      </c>
    </row>
    <row r="2346" spans="1:10" ht="25.5" x14ac:dyDescent="0.2">
      <c r="A2346" s="80" t="s">
        <v>900</v>
      </c>
      <c r="B2346" s="2">
        <v>200</v>
      </c>
      <c r="C2346" s="81" t="s">
        <v>102</v>
      </c>
      <c r="D2346" s="81" t="s">
        <v>798</v>
      </c>
      <c r="E2346" s="81" t="s">
        <v>834</v>
      </c>
      <c r="F2346" s="81" t="s">
        <v>2168</v>
      </c>
      <c r="G2346" s="81" t="s">
        <v>901</v>
      </c>
      <c r="H2346" s="84">
        <v>294100</v>
      </c>
      <c r="I2346" s="84">
        <v>105748</v>
      </c>
      <c r="J2346" s="7">
        <f t="shared" si="36"/>
        <v>188352</v>
      </c>
    </row>
    <row r="2347" spans="1:10" x14ac:dyDescent="0.2">
      <c r="A2347" s="80" t="s">
        <v>868</v>
      </c>
      <c r="B2347" s="2">
        <v>200</v>
      </c>
      <c r="C2347" s="81" t="s">
        <v>102</v>
      </c>
      <c r="D2347" s="81" t="s">
        <v>798</v>
      </c>
      <c r="E2347" s="81" t="s">
        <v>834</v>
      </c>
      <c r="F2347" s="81" t="s">
        <v>2168</v>
      </c>
      <c r="G2347" s="81" t="s">
        <v>869</v>
      </c>
      <c r="H2347" s="84">
        <v>139951317.63999999</v>
      </c>
      <c r="I2347" s="84">
        <v>72828714.400000006</v>
      </c>
      <c r="J2347" s="7">
        <f t="shared" si="36"/>
        <v>67122603.23999998</v>
      </c>
    </row>
    <row r="2348" spans="1:10" ht="38.25" x14ac:dyDescent="0.2">
      <c r="A2348" s="78" t="s">
        <v>2169</v>
      </c>
      <c r="B2348" s="2">
        <v>200</v>
      </c>
      <c r="C2348" s="79" t="s">
        <v>102</v>
      </c>
      <c r="D2348" s="79" t="s">
        <v>798</v>
      </c>
      <c r="E2348" s="79" t="s">
        <v>834</v>
      </c>
      <c r="F2348" s="79" t="s">
        <v>2170</v>
      </c>
      <c r="G2348" s="79"/>
      <c r="H2348" s="85">
        <v>1782182.72</v>
      </c>
      <c r="I2348" s="85">
        <v>856613.56</v>
      </c>
      <c r="J2348" s="7">
        <f t="shared" si="36"/>
        <v>925569.15999999992</v>
      </c>
    </row>
    <row r="2349" spans="1:10" ht="38.25" x14ac:dyDescent="0.2">
      <c r="A2349" s="80" t="s">
        <v>817</v>
      </c>
      <c r="B2349" s="2">
        <v>200</v>
      </c>
      <c r="C2349" s="81" t="s">
        <v>102</v>
      </c>
      <c r="D2349" s="81" t="s">
        <v>798</v>
      </c>
      <c r="E2349" s="81" t="s">
        <v>834</v>
      </c>
      <c r="F2349" s="81" t="s">
        <v>2170</v>
      </c>
      <c r="G2349" s="81" t="s">
        <v>818</v>
      </c>
      <c r="H2349" s="84">
        <v>1782182.72</v>
      </c>
      <c r="I2349" s="84">
        <v>856613.56</v>
      </c>
      <c r="J2349" s="7">
        <f t="shared" si="36"/>
        <v>925569.15999999992</v>
      </c>
    </row>
    <row r="2350" spans="1:10" x14ac:dyDescent="0.2">
      <c r="A2350" s="74" t="s">
        <v>1289</v>
      </c>
      <c r="B2350" s="2">
        <v>200</v>
      </c>
      <c r="C2350" s="75" t="s">
        <v>102</v>
      </c>
      <c r="D2350" s="75" t="s">
        <v>798</v>
      </c>
      <c r="E2350" s="75" t="s">
        <v>834</v>
      </c>
      <c r="F2350" s="75" t="s">
        <v>1290</v>
      </c>
      <c r="G2350" s="75"/>
      <c r="H2350" s="87">
        <v>81599277.980000004</v>
      </c>
      <c r="I2350" s="87">
        <v>264462</v>
      </c>
      <c r="J2350" s="7">
        <f t="shared" si="36"/>
        <v>81334815.980000004</v>
      </c>
    </row>
    <row r="2351" spans="1:10" ht="51" x14ac:dyDescent="0.2">
      <c r="A2351" s="78" t="s">
        <v>2171</v>
      </c>
      <c r="B2351" s="2">
        <v>200</v>
      </c>
      <c r="C2351" s="79" t="s">
        <v>102</v>
      </c>
      <c r="D2351" s="79" t="s">
        <v>798</v>
      </c>
      <c r="E2351" s="79" t="s">
        <v>834</v>
      </c>
      <c r="F2351" s="79" t="s">
        <v>2172</v>
      </c>
      <c r="G2351" s="79"/>
      <c r="H2351" s="85">
        <v>81599277.980000004</v>
      </c>
      <c r="I2351" s="85">
        <v>264462</v>
      </c>
      <c r="J2351" s="7">
        <f t="shared" si="36"/>
        <v>81334815.980000004</v>
      </c>
    </row>
    <row r="2352" spans="1:10" ht="38.25" x14ac:dyDescent="0.2">
      <c r="A2352" s="80" t="s">
        <v>817</v>
      </c>
      <c r="B2352" s="2">
        <v>200</v>
      </c>
      <c r="C2352" s="81" t="s">
        <v>102</v>
      </c>
      <c r="D2352" s="81" t="s">
        <v>798</v>
      </c>
      <c r="E2352" s="81" t="s">
        <v>834</v>
      </c>
      <c r="F2352" s="81" t="s">
        <v>2172</v>
      </c>
      <c r="G2352" s="81" t="s">
        <v>818</v>
      </c>
      <c r="H2352" s="84">
        <v>81599277.980000004</v>
      </c>
      <c r="I2352" s="84">
        <v>264462</v>
      </c>
      <c r="J2352" s="7">
        <f t="shared" si="36"/>
        <v>81334815.980000004</v>
      </c>
    </row>
    <row r="2353" spans="1:10" ht="25.5" x14ac:dyDescent="0.2">
      <c r="A2353" s="72" t="s">
        <v>1475</v>
      </c>
      <c r="B2353" s="2">
        <v>200</v>
      </c>
      <c r="C2353" s="73" t="s">
        <v>102</v>
      </c>
      <c r="D2353" s="73" t="s">
        <v>798</v>
      </c>
      <c r="E2353" s="73" t="s">
        <v>33</v>
      </c>
      <c r="F2353" s="73"/>
      <c r="G2353" s="73"/>
      <c r="H2353" s="88">
        <v>47401837.909999996</v>
      </c>
      <c r="I2353" s="88">
        <v>21119109.649999999</v>
      </c>
      <c r="J2353" s="7">
        <f t="shared" si="36"/>
        <v>26282728.259999998</v>
      </c>
    </row>
    <row r="2354" spans="1:10" ht="25.5" x14ac:dyDescent="0.2">
      <c r="A2354" s="74" t="s">
        <v>2441</v>
      </c>
      <c r="B2354" s="2">
        <v>200</v>
      </c>
      <c r="C2354" s="75" t="s">
        <v>102</v>
      </c>
      <c r="D2354" s="75" t="s">
        <v>798</v>
      </c>
      <c r="E2354" s="75" t="s">
        <v>33</v>
      </c>
      <c r="F2354" s="75" t="s">
        <v>2129</v>
      </c>
      <c r="G2354" s="75"/>
      <c r="H2354" s="87">
        <v>47401837.909999996</v>
      </c>
      <c r="I2354" s="87">
        <v>21119109.649999999</v>
      </c>
      <c r="J2354" s="7">
        <f t="shared" si="36"/>
        <v>26282728.259999998</v>
      </c>
    </row>
    <row r="2355" spans="1:10" ht="38.25" x14ac:dyDescent="0.2">
      <c r="A2355" s="76" t="s">
        <v>2445</v>
      </c>
      <c r="B2355" s="2">
        <v>200</v>
      </c>
      <c r="C2355" s="77" t="s">
        <v>102</v>
      </c>
      <c r="D2355" s="77" t="s">
        <v>798</v>
      </c>
      <c r="E2355" s="77" t="s">
        <v>33</v>
      </c>
      <c r="F2355" s="77" t="s">
        <v>2166</v>
      </c>
      <c r="G2355" s="77"/>
      <c r="H2355" s="86">
        <v>47401837.909999996</v>
      </c>
      <c r="I2355" s="86">
        <v>21119109.649999999</v>
      </c>
      <c r="J2355" s="7">
        <f t="shared" si="36"/>
        <v>26282728.259999998</v>
      </c>
    </row>
    <row r="2356" spans="1:10" ht="38.25" x14ac:dyDescent="0.2">
      <c r="A2356" s="78" t="s">
        <v>1006</v>
      </c>
      <c r="B2356" s="2">
        <v>200</v>
      </c>
      <c r="C2356" s="79" t="s">
        <v>102</v>
      </c>
      <c r="D2356" s="79" t="s">
        <v>798</v>
      </c>
      <c r="E2356" s="79" t="s">
        <v>33</v>
      </c>
      <c r="F2356" s="79" t="s">
        <v>2173</v>
      </c>
      <c r="G2356" s="79"/>
      <c r="H2356" s="85">
        <v>29814116</v>
      </c>
      <c r="I2356" s="85">
        <v>15014254.9</v>
      </c>
      <c r="J2356" s="7">
        <f t="shared" si="36"/>
        <v>14799861.1</v>
      </c>
    </row>
    <row r="2357" spans="1:10" ht="76.5" x14ac:dyDescent="0.2">
      <c r="A2357" s="80" t="s">
        <v>866</v>
      </c>
      <c r="B2357" s="2">
        <v>200</v>
      </c>
      <c r="C2357" s="81" t="s">
        <v>102</v>
      </c>
      <c r="D2357" s="81" t="s">
        <v>798</v>
      </c>
      <c r="E2357" s="81" t="s">
        <v>33</v>
      </c>
      <c r="F2357" s="81" t="s">
        <v>2173</v>
      </c>
      <c r="G2357" s="81" t="s">
        <v>867</v>
      </c>
      <c r="H2357" s="84">
        <v>28334316</v>
      </c>
      <c r="I2357" s="84">
        <v>14461545.35</v>
      </c>
      <c r="J2357" s="7">
        <f t="shared" si="36"/>
        <v>13872770.65</v>
      </c>
    </row>
    <row r="2358" spans="1:10" ht="38.25" x14ac:dyDescent="0.2">
      <c r="A2358" s="80" t="s">
        <v>817</v>
      </c>
      <c r="B2358" s="2">
        <v>200</v>
      </c>
      <c r="C2358" s="81" t="s">
        <v>102</v>
      </c>
      <c r="D2358" s="81" t="s">
        <v>798</v>
      </c>
      <c r="E2358" s="81" t="s">
        <v>33</v>
      </c>
      <c r="F2358" s="81" t="s">
        <v>2173</v>
      </c>
      <c r="G2358" s="81" t="s">
        <v>818</v>
      </c>
      <c r="H2358" s="84">
        <v>1479800</v>
      </c>
      <c r="I2358" s="84">
        <v>552709.55000000005</v>
      </c>
      <c r="J2358" s="7">
        <f t="shared" si="36"/>
        <v>927090.45</v>
      </c>
    </row>
    <row r="2359" spans="1:10" ht="25.5" x14ac:dyDescent="0.2">
      <c r="A2359" s="78" t="s">
        <v>829</v>
      </c>
      <c r="B2359" s="2">
        <v>200</v>
      </c>
      <c r="C2359" s="79" t="s">
        <v>102</v>
      </c>
      <c r="D2359" s="79" t="s">
        <v>798</v>
      </c>
      <c r="E2359" s="79" t="s">
        <v>33</v>
      </c>
      <c r="F2359" s="79" t="s">
        <v>2174</v>
      </c>
      <c r="G2359" s="79"/>
      <c r="H2359" s="85">
        <v>87500</v>
      </c>
      <c r="I2359" s="85">
        <v>0</v>
      </c>
      <c r="J2359" s="7">
        <f t="shared" si="36"/>
        <v>87500</v>
      </c>
    </row>
    <row r="2360" spans="1:10" ht="76.5" x14ac:dyDescent="0.2">
      <c r="A2360" s="80" t="s">
        <v>866</v>
      </c>
      <c r="B2360" s="2">
        <v>200</v>
      </c>
      <c r="C2360" s="81" t="s">
        <v>102</v>
      </c>
      <c r="D2360" s="81" t="s">
        <v>798</v>
      </c>
      <c r="E2360" s="81" t="s">
        <v>33</v>
      </c>
      <c r="F2360" s="81" t="s">
        <v>2174</v>
      </c>
      <c r="G2360" s="81" t="s">
        <v>867</v>
      </c>
      <c r="H2360" s="84">
        <v>87500</v>
      </c>
      <c r="I2360" s="84">
        <v>0</v>
      </c>
      <c r="J2360" s="7">
        <f t="shared" si="36"/>
        <v>87500</v>
      </c>
    </row>
    <row r="2361" spans="1:10" ht="63.75" x14ac:dyDescent="0.2">
      <c r="A2361" s="78" t="s">
        <v>2175</v>
      </c>
      <c r="B2361" s="2">
        <v>200</v>
      </c>
      <c r="C2361" s="79" t="s">
        <v>102</v>
      </c>
      <c r="D2361" s="79" t="s">
        <v>798</v>
      </c>
      <c r="E2361" s="79" t="s">
        <v>33</v>
      </c>
      <c r="F2361" s="79" t="s">
        <v>2176</v>
      </c>
      <c r="G2361" s="79"/>
      <c r="H2361" s="85">
        <v>1889872.87</v>
      </c>
      <c r="I2361" s="85">
        <v>469272.87</v>
      </c>
      <c r="J2361" s="7">
        <f t="shared" si="36"/>
        <v>1420600</v>
      </c>
    </row>
    <row r="2362" spans="1:10" ht="38.25" x14ac:dyDescent="0.2">
      <c r="A2362" s="80" t="s">
        <v>817</v>
      </c>
      <c r="B2362" s="2">
        <v>200</v>
      </c>
      <c r="C2362" s="81" t="s">
        <v>102</v>
      </c>
      <c r="D2362" s="81" t="s">
        <v>798</v>
      </c>
      <c r="E2362" s="81" t="s">
        <v>33</v>
      </c>
      <c r="F2362" s="81" t="s">
        <v>2176</v>
      </c>
      <c r="G2362" s="81" t="s">
        <v>818</v>
      </c>
      <c r="H2362" s="84">
        <v>1829872.87</v>
      </c>
      <c r="I2362" s="84">
        <v>456607.01</v>
      </c>
      <c r="J2362" s="7">
        <f t="shared" si="36"/>
        <v>1373265.86</v>
      </c>
    </row>
    <row r="2363" spans="1:10" x14ac:dyDescent="0.2">
      <c r="A2363" s="80" t="s">
        <v>868</v>
      </c>
      <c r="B2363" s="2">
        <v>200</v>
      </c>
      <c r="C2363" s="81" t="s">
        <v>102</v>
      </c>
      <c r="D2363" s="81" t="s">
        <v>798</v>
      </c>
      <c r="E2363" s="81" t="s">
        <v>33</v>
      </c>
      <c r="F2363" s="81" t="s">
        <v>2176</v>
      </c>
      <c r="G2363" s="81" t="s">
        <v>869</v>
      </c>
      <c r="H2363" s="84">
        <v>60000</v>
      </c>
      <c r="I2363" s="84">
        <v>12665.86</v>
      </c>
      <c r="J2363" s="7">
        <f t="shared" si="36"/>
        <v>47334.14</v>
      </c>
    </row>
    <row r="2364" spans="1:10" ht="38.25" x14ac:dyDescent="0.2">
      <c r="A2364" s="78" t="s">
        <v>1018</v>
      </c>
      <c r="B2364" s="2">
        <v>200</v>
      </c>
      <c r="C2364" s="79" t="s">
        <v>102</v>
      </c>
      <c r="D2364" s="79" t="s">
        <v>798</v>
      </c>
      <c r="E2364" s="79" t="s">
        <v>33</v>
      </c>
      <c r="F2364" s="79" t="s">
        <v>2177</v>
      </c>
      <c r="G2364" s="79"/>
      <c r="H2364" s="85">
        <v>200000</v>
      </c>
      <c r="I2364" s="85">
        <v>0</v>
      </c>
      <c r="J2364" s="7">
        <f t="shared" si="36"/>
        <v>200000</v>
      </c>
    </row>
    <row r="2365" spans="1:10" ht="38.25" x14ac:dyDescent="0.2">
      <c r="A2365" s="80" t="s">
        <v>817</v>
      </c>
      <c r="B2365" s="2">
        <v>200</v>
      </c>
      <c r="C2365" s="81" t="s">
        <v>102</v>
      </c>
      <c r="D2365" s="81" t="s">
        <v>798</v>
      </c>
      <c r="E2365" s="81" t="s">
        <v>33</v>
      </c>
      <c r="F2365" s="81" t="s">
        <v>2177</v>
      </c>
      <c r="G2365" s="81" t="s">
        <v>818</v>
      </c>
      <c r="H2365" s="84">
        <v>200000</v>
      </c>
      <c r="I2365" s="84">
        <v>0</v>
      </c>
      <c r="J2365" s="7">
        <f t="shared" si="36"/>
        <v>200000</v>
      </c>
    </row>
    <row r="2366" spans="1:10" ht="38.25" x14ac:dyDescent="0.2">
      <c r="A2366" s="78" t="s">
        <v>2167</v>
      </c>
      <c r="B2366" s="2">
        <v>200</v>
      </c>
      <c r="C2366" s="79" t="s">
        <v>102</v>
      </c>
      <c r="D2366" s="79" t="s">
        <v>798</v>
      </c>
      <c r="E2366" s="79" t="s">
        <v>33</v>
      </c>
      <c r="F2366" s="79" t="s">
        <v>2168</v>
      </c>
      <c r="G2366" s="79"/>
      <c r="H2366" s="85">
        <v>15410349.039999999</v>
      </c>
      <c r="I2366" s="85">
        <v>5635581.8799999999</v>
      </c>
      <c r="J2366" s="7">
        <f t="shared" si="36"/>
        <v>9774767.1600000001</v>
      </c>
    </row>
    <row r="2367" spans="1:10" ht="76.5" x14ac:dyDescent="0.2">
      <c r="A2367" s="80" t="s">
        <v>866</v>
      </c>
      <c r="B2367" s="2">
        <v>200</v>
      </c>
      <c r="C2367" s="81" t="s">
        <v>102</v>
      </c>
      <c r="D2367" s="81" t="s">
        <v>798</v>
      </c>
      <c r="E2367" s="81" t="s">
        <v>33</v>
      </c>
      <c r="F2367" s="81" t="s">
        <v>2168</v>
      </c>
      <c r="G2367" s="81" t="s">
        <v>867</v>
      </c>
      <c r="H2367" s="84">
        <v>11766500</v>
      </c>
      <c r="I2367" s="84">
        <v>4389756.9000000004</v>
      </c>
      <c r="J2367" s="7">
        <f t="shared" si="36"/>
        <v>7376743.0999999996</v>
      </c>
    </row>
    <row r="2368" spans="1:10" ht="38.25" x14ac:dyDescent="0.2">
      <c r="A2368" s="80" t="s">
        <v>817</v>
      </c>
      <c r="B2368" s="2">
        <v>200</v>
      </c>
      <c r="C2368" s="81" t="s">
        <v>102</v>
      </c>
      <c r="D2368" s="81" t="s">
        <v>798</v>
      </c>
      <c r="E2368" s="81" t="s">
        <v>33</v>
      </c>
      <c r="F2368" s="81" t="s">
        <v>2168</v>
      </c>
      <c r="G2368" s="81" t="s">
        <v>818</v>
      </c>
      <c r="H2368" s="84">
        <v>3641749.04</v>
      </c>
      <c r="I2368" s="84">
        <v>1244774.98</v>
      </c>
      <c r="J2368" s="7">
        <f t="shared" si="36"/>
        <v>2396974.06</v>
      </c>
    </row>
    <row r="2369" spans="1:10" x14ac:dyDescent="0.2">
      <c r="A2369" s="80" t="s">
        <v>868</v>
      </c>
      <c r="B2369" s="2">
        <v>200</v>
      </c>
      <c r="C2369" s="81" t="s">
        <v>102</v>
      </c>
      <c r="D2369" s="81" t="s">
        <v>798</v>
      </c>
      <c r="E2369" s="81" t="s">
        <v>33</v>
      </c>
      <c r="F2369" s="81" t="s">
        <v>2168</v>
      </c>
      <c r="G2369" s="81" t="s">
        <v>869</v>
      </c>
      <c r="H2369" s="84">
        <v>2100</v>
      </c>
      <c r="I2369" s="84">
        <v>1050</v>
      </c>
      <c r="J2369" s="7">
        <f t="shared" si="36"/>
        <v>1050</v>
      </c>
    </row>
    <row r="2370" spans="1:10" x14ac:dyDescent="0.2">
      <c r="A2370" s="70" t="s">
        <v>795</v>
      </c>
      <c r="B2370" s="2">
        <v>200</v>
      </c>
      <c r="C2370" s="71" t="s">
        <v>102</v>
      </c>
      <c r="D2370" s="71" t="s">
        <v>796</v>
      </c>
      <c r="E2370" s="71"/>
      <c r="F2370" s="71"/>
      <c r="G2370" s="71"/>
      <c r="H2370" s="89">
        <v>106184</v>
      </c>
      <c r="I2370" s="89">
        <v>5684</v>
      </c>
      <c r="J2370" s="7">
        <f t="shared" si="36"/>
        <v>100500</v>
      </c>
    </row>
    <row r="2371" spans="1:10" ht="25.5" x14ac:dyDescent="0.2">
      <c r="A2371" s="72" t="s">
        <v>826</v>
      </c>
      <c r="B2371" s="2">
        <v>200</v>
      </c>
      <c r="C2371" s="73" t="s">
        <v>102</v>
      </c>
      <c r="D2371" s="73" t="s">
        <v>796</v>
      </c>
      <c r="E2371" s="73" t="s">
        <v>827</v>
      </c>
      <c r="F2371" s="73"/>
      <c r="G2371" s="73"/>
      <c r="H2371" s="88">
        <v>106184</v>
      </c>
      <c r="I2371" s="88">
        <v>5684</v>
      </c>
      <c r="J2371" s="7">
        <f t="shared" si="36"/>
        <v>100500</v>
      </c>
    </row>
    <row r="2372" spans="1:10" ht="25.5" x14ac:dyDescent="0.2">
      <c r="A2372" s="74" t="s">
        <v>2441</v>
      </c>
      <c r="B2372" s="2">
        <v>200</v>
      </c>
      <c r="C2372" s="75" t="s">
        <v>102</v>
      </c>
      <c r="D2372" s="75" t="s">
        <v>796</v>
      </c>
      <c r="E2372" s="75" t="s">
        <v>827</v>
      </c>
      <c r="F2372" s="75" t="s">
        <v>2129</v>
      </c>
      <c r="G2372" s="75"/>
      <c r="H2372" s="87">
        <v>106184</v>
      </c>
      <c r="I2372" s="87">
        <v>5684</v>
      </c>
      <c r="J2372" s="7">
        <f t="shared" si="36"/>
        <v>100500</v>
      </c>
    </row>
    <row r="2373" spans="1:10" ht="38.25" x14ac:dyDescent="0.2">
      <c r="A2373" s="76" t="s">
        <v>2445</v>
      </c>
      <c r="B2373" s="2">
        <v>200</v>
      </c>
      <c r="C2373" s="77" t="s">
        <v>102</v>
      </c>
      <c r="D2373" s="77" t="s">
        <v>796</v>
      </c>
      <c r="E2373" s="77" t="s">
        <v>827</v>
      </c>
      <c r="F2373" s="77" t="s">
        <v>2166</v>
      </c>
      <c r="G2373" s="77"/>
      <c r="H2373" s="86">
        <v>106184</v>
      </c>
      <c r="I2373" s="86">
        <v>5684</v>
      </c>
      <c r="J2373" s="7">
        <f t="shared" si="36"/>
        <v>100500</v>
      </c>
    </row>
    <row r="2374" spans="1:10" ht="25.5" x14ac:dyDescent="0.2">
      <c r="A2374" s="78" t="s">
        <v>829</v>
      </c>
      <c r="B2374" s="2">
        <v>200</v>
      </c>
      <c r="C2374" s="79" t="s">
        <v>102</v>
      </c>
      <c r="D2374" s="79" t="s">
        <v>796</v>
      </c>
      <c r="E2374" s="79" t="s">
        <v>827</v>
      </c>
      <c r="F2374" s="79" t="s">
        <v>2174</v>
      </c>
      <c r="G2374" s="79"/>
      <c r="H2374" s="85">
        <v>106184</v>
      </c>
      <c r="I2374" s="85">
        <v>5684</v>
      </c>
      <c r="J2374" s="7">
        <f t="shared" si="36"/>
        <v>100500</v>
      </c>
    </row>
    <row r="2375" spans="1:10" ht="38.25" x14ac:dyDescent="0.2">
      <c r="A2375" s="80" t="s">
        <v>817</v>
      </c>
      <c r="B2375" s="2">
        <v>200</v>
      </c>
      <c r="C2375" s="81" t="s">
        <v>102</v>
      </c>
      <c r="D2375" s="81" t="s">
        <v>796</v>
      </c>
      <c r="E2375" s="81" t="s">
        <v>827</v>
      </c>
      <c r="F2375" s="81" t="s">
        <v>2174</v>
      </c>
      <c r="G2375" s="81" t="s">
        <v>818</v>
      </c>
      <c r="H2375" s="84">
        <v>106184</v>
      </c>
      <c r="I2375" s="84">
        <v>5684</v>
      </c>
      <c r="J2375" s="7">
        <f t="shared" si="36"/>
        <v>100500</v>
      </c>
    </row>
    <row r="2376" spans="1:10" ht="25.5" x14ac:dyDescent="0.2">
      <c r="A2376" s="82" t="s">
        <v>2178</v>
      </c>
      <c r="B2376" s="2">
        <v>200</v>
      </c>
      <c r="C2376" s="83" t="s">
        <v>2179</v>
      </c>
      <c r="D2376" s="83"/>
      <c r="E2376" s="83"/>
      <c r="F2376" s="83"/>
      <c r="G2376" s="83"/>
      <c r="H2376" s="90">
        <v>10739700</v>
      </c>
      <c r="I2376" s="90">
        <v>4951868.6900000004</v>
      </c>
      <c r="J2376" s="7">
        <f t="shared" si="36"/>
        <v>5787831.3099999996</v>
      </c>
    </row>
    <row r="2377" spans="1:10" x14ac:dyDescent="0.2">
      <c r="A2377" s="70" t="s">
        <v>1125</v>
      </c>
      <c r="B2377" s="2">
        <v>200</v>
      </c>
      <c r="C2377" s="71" t="s">
        <v>2179</v>
      </c>
      <c r="D2377" s="71" t="s">
        <v>836</v>
      </c>
      <c r="E2377" s="71"/>
      <c r="F2377" s="71"/>
      <c r="G2377" s="71"/>
      <c r="H2377" s="89">
        <v>10739700</v>
      </c>
      <c r="I2377" s="89">
        <v>4951868.6900000004</v>
      </c>
      <c r="J2377" s="7">
        <f t="shared" ref="J2377:J2440" si="37">H2377-I2377</f>
        <v>5787831.3099999996</v>
      </c>
    </row>
    <row r="2378" spans="1:10" x14ac:dyDescent="0.2">
      <c r="A2378" s="72" t="s">
        <v>1138</v>
      </c>
      <c r="B2378" s="2">
        <v>200</v>
      </c>
      <c r="C2378" s="73" t="s">
        <v>2179</v>
      </c>
      <c r="D2378" s="73" t="s">
        <v>836</v>
      </c>
      <c r="E2378" s="73" t="s">
        <v>1139</v>
      </c>
      <c r="F2378" s="73"/>
      <c r="G2378" s="73"/>
      <c r="H2378" s="88">
        <v>10739700</v>
      </c>
      <c r="I2378" s="88">
        <v>4951868.6900000004</v>
      </c>
      <c r="J2378" s="7">
        <f t="shared" si="37"/>
        <v>5787831.3099999996</v>
      </c>
    </row>
    <row r="2379" spans="1:10" x14ac:dyDescent="0.2">
      <c r="A2379" s="74" t="s">
        <v>1289</v>
      </c>
      <c r="B2379" s="2">
        <v>200</v>
      </c>
      <c r="C2379" s="75" t="s">
        <v>2179</v>
      </c>
      <c r="D2379" s="75" t="s">
        <v>836</v>
      </c>
      <c r="E2379" s="75" t="s">
        <v>1139</v>
      </c>
      <c r="F2379" s="75" t="s">
        <v>1290</v>
      </c>
      <c r="G2379" s="75"/>
      <c r="H2379" s="87">
        <v>10739700</v>
      </c>
      <c r="I2379" s="87">
        <v>4951868.6900000004</v>
      </c>
      <c r="J2379" s="7">
        <f t="shared" si="37"/>
        <v>5787831.3099999996</v>
      </c>
    </row>
    <row r="2380" spans="1:10" ht="38.25" x14ac:dyDescent="0.2">
      <c r="A2380" s="78" t="s">
        <v>1006</v>
      </c>
      <c r="B2380" s="2">
        <v>200</v>
      </c>
      <c r="C2380" s="79" t="s">
        <v>2179</v>
      </c>
      <c r="D2380" s="79" t="s">
        <v>836</v>
      </c>
      <c r="E2380" s="79" t="s">
        <v>1139</v>
      </c>
      <c r="F2380" s="79" t="s">
        <v>1871</v>
      </c>
      <c r="G2380" s="79"/>
      <c r="H2380" s="85">
        <v>10504900</v>
      </c>
      <c r="I2380" s="85">
        <v>4803624.66</v>
      </c>
      <c r="J2380" s="7">
        <f t="shared" si="37"/>
        <v>5701275.3399999999</v>
      </c>
    </row>
    <row r="2381" spans="1:10" ht="76.5" x14ac:dyDescent="0.2">
      <c r="A2381" s="80" t="s">
        <v>866</v>
      </c>
      <c r="B2381" s="2">
        <v>200</v>
      </c>
      <c r="C2381" s="81" t="s">
        <v>2179</v>
      </c>
      <c r="D2381" s="81" t="s">
        <v>836</v>
      </c>
      <c r="E2381" s="81" t="s">
        <v>1139</v>
      </c>
      <c r="F2381" s="81" t="s">
        <v>1871</v>
      </c>
      <c r="G2381" s="81" t="s">
        <v>867</v>
      </c>
      <c r="H2381" s="84">
        <v>9509400</v>
      </c>
      <c r="I2381" s="84">
        <v>4306162.67</v>
      </c>
      <c r="J2381" s="7">
        <f t="shared" si="37"/>
        <v>5203237.33</v>
      </c>
    </row>
    <row r="2382" spans="1:10" ht="38.25" x14ac:dyDescent="0.2">
      <c r="A2382" s="80" t="s">
        <v>817</v>
      </c>
      <c r="B2382" s="2">
        <v>200</v>
      </c>
      <c r="C2382" s="81" t="s">
        <v>2179</v>
      </c>
      <c r="D2382" s="81" t="s">
        <v>836</v>
      </c>
      <c r="E2382" s="81" t="s">
        <v>1139</v>
      </c>
      <c r="F2382" s="81" t="s">
        <v>1871</v>
      </c>
      <c r="G2382" s="81" t="s">
        <v>818</v>
      </c>
      <c r="H2382" s="84">
        <v>991300</v>
      </c>
      <c r="I2382" s="84">
        <v>495361.99</v>
      </c>
      <c r="J2382" s="7">
        <f t="shared" si="37"/>
        <v>495938.01</v>
      </c>
    </row>
    <row r="2383" spans="1:10" x14ac:dyDescent="0.2">
      <c r="A2383" s="80" t="s">
        <v>868</v>
      </c>
      <c r="B2383" s="2">
        <v>200</v>
      </c>
      <c r="C2383" s="81" t="s">
        <v>2179</v>
      </c>
      <c r="D2383" s="81" t="s">
        <v>836</v>
      </c>
      <c r="E2383" s="81" t="s">
        <v>1139</v>
      </c>
      <c r="F2383" s="81" t="s">
        <v>1871</v>
      </c>
      <c r="G2383" s="81" t="s">
        <v>869</v>
      </c>
      <c r="H2383" s="84">
        <v>4200</v>
      </c>
      <c r="I2383" s="84">
        <v>2100</v>
      </c>
      <c r="J2383" s="7">
        <f t="shared" si="37"/>
        <v>2100</v>
      </c>
    </row>
    <row r="2384" spans="1:10" ht="25.5" x14ac:dyDescent="0.2">
      <c r="A2384" s="78" t="s">
        <v>1895</v>
      </c>
      <c r="B2384" s="2">
        <v>200</v>
      </c>
      <c r="C2384" s="79" t="s">
        <v>2179</v>
      </c>
      <c r="D2384" s="79" t="s">
        <v>836</v>
      </c>
      <c r="E2384" s="79" t="s">
        <v>1139</v>
      </c>
      <c r="F2384" s="79" t="s">
        <v>2180</v>
      </c>
      <c r="G2384" s="79"/>
      <c r="H2384" s="85">
        <v>234800</v>
      </c>
      <c r="I2384" s="85">
        <v>148244.03</v>
      </c>
      <c r="J2384" s="7">
        <f t="shared" si="37"/>
        <v>86555.97</v>
      </c>
    </row>
    <row r="2385" spans="1:10" ht="38.25" x14ac:dyDescent="0.2">
      <c r="A2385" s="80" t="s">
        <v>817</v>
      </c>
      <c r="B2385" s="2">
        <v>200</v>
      </c>
      <c r="C2385" s="81" t="s">
        <v>2179</v>
      </c>
      <c r="D2385" s="81" t="s">
        <v>836</v>
      </c>
      <c r="E2385" s="81" t="s">
        <v>1139</v>
      </c>
      <c r="F2385" s="81" t="s">
        <v>2180</v>
      </c>
      <c r="G2385" s="81" t="s">
        <v>818</v>
      </c>
      <c r="H2385" s="84">
        <v>234800</v>
      </c>
      <c r="I2385" s="84">
        <v>148244.03</v>
      </c>
      <c r="J2385" s="7">
        <f t="shared" si="37"/>
        <v>86555.97</v>
      </c>
    </row>
    <row r="2386" spans="1:10" ht="25.5" x14ac:dyDescent="0.2">
      <c r="A2386" s="82" t="s">
        <v>2181</v>
      </c>
      <c r="B2386" s="2">
        <v>200</v>
      </c>
      <c r="C2386" s="83" t="s">
        <v>2182</v>
      </c>
      <c r="D2386" s="83"/>
      <c r="E2386" s="83"/>
      <c r="F2386" s="83"/>
      <c r="G2386" s="83"/>
      <c r="H2386" s="90">
        <v>10217400</v>
      </c>
      <c r="I2386" s="90">
        <v>4377909.6900000004</v>
      </c>
      <c r="J2386" s="7">
        <f t="shared" si="37"/>
        <v>5839490.3099999996</v>
      </c>
    </row>
    <row r="2387" spans="1:10" x14ac:dyDescent="0.2">
      <c r="A2387" s="70" t="s">
        <v>1125</v>
      </c>
      <c r="B2387" s="2">
        <v>200</v>
      </c>
      <c r="C2387" s="71" t="s">
        <v>2182</v>
      </c>
      <c r="D2387" s="71" t="s">
        <v>836</v>
      </c>
      <c r="E2387" s="71"/>
      <c r="F2387" s="71"/>
      <c r="G2387" s="71"/>
      <c r="H2387" s="89">
        <v>10187400</v>
      </c>
      <c r="I2387" s="89">
        <v>4377909.6900000004</v>
      </c>
      <c r="J2387" s="7">
        <f t="shared" si="37"/>
        <v>5809490.3099999996</v>
      </c>
    </row>
    <row r="2388" spans="1:10" x14ac:dyDescent="0.2">
      <c r="A2388" s="72" t="s">
        <v>1138</v>
      </c>
      <c r="B2388" s="2">
        <v>200</v>
      </c>
      <c r="C2388" s="73" t="s">
        <v>2182</v>
      </c>
      <c r="D2388" s="73" t="s">
        <v>836</v>
      </c>
      <c r="E2388" s="73" t="s">
        <v>1139</v>
      </c>
      <c r="F2388" s="73"/>
      <c r="G2388" s="73"/>
      <c r="H2388" s="88">
        <v>10187400</v>
      </c>
      <c r="I2388" s="88">
        <v>4377909.6900000004</v>
      </c>
      <c r="J2388" s="7">
        <f t="shared" si="37"/>
        <v>5809490.3099999996</v>
      </c>
    </row>
    <row r="2389" spans="1:10" x14ac:dyDescent="0.2">
      <c r="A2389" s="74" t="s">
        <v>1289</v>
      </c>
      <c r="B2389" s="2">
        <v>200</v>
      </c>
      <c r="C2389" s="75" t="s">
        <v>2182</v>
      </c>
      <c r="D2389" s="75" t="s">
        <v>836</v>
      </c>
      <c r="E2389" s="75" t="s">
        <v>1139</v>
      </c>
      <c r="F2389" s="75" t="s">
        <v>1290</v>
      </c>
      <c r="G2389" s="75"/>
      <c r="H2389" s="87">
        <v>10187400</v>
      </c>
      <c r="I2389" s="87">
        <v>4377909.6900000004</v>
      </c>
      <c r="J2389" s="7">
        <f t="shared" si="37"/>
        <v>5809490.3099999996</v>
      </c>
    </row>
    <row r="2390" spans="1:10" ht="38.25" x14ac:dyDescent="0.2">
      <c r="A2390" s="78" t="s">
        <v>1006</v>
      </c>
      <c r="B2390" s="2">
        <v>200</v>
      </c>
      <c r="C2390" s="79" t="s">
        <v>2182</v>
      </c>
      <c r="D2390" s="79" t="s">
        <v>836</v>
      </c>
      <c r="E2390" s="79" t="s">
        <v>1139</v>
      </c>
      <c r="F2390" s="79" t="s">
        <v>1871</v>
      </c>
      <c r="G2390" s="79"/>
      <c r="H2390" s="85">
        <v>9872400</v>
      </c>
      <c r="I2390" s="85">
        <v>4300580.29</v>
      </c>
      <c r="J2390" s="7">
        <f t="shared" si="37"/>
        <v>5571819.71</v>
      </c>
    </row>
    <row r="2391" spans="1:10" ht="76.5" x14ac:dyDescent="0.2">
      <c r="A2391" s="80" t="s">
        <v>866</v>
      </c>
      <c r="B2391" s="2">
        <v>200</v>
      </c>
      <c r="C2391" s="81" t="s">
        <v>2182</v>
      </c>
      <c r="D2391" s="81" t="s">
        <v>836</v>
      </c>
      <c r="E2391" s="81" t="s">
        <v>1139</v>
      </c>
      <c r="F2391" s="81" t="s">
        <v>1871</v>
      </c>
      <c r="G2391" s="81" t="s">
        <v>867</v>
      </c>
      <c r="H2391" s="84">
        <v>9218300</v>
      </c>
      <c r="I2391" s="84">
        <v>4002167.95</v>
      </c>
      <c r="J2391" s="7">
        <f t="shared" si="37"/>
        <v>5216132.05</v>
      </c>
    </row>
    <row r="2392" spans="1:10" ht="38.25" x14ac:dyDescent="0.2">
      <c r="A2392" s="80" t="s">
        <v>817</v>
      </c>
      <c r="B2392" s="2">
        <v>200</v>
      </c>
      <c r="C2392" s="81" t="s">
        <v>2182</v>
      </c>
      <c r="D2392" s="81" t="s">
        <v>836</v>
      </c>
      <c r="E2392" s="81" t="s">
        <v>1139</v>
      </c>
      <c r="F2392" s="81" t="s">
        <v>1871</v>
      </c>
      <c r="G2392" s="81" t="s">
        <v>818</v>
      </c>
      <c r="H2392" s="84">
        <v>654100</v>
      </c>
      <c r="I2392" s="84">
        <v>298412.34000000003</v>
      </c>
      <c r="J2392" s="7">
        <f t="shared" si="37"/>
        <v>355687.66</v>
      </c>
    </row>
    <row r="2393" spans="1:10" ht="25.5" x14ac:dyDescent="0.2">
      <c r="A2393" s="78" t="s">
        <v>829</v>
      </c>
      <c r="B2393" s="2">
        <v>200</v>
      </c>
      <c r="C2393" s="79" t="s">
        <v>2182</v>
      </c>
      <c r="D2393" s="79" t="s">
        <v>836</v>
      </c>
      <c r="E2393" s="79" t="s">
        <v>1139</v>
      </c>
      <c r="F2393" s="79" t="s">
        <v>1888</v>
      </c>
      <c r="G2393" s="79"/>
      <c r="H2393" s="85">
        <v>160000</v>
      </c>
      <c r="I2393" s="85">
        <v>0</v>
      </c>
      <c r="J2393" s="7">
        <f t="shared" si="37"/>
        <v>160000</v>
      </c>
    </row>
    <row r="2394" spans="1:10" ht="76.5" x14ac:dyDescent="0.2">
      <c r="A2394" s="80" t="s">
        <v>866</v>
      </c>
      <c r="B2394" s="2">
        <v>200</v>
      </c>
      <c r="C2394" s="81" t="s">
        <v>2182</v>
      </c>
      <c r="D2394" s="81" t="s">
        <v>836</v>
      </c>
      <c r="E2394" s="81" t="s">
        <v>1139</v>
      </c>
      <c r="F2394" s="81" t="s">
        <v>1888</v>
      </c>
      <c r="G2394" s="81" t="s">
        <v>867</v>
      </c>
      <c r="H2394" s="84">
        <v>160000</v>
      </c>
      <c r="I2394" s="84">
        <v>0</v>
      </c>
      <c r="J2394" s="7">
        <f t="shared" si="37"/>
        <v>160000</v>
      </c>
    </row>
    <row r="2395" spans="1:10" ht="25.5" x14ac:dyDescent="0.2">
      <c r="A2395" s="78" t="s">
        <v>1895</v>
      </c>
      <c r="B2395" s="2">
        <v>200</v>
      </c>
      <c r="C2395" s="79" t="s">
        <v>2182</v>
      </c>
      <c r="D2395" s="79" t="s">
        <v>836</v>
      </c>
      <c r="E2395" s="79" t="s">
        <v>1139</v>
      </c>
      <c r="F2395" s="79" t="s">
        <v>2180</v>
      </c>
      <c r="G2395" s="79"/>
      <c r="H2395" s="85">
        <v>155000</v>
      </c>
      <c r="I2395" s="85">
        <v>77329.399999999994</v>
      </c>
      <c r="J2395" s="7">
        <f t="shared" si="37"/>
        <v>77670.600000000006</v>
      </c>
    </row>
    <row r="2396" spans="1:10" ht="38.25" x14ac:dyDescent="0.2">
      <c r="A2396" s="80" t="s">
        <v>817</v>
      </c>
      <c r="B2396" s="2">
        <v>200</v>
      </c>
      <c r="C2396" s="81" t="s">
        <v>2182</v>
      </c>
      <c r="D2396" s="81" t="s">
        <v>836</v>
      </c>
      <c r="E2396" s="81" t="s">
        <v>1139</v>
      </c>
      <c r="F2396" s="81" t="s">
        <v>2180</v>
      </c>
      <c r="G2396" s="81" t="s">
        <v>818</v>
      </c>
      <c r="H2396" s="84">
        <v>155000</v>
      </c>
      <c r="I2396" s="84">
        <v>77329.399999999994</v>
      </c>
      <c r="J2396" s="7">
        <f t="shared" si="37"/>
        <v>77670.600000000006</v>
      </c>
    </row>
    <row r="2397" spans="1:10" x14ac:dyDescent="0.2">
      <c r="A2397" s="70" t="s">
        <v>795</v>
      </c>
      <c r="B2397" s="2">
        <v>200</v>
      </c>
      <c r="C2397" s="71" t="s">
        <v>2182</v>
      </c>
      <c r="D2397" s="71" t="s">
        <v>796</v>
      </c>
      <c r="E2397" s="71"/>
      <c r="F2397" s="71"/>
      <c r="G2397" s="71"/>
      <c r="H2397" s="89">
        <v>30000</v>
      </c>
      <c r="I2397" s="89">
        <v>0</v>
      </c>
      <c r="J2397" s="7">
        <f t="shared" si="37"/>
        <v>30000</v>
      </c>
    </row>
    <row r="2398" spans="1:10" ht="25.5" x14ac:dyDescent="0.2">
      <c r="A2398" s="72" t="s">
        <v>826</v>
      </c>
      <c r="B2398" s="2">
        <v>200</v>
      </c>
      <c r="C2398" s="73" t="s">
        <v>2182</v>
      </c>
      <c r="D2398" s="73" t="s">
        <v>796</v>
      </c>
      <c r="E2398" s="73" t="s">
        <v>827</v>
      </c>
      <c r="F2398" s="73"/>
      <c r="G2398" s="73"/>
      <c r="H2398" s="88">
        <v>30000</v>
      </c>
      <c r="I2398" s="88">
        <v>0</v>
      </c>
      <c r="J2398" s="7">
        <f t="shared" si="37"/>
        <v>30000</v>
      </c>
    </row>
    <row r="2399" spans="1:10" x14ac:dyDescent="0.2">
      <c r="A2399" s="74" t="s">
        <v>1289</v>
      </c>
      <c r="B2399" s="2">
        <v>200</v>
      </c>
      <c r="C2399" s="75" t="s">
        <v>2182</v>
      </c>
      <c r="D2399" s="75" t="s">
        <v>796</v>
      </c>
      <c r="E2399" s="75" t="s">
        <v>827</v>
      </c>
      <c r="F2399" s="75" t="s">
        <v>1290</v>
      </c>
      <c r="G2399" s="75"/>
      <c r="H2399" s="87">
        <v>30000</v>
      </c>
      <c r="I2399" s="87">
        <v>0</v>
      </c>
      <c r="J2399" s="7">
        <f t="shared" si="37"/>
        <v>30000</v>
      </c>
    </row>
    <row r="2400" spans="1:10" ht="25.5" x14ac:dyDescent="0.2">
      <c r="A2400" s="78" t="s">
        <v>829</v>
      </c>
      <c r="B2400" s="2">
        <v>200</v>
      </c>
      <c r="C2400" s="79" t="s">
        <v>2182</v>
      </c>
      <c r="D2400" s="79" t="s">
        <v>796</v>
      </c>
      <c r="E2400" s="79" t="s">
        <v>827</v>
      </c>
      <c r="F2400" s="79" t="s">
        <v>1888</v>
      </c>
      <c r="G2400" s="79"/>
      <c r="H2400" s="85">
        <v>30000</v>
      </c>
      <c r="I2400" s="85">
        <v>0</v>
      </c>
      <c r="J2400" s="7">
        <f t="shared" si="37"/>
        <v>30000</v>
      </c>
    </row>
    <row r="2401" spans="1:10" ht="38.25" x14ac:dyDescent="0.2">
      <c r="A2401" s="80" t="s">
        <v>817</v>
      </c>
      <c r="B2401" s="2">
        <v>200</v>
      </c>
      <c r="C2401" s="81" t="s">
        <v>2182</v>
      </c>
      <c r="D2401" s="81" t="s">
        <v>796</v>
      </c>
      <c r="E2401" s="81" t="s">
        <v>827</v>
      </c>
      <c r="F2401" s="81" t="s">
        <v>1888</v>
      </c>
      <c r="G2401" s="81" t="s">
        <v>818</v>
      </c>
      <c r="H2401" s="84">
        <v>30000</v>
      </c>
      <c r="I2401" s="84">
        <v>0</v>
      </c>
      <c r="J2401" s="7">
        <f t="shared" si="37"/>
        <v>30000</v>
      </c>
    </row>
    <row r="2402" spans="1:10" ht="25.5" x14ac:dyDescent="0.2">
      <c r="A2402" s="82" t="s">
        <v>2183</v>
      </c>
      <c r="B2402" s="2">
        <v>200</v>
      </c>
      <c r="C2402" s="83" t="s">
        <v>106</v>
      </c>
      <c r="D2402" s="83"/>
      <c r="E2402" s="83"/>
      <c r="F2402" s="83"/>
      <c r="G2402" s="83"/>
      <c r="H2402" s="90">
        <v>815830648.62</v>
      </c>
      <c r="I2402" s="90">
        <v>408391534.26999998</v>
      </c>
      <c r="J2402" s="7">
        <f t="shared" si="37"/>
        <v>407439114.35000002</v>
      </c>
    </row>
    <row r="2403" spans="1:10" x14ac:dyDescent="0.2">
      <c r="A2403" s="70" t="s">
        <v>1125</v>
      </c>
      <c r="B2403" s="2">
        <v>200</v>
      </c>
      <c r="C2403" s="71" t="s">
        <v>106</v>
      </c>
      <c r="D2403" s="71" t="s">
        <v>836</v>
      </c>
      <c r="E2403" s="71"/>
      <c r="F2403" s="71"/>
      <c r="G2403" s="71"/>
      <c r="H2403" s="89">
        <v>311114919.31999999</v>
      </c>
      <c r="I2403" s="89">
        <v>127059051.73999999</v>
      </c>
      <c r="J2403" s="7">
        <f t="shared" si="37"/>
        <v>184055867.57999998</v>
      </c>
    </row>
    <row r="2404" spans="1:10" x14ac:dyDescent="0.2">
      <c r="A2404" s="72" t="s">
        <v>1138</v>
      </c>
      <c r="B2404" s="2">
        <v>200</v>
      </c>
      <c r="C2404" s="73" t="s">
        <v>106</v>
      </c>
      <c r="D2404" s="73" t="s">
        <v>836</v>
      </c>
      <c r="E2404" s="73" t="s">
        <v>1139</v>
      </c>
      <c r="F2404" s="73"/>
      <c r="G2404" s="73"/>
      <c r="H2404" s="88">
        <v>311114919.31999999</v>
      </c>
      <c r="I2404" s="88">
        <v>127059051.73999999</v>
      </c>
      <c r="J2404" s="7">
        <f t="shared" si="37"/>
        <v>184055867.57999998</v>
      </c>
    </row>
    <row r="2405" spans="1:10" ht="38.25" x14ac:dyDescent="0.2">
      <c r="A2405" s="74" t="s">
        <v>2296</v>
      </c>
      <c r="B2405" s="2">
        <v>200</v>
      </c>
      <c r="C2405" s="75" t="s">
        <v>106</v>
      </c>
      <c r="D2405" s="75" t="s">
        <v>836</v>
      </c>
      <c r="E2405" s="75" t="s">
        <v>1139</v>
      </c>
      <c r="F2405" s="75" t="s">
        <v>1150</v>
      </c>
      <c r="G2405" s="75"/>
      <c r="H2405" s="87">
        <v>310965008.72000003</v>
      </c>
      <c r="I2405" s="87">
        <v>126984096.44</v>
      </c>
      <c r="J2405" s="7">
        <f t="shared" si="37"/>
        <v>183980912.28000003</v>
      </c>
    </row>
    <row r="2406" spans="1:10" ht="51" x14ac:dyDescent="0.2">
      <c r="A2406" s="76" t="s">
        <v>2446</v>
      </c>
      <c r="B2406" s="2">
        <v>200</v>
      </c>
      <c r="C2406" s="77" t="s">
        <v>106</v>
      </c>
      <c r="D2406" s="77" t="s">
        <v>836</v>
      </c>
      <c r="E2406" s="77" t="s">
        <v>1139</v>
      </c>
      <c r="F2406" s="77" t="s">
        <v>2184</v>
      </c>
      <c r="G2406" s="77"/>
      <c r="H2406" s="86">
        <v>11000000</v>
      </c>
      <c r="I2406" s="86">
        <v>1400000</v>
      </c>
      <c r="J2406" s="7">
        <f t="shared" si="37"/>
        <v>9600000</v>
      </c>
    </row>
    <row r="2407" spans="1:10" ht="38.25" x14ac:dyDescent="0.2">
      <c r="A2407" s="78" t="s">
        <v>2185</v>
      </c>
      <c r="B2407" s="2">
        <v>200</v>
      </c>
      <c r="C2407" s="79" t="s">
        <v>106</v>
      </c>
      <c r="D2407" s="79" t="s">
        <v>836</v>
      </c>
      <c r="E2407" s="79" t="s">
        <v>1139</v>
      </c>
      <c r="F2407" s="79" t="s">
        <v>2186</v>
      </c>
      <c r="G2407" s="79"/>
      <c r="H2407" s="85">
        <v>11000000</v>
      </c>
      <c r="I2407" s="85">
        <v>1400000</v>
      </c>
      <c r="J2407" s="7">
        <f t="shared" si="37"/>
        <v>9600000</v>
      </c>
    </row>
    <row r="2408" spans="1:10" ht="38.25" x14ac:dyDescent="0.2">
      <c r="A2408" s="80" t="s">
        <v>892</v>
      </c>
      <c r="B2408" s="2">
        <v>200</v>
      </c>
      <c r="C2408" s="81" t="s">
        <v>106</v>
      </c>
      <c r="D2408" s="81" t="s">
        <v>836</v>
      </c>
      <c r="E2408" s="81" t="s">
        <v>1139</v>
      </c>
      <c r="F2408" s="81" t="s">
        <v>2186</v>
      </c>
      <c r="G2408" s="81" t="s">
        <v>893</v>
      </c>
      <c r="H2408" s="84">
        <v>11000000</v>
      </c>
      <c r="I2408" s="84">
        <v>1400000</v>
      </c>
      <c r="J2408" s="7">
        <f t="shared" si="37"/>
        <v>9600000</v>
      </c>
    </row>
    <row r="2409" spans="1:10" ht="51" x14ac:dyDescent="0.2">
      <c r="A2409" s="76" t="s">
        <v>2447</v>
      </c>
      <c r="B2409" s="2">
        <v>200</v>
      </c>
      <c r="C2409" s="77" t="s">
        <v>106</v>
      </c>
      <c r="D2409" s="77" t="s">
        <v>836</v>
      </c>
      <c r="E2409" s="77" t="s">
        <v>1139</v>
      </c>
      <c r="F2409" s="77" t="s">
        <v>2187</v>
      </c>
      <c r="G2409" s="77"/>
      <c r="H2409" s="86">
        <v>10000</v>
      </c>
      <c r="I2409" s="86">
        <v>1350</v>
      </c>
      <c r="J2409" s="7">
        <f t="shared" si="37"/>
        <v>8650</v>
      </c>
    </row>
    <row r="2410" spans="1:10" ht="51" x14ac:dyDescent="0.2">
      <c r="A2410" s="78" t="s">
        <v>2188</v>
      </c>
      <c r="B2410" s="2">
        <v>200</v>
      </c>
      <c r="C2410" s="79" t="s">
        <v>106</v>
      </c>
      <c r="D2410" s="79" t="s">
        <v>836</v>
      </c>
      <c r="E2410" s="79" t="s">
        <v>1139</v>
      </c>
      <c r="F2410" s="79" t="s">
        <v>2189</v>
      </c>
      <c r="G2410" s="79"/>
      <c r="H2410" s="85">
        <v>10000</v>
      </c>
      <c r="I2410" s="85">
        <v>1350</v>
      </c>
      <c r="J2410" s="7">
        <f t="shared" si="37"/>
        <v>8650</v>
      </c>
    </row>
    <row r="2411" spans="1:10" ht="38.25" x14ac:dyDescent="0.2">
      <c r="A2411" s="80" t="s">
        <v>817</v>
      </c>
      <c r="B2411" s="2">
        <v>200</v>
      </c>
      <c r="C2411" s="81" t="s">
        <v>106</v>
      </c>
      <c r="D2411" s="81" t="s">
        <v>836</v>
      </c>
      <c r="E2411" s="81" t="s">
        <v>1139</v>
      </c>
      <c r="F2411" s="81" t="s">
        <v>2189</v>
      </c>
      <c r="G2411" s="81" t="s">
        <v>818</v>
      </c>
      <c r="H2411" s="84">
        <v>10000</v>
      </c>
      <c r="I2411" s="84">
        <v>1350</v>
      </c>
      <c r="J2411" s="7">
        <f t="shared" si="37"/>
        <v>8650</v>
      </c>
    </row>
    <row r="2412" spans="1:10" ht="51" x14ac:dyDescent="0.2">
      <c r="A2412" s="76" t="s">
        <v>2448</v>
      </c>
      <c r="B2412" s="2">
        <v>200</v>
      </c>
      <c r="C2412" s="77" t="s">
        <v>106</v>
      </c>
      <c r="D2412" s="77" t="s">
        <v>836</v>
      </c>
      <c r="E2412" s="77" t="s">
        <v>1139</v>
      </c>
      <c r="F2412" s="77" t="s">
        <v>2190</v>
      </c>
      <c r="G2412" s="77"/>
      <c r="H2412" s="86">
        <v>68640208.719999999</v>
      </c>
      <c r="I2412" s="86">
        <v>31118889.379999999</v>
      </c>
      <c r="J2412" s="7">
        <f t="shared" si="37"/>
        <v>37521319.340000004</v>
      </c>
    </row>
    <row r="2413" spans="1:10" ht="25.5" x14ac:dyDescent="0.2">
      <c r="A2413" s="78" t="s">
        <v>2191</v>
      </c>
      <c r="B2413" s="2">
        <v>200</v>
      </c>
      <c r="C2413" s="79" t="s">
        <v>106</v>
      </c>
      <c r="D2413" s="79" t="s">
        <v>836</v>
      </c>
      <c r="E2413" s="79" t="s">
        <v>1139</v>
      </c>
      <c r="F2413" s="79" t="s">
        <v>2192</v>
      </c>
      <c r="G2413" s="79"/>
      <c r="H2413" s="85">
        <v>4800000</v>
      </c>
      <c r="I2413" s="85">
        <v>69864</v>
      </c>
      <c r="J2413" s="7">
        <f t="shared" si="37"/>
        <v>4730136</v>
      </c>
    </row>
    <row r="2414" spans="1:10" ht="38.25" x14ac:dyDescent="0.2">
      <c r="A2414" s="80" t="s">
        <v>817</v>
      </c>
      <c r="B2414" s="2">
        <v>200</v>
      </c>
      <c r="C2414" s="81" t="s">
        <v>106</v>
      </c>
      <c r="D2414" s="81" t="s">
        <v>836</v>
      </c>
      <c r="E2414" s="81" t="s">
        <v>1139</v>
      </c>
      <c r="F2414" s="81" t="s">
        <v>2192</v>
      </c>
      <c r="G2414" s="81" t="s">
        <v>818</v>
      </c>
      <c r="H2414" s="84">
        <v>4800000</v>
      </c>
      <c r="I2414" s="84">
        <v>69864</v>
      </c>
      <c r="J2414" s="7">
        <f t="shared" si="37"/>
        <v>4730136</v>
      </c>
    </row>
    <row r="2415" spans="1:10" ht="38.25" x14ac:dyDescent="0.2">
      <c r="A2415" s="78" t="s">
        <v>2193</v>
      </c>
      <c r="B2415" s="2">
        <v>200</v>
      </c>
      <c r="C2415" s="79" t="s">
        <v>106</v>
      </c>
      <c r="D2415" s="79" t="s">
        <v>836</v>
      </c>
      <c r="E2415" s="79" t="s">
        <v>1139</v>
      </c>
      <c r="F2415" s="79" t="s">
        <v>2194</v>
      </c>
      <c r="G2415" s="79"/>
      <c r="H2415" s="85">
        <v>790160.1</v>
      </c>
      <c r="I2415" s="85">
        <v>178413.36</v>
      </c>
      <c r="J2415" s="7">
        <f t="shared" si="37"/>
        <v>611746.74</v>
      </c>
    </row>
    <row r="2416" spans="1:10" ht="38.25" x14ac:dyDescent="0.2">
      <c r="A2416" s="80" t="s">
        <v>817</v>
      </c>
      <c r="B2416" s="2">
        <v>200</v>
      </c>
      <c r="C2416" s="81" t="s">
        <v>106</v>
      </c>
      <c r="D2416" s="81" t="s">
        <v>836</v>
      </c>
      <c r="E2416" s="81" t="s">
        <v>1139</v>
      </c>
      <c r="F2416" s="81" t="s">
        <v>2194</v>
      </c>
      <c r="G2416" s="81" t="s">
        <v>818</v>
      </c>
      <c r="H2416" s="84">
        <v>790160.1</v>
      </c>
      <c r="I2416" s="84">
        <v>178413.36</v>
      </c>
      <c r="J2416" s="7">
        <f t="shared" si="37"/>
        <v>611746.74</v>
      </c>
    </row>
    <row r="2417" spans="1:10" ht="51" x14ac:dyDescent="0.2">
      <c r="A2417" s="78" t="s">
        <v>2195</v>
      </c>
      <c r="B2417" s="2">
        <v>200</v>
      </c>
      <c r="C2417" s="79" t="s">
        <v>106</v>
      </c>
      <c r="D2417" s="79" t="s">
        <v>836</v>
      </c>
      <c r="E2417" s="79" t="s">
        <v>1139</v>
      </c>
      <c r="F2417" s="79" t="s">
        <v>2196</v>
      </c>
      <c r="G2417" s="79"/>
      <c r="H2417" s="85">
        <v>32598944.84</v>
      </c>
      <c r="I2417" s="85">
        <v>15277307.529999999</v>
      </c>
      <c r="J2417" s="7">
        <f t="shared" si="37"/>
        <v>17321637.310000002</v>
      </c>
    </row>
    <row r="2418" spans="1:10" ht="76.5" x14ac:dyDescent="0.2">
      <c r="A2418" s="80" t="s">
        <v>866</v>
      </c>
      <c r="B2418" s="2">
        <v>200</v>
      </c>
      <c r="C2418" s="81" t="s">
        <v>106</v>
      </c>
      <c r="D2418" s="81" t="s">
        <v>836</v>
      </c>
      <c r="E2418" s="81" t="s">
        <v>1139</v>
      </c>
      <c r="F2418" s="81" t="s">
        <v>2196</v>
      </c>
      <c r="G2418" s="81" t="s">
        <v>867</v>
      </c>
      <c r="H2418" s="84">
        <v>19202144.84</v>
      </c>
      <c r="I2418" s="84">
        <v>8873123.9100000001</v>
      </c>
      <c r="J2418" s="7">
        <f t="shared" si="37"/>
        <v>10329020.93</v>
      </c>
    </row>
    <row r="2419" spans="1:10" ht="38.25" x14ac:dyDescent="0.2">
      <c r="A2419" s="80" t="s">
        <v>817</v>
      </c>
      <c r="B2419" s="2">
        <v>200</v>
      </c>
      <c r="C2419" s="81" t="s">
        <v>106</v>
      </c>
      <c r="D2419" s="81" t="s">
        <v>836</v>
      </c>
      <c r="E2419" s="81" t="s">
        <v>1139</v>
      </c>
      <c r="F2419" s="81" t="s">
        <v>2196</v>
      </c>
      <c r="G2419" s="81" t="s">
        <v>818</v>
      </c>
      <c r="H2419" s="84">
        <v>9429100</v>
      </c>
      <c r="I2419" s="84">
        <v>4238757.97</v>
      </c>
      <c r="J2419" s="7">
        <f t="shared" si="37"/>
        <v>5190342.03</v>
      </c>
    </row>
    <row r="2420" spans="1:10" x14ac:dyDescent="0.2">
      <c r="A2420" s="80" t="s">
        <v>868</v>
      </c>
      <c r="B2420" s="2">
        <v>200</v>
      </c>
      <c r="C2420" s="81" t="s">
        <v>106</v>
      </c>
      <c r="D2420" s="81" t="s">
        <v>836</v>
      </c>
      <c r="E2420" s="81" t="s">
        <v>1139</v>
      </c>
      <c r="F2420" s="81" t="s">
        <v>2196</v>
      </c>
      <c r="G2420" s="81" t="s">
        <v>869</v>
      </c>
      <c r="H2420" s="84">
        <v>3967700</v>
      </c>
      <c r="I2420" s="84">
        <v>2165425.65</v>
      </c>
      <c r="J2420" s="7">
        <f t="shared" si="37"/>
        <v>1802274.35</v>
      </c>
    </row>
    <row r="2421" spans="1:10" ht="38.25" x14ac:dyDescent="0.2">
      <c r="A2421" s="78" t="s">
        <v>2197</v>
      </c>
      <c r="B2421" s="2">
        <v>200</v>
      </c>
      <c r="C2421" s="79" t="s">
        <v>106</v>
      </c>
      <c r="D2421" s="79" t="s">
        <v>836</v>
      </c>
      <c r="E2421" s="79" t="s">
        <v>1139</v>
      </c>
      <c r="F2421" s="79" t="s">
        <v>2198</v>
      </c>
      <c r="G2421" s="79"/>
      <c r="H2421" s="85">
        <v>22969100</v>
      </c>
      <c r="I2421" s="85">
        <v>11326366.66</v>
      </c>
      <c r="J2421" s="7">
        <f t="shared" si="37"/>
        <v>11642733.34</v>
      </c>
    </row>
    <row r="2422" spans="1:10" ht="38.25" x14ac:dyDescent="0.2">
      <c r="A2422" s="80" t="s">
        <v>803</v>
      </c>
      <c r="B2422" s="2">
        <v>200</v>
      </c>
      <c r="C2422" s="81" t="s">
        <v>106</v>
      </c>
      <c r="D2422" s="81" t="s">
        <v>836</v>
      </c>
      <c r="E2422" s="81" t="s">
        <v>1139</v>
      </c>
      <c r="F2422" s="81" t="s">
        <v>2198</v>
      </c>
      <c r="G2422" s="81" t="s">
        <v>804</v>
      </c>
      <c r="H2422" s="84">
        <v>22969100</v>
      </c>
      <c r="I2422" s="84">
        <v>11326366.66</v>
      </c>
      <c r="J2422" s="7">
        <f t="shared" si="37"/>
        <v>11642733.34</v>
      </c>
    </row>
    <row r="2423" spans="1:10" ht="63.75" x14ac:dyDescent="0.2">
      <c r="A2423" s="78" t="s">
        <v>2199</v>
      </c>
      <c r="B2423" s="2">
        <v>200</v>
      </c>
      <c r="C2423" s="79" t="s">
        <v>106</v>
      </c>
      <c r="D2423" s="79" t="s">
        <v>836</v>
      </c>
      <c r="E2423" s="79" t="s">
        <v>1139</v>
      </c>
      <c r="F2423" s="79" t="s">
        <v>2200</v>
      </c>
      <c r="G2423" s="79"/>
      <c r="H2423" s="85">
        <v>1715403.78</v>
      </c>
      <c r="I2423" s="85">
        <v>414837</v>
      </c>
      <c r="J2423" s="7">
        <f t="shared" si="37"/>
        <v>1300566.78</v>
      </c>
    </row>
    <row r="2424" spans="1:10" ht="38.25" x14ac:dyDescent="0.2">
      <c r="A2424" s="80" t="s">
        <v>817</v>
      </c>
      <c r="B2424" s="2">
        <v>200</v>
      </c>
      <c r="C2424" s="81" t="s">
        <v>106</v>
      </c>
      <c r="D2424" s="81" t="s">
        <v>836</v>
      </c>
      <c r="E2424" s="81" t="s">
        <v>1139</v>
      </c>
      <c r="F2424" s="81" t="s">
        <v>2200</v>
      </c>
      <c r="G2424" s="81" t="s">
        <v>818</v>
      </c>
      <c r="H2424" s="84">
        <v>1715403.78</v>
      </c>
      <c r="I2424" s="84">
        <v>414837</v>
      </c>
      <c r="J2424" s="7">
        <f t="shared" si="37"/>
        <v>1300566.78</v>
      </c>
    </row>
    <row r="2425" spans="1:10" ht="51" x14ac:dyDescent="0.2">
      <c r="A2425" s="78" t="s">
        <v>2201</v>
      </c>
      <c r="B2425" s="2">
        <v>200</v>
      </c>
      <c r="C2425" s="79" t="s">
        <v>106</v>
      </c>
      <c r="D2425" s="79" t="s">
        <v>836</v>
      </c>
      <c r="E2425" s="79" t="s">
        <v>1139</v>
      </c>
      <c r="F2425" s="79" t="s">
        <v>2202</v>
      </c>
      <c r="G2425" s="79"/>
      <c r="H2425" s="85">
        <v>5766600</v>
      </c>
      <c r="I2425" s="85">
        <v>3852100.83</v>
      </c>
      <c r="J2425" s="7">
        <f t="shared" si="37"/>
        <v>1914499.17</v>
      </c>
    </row>
    <row r="2426" spans="1:10" ht="38.25" x14ac:dyDescent="0.2">
      <c r="A2426" s="80" t="s">
        <v>817</v>
      </c>
      <c r="B2426" s="2">
        <v>200</v>
      </c>
      <c r="C2426" s="81" t="s">
        <v>106</v>
      </c>
      <c r="D2426" s="81" t="s">
        <v>836</v>
      </c>
      <c r="E2426" s="81" t="s">
        <v>1139</v>
      </c>
      <c r="F2426" s="81" t="s">
        <v>2202</v>
      </c>
      <c r="G2426" s="81" t="s">
        <v>818</v>
      </c>
      <c r="H2426" s="84">
        <v>5766600</v>
      </c>
      <c r="I2426" s="84">
        <v>3852100.83</v>
      </c>
      <c r="J2426" s="7">
        <f t="shared" si="37"/>
        <v>1914499.17</v>
      </c>
    </row>
    <row r="2427" spans="1:10" ht="63.75" x14ac:dyDescent="0.2">
      <c r="A2427" s="76" t="s">
        <v>2449</v>
      </c>
      <c r="B2427" s="2">
        <v>200</v>
      </c>
      <c r="C2427" s="77" t="s">
        <v>106</v>
      </c>
      <c r="D2427" s="77" t="s">
        <v>836</v>
      </c>
      <c r="E2427" s="77" t="s">
        <v>1139</v>
      </c>
      <c r="F2427" s="77" t="s">
        <v>2203</v>
      </c>
      <c r="G2427" s="77"/>
      <c r="H2427" s="86">
        <v>230414800</v>
      </c>
      <c r="I2427" s="86">
        <v>94055002.560000002</v>
      </c>
      <c r="J2427" s="7">
        <f t="shared" si="37"/>
        <v>136359797.44</v>
      </c>
    </row>
    <row r="2428" spans="1:10" ht="38.25" x14ac:dyDescent="0.2">
      <c r="A2428" s="78" t="s">
        <v>1006</v>
      </c>
      <c r="B2428" s="2">
        <v>200</v>
      </c>
      <c r="C2428" s="79" t="s">
        <v>106</v>
      </c>
      <c r="D2428" s="79" t="s">
        <v>836</v>
      </c>
      <c r="E2428" s="79" t="s">
        <v>1139</v>
      </c>
      <c r="F2428" s="79" t="s">
        <v>2204</v>
      </c>
      <c r="G2428" s="79"/>
      <c r="H2428" s="85">
        <v>227431400</v>
      </c>
      <c r="I2428" s="85">
        <v>92981085.200000003</v>
      </c>
      <c r="J2428" s="7">
        <f t="shared" si="37"/>
        <v>134450314.80000001</v>
      </c>
    </row>
    <row r="2429" spans="1:10" ht="76.5" x14ac:dyDescent="0.2">
      <c r="A2429" s="80" t="s">
        <v>866</v>
      </c>
      <c r="B2429" s="2">
        <v>200</v>
      </c>
      <c r="C2429" s="81" t="s">
        <v>106</v>
      </c>
      <c r="D2429" s="81" t="s">
        <v>836</v>
      </c>
      <c r="E2429" s="81" t="s">
        <v>1139</v>
      </c>
      <c r="F2429" s="81" t="s">
        <v>2204</v>
      </c>
      <c r="G2429" s="81" t="s">
        <v>867</v>
      </c>
      <c r="H2429" s="84">
        <v>199007400</v>
      </c>
      <c r="I2429" s="84">
        <v>80177917.569999993</v>
      </c>
      <c r="J2429" s="7">
        <f t="shared" si="37"/>
        <v>118829482.43000001</v>
      </c>
    </row>
    <row r="2430" spans="1:10" ht="38.25" x14ac:dyDescent="0.2">
      <c r="A2430" s="80" t="s">
        <v>817</v>
      </c>
      <c r="B2430" s="2">
        <v>200</v>
      </c>
      <c r="C2430" s="81" t="s">
        <v>106</v>
      </c>
      <c r="D2430" s="81" t="s">
        <v>836</v>
      </c>
      <c r="E2430" s="81" t="s">
        <v>1139</v>
      </c>
      <c r="F2430" s="81" t="s">
        <v>2204</v>
      </c>
      <c r="G2430" s="81" t="s">
        <v>818</v>
      </c>
      <c r="H2430" s="84">
        <v>28373000</v>
      </c>
      <c r="I2430" s="84">
        <v>12803167.630000001</v>
      </c>
      <c r="J2430" s="7">
        <f t="shared" si="37"/>
        <v>15569832.369999999</v>
      </c>
    </row>
    <row r="2431" spans="1:10" ht="25.5" x14ac:dyDescent="0.2">
      <c r="A2431" s="80" t="s">
        <v>900</v>
      </c>
      <c r="B2431" s="2">
        <v>200</v>
      </c>
      <c r="C2431" s="81" t="s">
        <v>106</v>
      </c>
      <c r="D2431" s="81" t="s">
        <v>836</v>
      </c>
      <c r="E2431" s="81" t="s">
        <v>1139</v>
      </c>
      <c r="F2431" s="81" t="s">
        <v>2204</v>
      </c>
      <c r="G2431" s="81" t="s">
        <v>901</v>
      </c>
      <c r="H2431" s="84">
        <v>51000</v>
      </c>
      <c r="I2431" s="84">
        <v>0</v>
      </c>
      <c r="J2431" s="7">
        <f t="shared" si="37"/>
        <v>51000</v>
      </c>
    </row>
    <row r="2432" spans="1:10" ht="25.5" x14ac:dyDescent="0.2">
      <c r="A2432" s="78" t="s">
        <v>829</v>
      </c>
      <c r="B2432" s="2">
        <v>200</v>
      </c>
      <c r="C2432" s="79" t="s">
        <v>106</v>
      </c>
      <c r="D2432" s="79" t="s">
        <v>836</v>
      </c>
      <c r="E2432" s="79" t="s">
        <v>1139</v>
      </c>
      <c r="F2432" s="79" t="s">
        <v>2205</v>
      </c>
      <c r="G2432" s="79"/>
      <c r="H2432" s="85">
        <v>649000</v>
      </c>
      <c r="I2432" s="85">
        <v>33865.42</v>
      </c>
      <c r="J2432" s="7">
        <f t="shared" si="37"/>
        <v>615134.57999999996</v>
      </c>
    </row>
    <row r="2433" spans="1:10" ht="76.5" x14ac:dyDescent="0.2">
      <c r="A2433" s="80" t="s">
        <v>866</v>
      </c>
      <c r="B2433" s="2">
        <v>200</v>
      </c>
      <c r="C2433" s="81" t="s">
        <v>106</v>
      </c>
      <c r="D2433" s="81" t="s">
        <v>836</v>
      </c>
      <c r="E2433" s="81" t="s">
        <v>1139</v>
      </c>
      <c r="F2433" s="81" t="s">
        <v>2205</v>
      </c>
      <c r="G2433" s="81" t="s">
        <v>867</v>
      </c>
      <c r="H2433" s="84">
        <v>649000</v>
      </c>
      <c r="I2433" s="84">
        <v>33865.42</v>
      </c>
      <c r="J2433" s="7">
        <f t="shared" si="37"/>
        <v>615134.57999999996</v>
      </c>
    </row>
    <row r="2434" spans="1:10" ht="25.5" x14ac:dyDescent="0.2">
      <c r="A2434" s="78" t="s">
        <v>1895</v>
      </c>
      <c r="B2434" s="2">
        <v>200</v>
      </c>
      <c r="C2434" s="79" t="s">
        <v>106</v>
      </c>
      <c r="D2434" s="79" t="s">
        <v>836</v>
      </c>
      <c r="E2434" s="79" t="s">
        <v>1139</v>
      </c>
      <c r="F2434" s="79" t="s">
        <v>2206</v>
      </c>
      <c r="G2434" s="79"/>
      <c r="H2434" s="85">
        <v>1934400</v>
      </c>
      <c r="I2434" s="85">
        <v>887057.14</v>
      </c>
      <c r="J2434" s="7">
        <f t="shared" si="37"/>
        <v>1047342.86</v>
      </c>
    </row>
    <row r="2435" spans="1:10" ht="38.25" x14ac:dyDescent="0.2">
      <c r="A2435" s="80" t="s">
        <v>817</v>
      </c>
      <c r="B2435" s="2">
        <v>200</v>
      </c>
      <c r="C2435" s="81" t="s">
        <v>106</v>
      </c>
      <c r="D2435" s="81" t="s">
        <v>836</v>
      </c>
      <c r="E2435" s="81" t="s">
        <v>1139</v>
      </c>
      <c r="F2435" s="81" t="s">
        <v>2206</v>
      </c>
      <c r="G2435" s="81" t="s">
        <v>818</v>
      </c>
      <c r="H2435" s="84">
        <v>1934400</v>
      </c>
      <c r="I2435" s="84">
        <v>887057.14</v>
      </c>
      <c r="J2435" s="7">
        <f t="shared" si="37"/>
        <v>1047342.86</v>
      </c>
    </row>
    <row r="2436" spans="1:10" ht="38.25" x14ac:dyDescent="0.2">
      <c r="A2436" s="78" t="s">
        <v>1018</v>
      </c>
      <c r="B2436" s="2">
        <v>200</v>
      </c>
      <c r="C2436" s="79" t="s">
        <v>106</v>
      </c>
      <c r="D2436" s="79" t="s">
        <v>836</v>
      </c>
      <c r="E2436" s="79" t="s">
        <v>1139</v>
      </c>
      <c r="F2436" s="79" t="s">
        <v>2207</v>
      </c>
      <c r="G2436" s="79"/>
      <c r="H2436" s="85">
        <v>400000</v>
      </c>
      <c r="I2436" s="85">
        <v>152994.79999999999</v>
      </c>
      <c r="J2436" s="7">
        <f t="shared" si="37"/>
        <v>247005.2</v>
      </c>
    </row>
    <row r="2437" spans="1:10" ht="38.25" x14ac:dyDescent="0.2">
      <c r="A2437" s="80" t="s">
        <v>817</v>
      </c>
      <c r="B2437" s="2">
        <v>200</v>
      </c>
      <c r="C2437" s="81" t="s">
        <v>106</v>
      </c>
      <c r="D2437" s="81" t="s">
        <v>836</v>
      </c>
      <c r="E2437" s="81" t="s">
        <v>1139</v>
      </c>
      <c r="F2437" s="81" t="s">
        <v>2207</v>
      </c>
      <c r="G2437" s="81" t="s">
        <v>818</v>
      </c>
      <c r="H2437" s="84">
        <v>400000</v>
      </c>
      <c r="I2437" s="84">
        <v>152994.79999999999</v>
      </c>
      <c r="J2437" s="7">
        <f t="shared" si="37"/>
        <v>247005.2</v>
      </c>
    </row>
    <row r="2438" spans="1:10" ht="51" x14ac:dyDescent="0.2">
      <c r="A2438" s="76" t="s">
        <v>2450</v>
      </c>
      <c r="B2438" s="2">
        <v>200</v>
      </c>
      <c r="C2438" s="77" t="s">
        <v>106</v>
      </c>
      <c r="D2438" s="77" t="s">
        <v>836</v>
      </c>
      <c r="E2438" s="77" t="s">
        <v>1139</v>
      </c>
      <c r="F2438" s="77" t="s">
        <v>2208</v>
      </c>
      <c r="G2438" s="77"/>
      <c r="H2438" s="86">
        <v>900000</v>
      </c>
      <c r="I2438" s="86">
        <v>408854.5</v>
      </c>
      <c r="J2438" s="7">
        <f t="shared" si="37"/>
        <v>491145.5</v>
      </c>
    </row>
    <row r="2439" spans="1:10" ht="25.5" x14ac:dyDescent="0.2">
      <c r="A2439" s="78" t="s">
        <v>2209</v>
      </c>
      <c r="B2439" s="2">
        <v>200</v>
      </c>
      <c r="C2439" s="79" t="s">
        <v>106</v>
      </c>
      <c r="D2439" s="79" t="s">
        <v>836</v>
      </c>
      <c r="E2439" s="79" t="s">
        <v>1139</v>
      </c>
      <c r="F2439" s="79" t="s">
        <v>2210</v>
      </c>
      <c r="G2439" s="79"/>
      <c r="H2439" s="85">
        <v>900000</v>
      </c>
      <c r="I2439" s="85">
        <v>408854.5</v>
      </c>
      <c r="J2439" s="7">
        <f t="shared" si="37"/>
        <v>491145.5</v>
      </c>
    </row>
    <row r="2440" spans="1:10" ht="38.25" x14ac:dyDescent="0.2">
      <c r="A2440" s="80" t="s">
        <v>817</v>
      </c>
      <c r="B2440" s="2">
        <v>200</v>
      </c>
      <c r="C2440" s="81" t="s">
        <v>106</v>
      </c>
      <c r="D2440" s="81" t="s">
        <v>836</v>
      </c>
      <c r="E2440" s="81" t="s">
        <v>1139</v>
      </c>
      <c r="F2440" s="81" t="s">
        <v>2210</v>
      </c>
      <c r="G2440" s="81" t="s">
        <v>818</v>
      </c>
      <c r="H2440" s="84">
        <v>900000</v>
      </c>
      <c r="I2440" s="84">
        <v>408854.5</v>
      </c>
      <c r="J2440" s="7">
        <f t="shared" si="37"/>
        <v>491145.5</v>
      </c>
    </row>
    <row r="2441" spans="1:10" x14ac:dyDescent="0.2">
      <c r="A2441" s="74" t="s">
        <v>1289</v>
      </c>
      <c r="B2441" s="2">
        <v>200</v>
      </c>
      <c r="C2441" s="75" t="s">
        <v>106</v>
      </c>
      <c r="D2441" s="75" t="s">
        <v>836</v>
      </c>
      <c r="E2441" s="75" t="s">
        <v>1139</v>
      </c>
      <c r="F2441" s="75" t="s">
        <v>1290</v>
      </c>
      <c r="G2441" s="75"/>
      <c r="H2441" s="87">
        <v>149910.6</v>
      </c>
      <c r="I2441" s="87">
        <v>74955.3</v>
      </c>
      <c r="J2441" s="7">
        <f t="shared" ref="J2441:J2504" si="38">H2441-I2441</f>
        <v>74955.3</v>
      </c>
    </row>
    <row r="2442" spans="1:10" ht="51" x14ac:dyDescent="0.2">
      <c r="A2442" s="78" t="s">
        <v>1291</v>
      </c>
      <c r="B2442" s="2">
        <v>200</v>
      </c>
      <c r="C2442" s="79" t="s">
        <v>106</v>
      </c>
      <c r="D2442" s="79" t="s">
        <v>836</v>
      </c>
      <c r="E2442" s="79" t="s">
        <v>1139</v>
      </c>
      <c r="F2442" s="79" t="s">
        <v>1292</v>
      </c>
      <c r="G2442" s="79"/>
      <c r="H2442" s="85">
        <v>149910.6</v>
      </c>
      <c r="I2442" s="85">
        <v>74955.3</v>
      </c>
      <c r="J2442" s="7">
        <f t="shared" si="38"/>
        <v>74955.3</v>
      </c>
    </row>
    <row r="2443" spans="1:10" x14ac:dyDescent="0.2">
      <c r="A2443" s="80" t="s">
        <v>868</v>
      </c>
      <c r="B2443" s="2">
        <v>200</v>
      </c>
      <c r="C2443" s="81" t="s">
        <v>106</v>
      </c>
      <c r="D2443" s="81" t="s">
        <v>836</v>
      </c>
      <c r="E2443" s="81" t="s">
        <v>1139</v>
      </c>
      <c r="F2443" s="81" t="s">
        <v>1292</v>
      </c>
      <c r="G2443" s="81" t="s">
        <v>869</v>
      </c>
      <c r="H2443" s="84">
        <v>149910.6</v>
      </c>
      <c r="I2443" s="84">
        <v>74955.3</v>
      </c>
      <c r="J2443" s="7">
        <f t="shared" si="38"/>
        <v>74955.3</v>
      </c>
    </row>
    <row r="2444" spans="1:10" x14ac:dyDescent="0.2">
      <c r="A2444" s="70" t="s">
        <v>1296</v>
      </c>
      <c r="B2444" s="2">
        <v>200</v>
      </c>
      <c r="C2444" s="71" t="s">
        <v>106</v>
      </c>
      <c r="D2444" s="71" t="s">
        <v>798</v>
      </c>
      <c r="E2444" s="71"/>
      <c r="F2444" s="71"/>
      <c r="G2444" s="71"/>
      <c r="H2444" s="89">
        <v>501775729.30000001</v>
      </c>
      <c r="I2444" s="89">
        <v>278632482.52999997</v>
      </c>
      <c r="J2444" s="7">
        <f t="shared" si="38"/>
        <v>223143246.77000004</v>
      </c>
    </row>
    <row r="2445" spans="1:10" x14ac:dyDescent="0.2">
      <c r="A2445" s="72" t="s">
        <v>1597</v>
      </c>
      <c r="B2445" s="2">
        <v>200</v>
      </c>
      <c r="C2445" s="73" t="s">
        <v>106</v>
      </c>
      <c r="D2445" s="73" t="s">
        <v>798</v>
      </c>
      <c r="E2445" s="73" t="s">
        <v>20</v>
      </c>
      <c r="F2445" s="73"/>
      <c r="G2445" s="73"/>
      <c r="H2445" s="88">
        <v>14469000</v>
      </c>
      <c r="I2445" s="88">
        <v>14173245</v>
      </c>
      <c r="J2445" s="7">
        <f t="shared" si="38"/>
        <v>295755</v>
      </c>
    </row>
    <row r="2446" spans="1:10" ht="38.25" x14ac:dyDescent="0.2">
      <c r="A2446" s="74" t="s">
        <v>2296</v>
      </c>
      <c r="B2446" s="2">
        <v>200</v>
      </c>
      <c r="C2446" s="75" t="s">
        <v>106</v>
      </c>
      <c r="D2446" s="75" t="s">
        <v>798</v>
      </c>
      <c r="E2446" s="75" t="s">
        <v>20</v>
      </c>
      <c r="F2446" s="75" t="s">
        <v>1150</v>
      </c>
      <c r="G2446" s="75"/>
      <c r="H2446" s="87">
        <v>14469000</v>
      </c>
      <c r="I2446" s="87">
        <v>14173245</v>
      </c>
      <c r="J2446" s="7">
        <f t="shared" si="38"/>
        <v>295755</v>
      </c>
    </row>
    <row r="2447" spans="1:10" ht="51" x14ac:dyDescent="0.2">
      <c r="A2447" s="76" t="s">
        <v>2448</v>
      </c>
      <c r="B2447" s="2">
        <v>200</v>
      </c>
      <c r="C2447" s="77" t="s">
        <v>106</v>
      </c>
      <c r="D2447" s="77" t="s">
        <v>798</v>
      </c>
      <c r="E2447" s="77" t="s">
        <v>20</v>
      </c>
      <c r="F2447" s="77" t="s">
        <v>2190</v>
      </c>
      <c r="G2447" s="77"/>
      <c r="H2447" s="86">
        <v>3044000</v>
      </c>
      <c r="I2447" s="86">
        <v>3043245</v>
      </c>
      <c r="J2447" s="7">
        <f t="shared" si="38"/>
        <v>755</v>
      </c>
    </row>
    <row r="2448" spans="1:10" ht="51" x14ac:dyDescent="0.2">
      <c r="A2448" s="78" t="s">
        <v>2211</v>
      </c>
      <c r="B2448" s="2">
        <v>200</v>
      </c>
      <c r="C2448" s="79" t="s">
        <v>106</v>
      </c>
      <c r="D2448" s="79" t="s">
        <v>798</v>
      </c>
      <c r="E2448" s="79" t="s">
        <v>20</v>
      </c>
      <c r="F2448" s="79" t="s">
        <v>2212</v>
      </c>
      <c r="G2448" s="79"/>
      <c r="H2448" s="85">
        <v>3044000</v>
      </c>
      <c r="I2448" s="85">
        <v>3043245</v>
      </c>
      <c r="J2448" s="7">
        <f t="shared" si="38"/>
        <v>755</v>
      </c>
    </row>
    <row r="2449" spans="1:10" ht="38.25" x14ac:dyDescent="0.2">
      <c r="A2449" s="80" t="s">
        <v>817</v>
      </c>
      <c r="B2449" s="2">
        <v>200</v>
      </c>
      <c r="C2449" s="81" t="s">
        <v>106</v>
      </c>
      <c r="D2449" s="81" t="s">
        <v>798</v>
      </c>
      <c r="E2449" s="81" t="s">
        <v>20</v>
      </c>
      <c r="F2449" s="81" t="s">
        <v>2212</v>
      </c>
      <c r="G2449" s="81" t="s">
        <v>818</v>
      </c>
      <c r="H2449" s="84">
        <v>3044000</v>
      </c>
      <c r="I2449" s="84">
        <v>3043245</v>
      </c>
      <c r="J2449" s="7">
        <f t="shared" si="38"/>
        <v>755</v>
      </c>
    </row>
    <row r="2450" spans="1:10" ht="51" x14ac:dyDescent="0.2">
      <c r="A2450" s="76" t="s">
        <v>2450</v>
      </c>
      <c r="B2450" s="2">
        <v>200</v>
      </c>
      <c r="C2450" s="77" t="s">
        <v>106</v>
      </c>
      <c r="D2450" s="77" t="s">
        <v>798</v>
      </c>
      <c r="E2450" s="77" t="s">
        <v>20</v>
      </c>
      <c r="F2450" s="77" t="s">
        <v>2208</v>
      </c>
      <c r="G2450" s="77"/>
      <c r="H2450" s="86">
        <v>11425000</v>
      </c>
      <c r="I2450" s="86">
        <v>11130000</v>
      </c>
      <c r="J2450" s="7">
        <f t="shared" si="38"/>
        <v>295000</v>
      </c>
    </row>
    <row r="2451" spans="1:10" ht="38.25" x14ac:dyDescent="0.2">
      <c r="A2451" s="78" t="s">
        <v>2213</v>
      </c>
      <c r="B2451" s="2">
        <v>200</v>
      </c>
      <c r="C2451" s="79" t="s">
        <v>106</v>
      </c>
      <c r="D2451" s="79" t="s">
        <v>798</v>
      </c>
      <c r="E2451" s="79" t="s">
        <v>20</v>
      </c>
      <c r="F2451" s="79" t="s">
        <v>2214</v>
      </c>
      <c r="G2451" s="79"/>
      <c r="H2451" s="85">
        <v>11425000</v>
      </c>
      <c r="I2451" s="85">
        <v>11130000</v>
      </c>
      <c r="J2451" s="7">
        <f t="shared" si="38"/>
        <v>295000</v>
      </c>
    </row>
    <row r="2452" spans="1:10" ht="38.25" x14ac:dyDescent="0.2">
      <c r="A2452" s="80" t="s">
        <v>817</v>
      </c>
      <c r="B2452" s="2">
        <v>200</v>
      </c>
      <c r="C2452" s="81" t="s">
        <v>106</v>
      </c>
      <c r="D2452" s="81" t="s">
        <v>798</v>
      </c>
      <c r="E2452" s="81" t="s">
        <v>20</v>
      </c>
      <c r="F2452" s="81" t="s">
        <v>2214</v>
      </c>
      <c r="G2452" s="81" t="s">
        <v>818</v>
      </c>
      <c r="H2452" s="84">
        <v>11425000</v>
      </c>
      <c r="I2452" s="84">
        <v>11130000</v>
      </c>
      <c r="J2452" s="7">
        <f t="shared" si="38"/>
        <v>295000</v>
      </c>
    </row>
    <row r="2453" spans="1:10" ht="25.5" x14ac:dyDescent="0.2">
      <c r="A2453" s="72" t="s">
        <v>1475</v>
      </c>
      <c r="B2453" s="2">
        <v>200</v>
      </c>
      <c r="C2453" s="73" t="s">
        <v>106</v>
      </c>
      <c r="D2453" s="73" t="s">
        <v>798</v>
      </c>
      <c r="E2453" s="73" t="s">
        <v>33</v>
      </c>
      <c r="F2453" s="73"/>
      <c r="G2453" s="73"/>
      <c r="H2453" s="88">
        <v>487306729.30000001</v>
      </c>
      <c r="I2453" s="88">
        <v>264459237.53</v>
      </c>
      <c r="J2453" s="7">
        <f t="shared" si="38"/>
        <v>222847491.77000001</v>
      </c>
    </row>
    <row r="2454" spans="1:10" ht="25.5" x14ac:dyDescent="0.2">
      <c r="A2454" s="74" t="s">
        <v>2451</v>
      </c>
      <c r="B2454" s="2">
        <v>200</v>
      </c>
      <c r="C2454" s="75" t="s">
        <v>106</v>
      </c>
      <c r="D2454" s="75" t="s">
        <v>798</v>
      </c>
      <c r="E2454" s="75" t="s">
        <v>33</v>
      </c>
      <c r="F2454" s="75" t="s">
        <v>2215</v>
      </c>
      <c r="G2454" s="75"/>
      <c r="H2454" s="87">
        <v>96571639.390000001</v>
      </c>
      <c r="I2454" s="87">
        <v>76494864.790000007</v>
      </c>
      <c r="J2454" s="7">
        <f t="shared" si="38"/>
        <v>20076774.599999994</v>
      </c>
    </row>
    <row r="2455" spans="1:10" ht="38.25" x14ac:dyDescent="0.2">
      <c r="A2455" s="76" t="s">
        <v>2452</v>
      </c>
      <c r="B2455" s="2">
        <v>200</v>
      </c>
      <c r="C2455" s="77" t="s">
        <v>106</v>
      </c>
      <c r="D2455" s="77" t="s">
        <v>798</v>
      </c>
      <c r="E2455" s="77" t="s">
        <v>33</v>
      </c>
      <c r="F2455" s="77" t="s">
        <v>2216</v>
      </c>
      <c r="G2455" s="77"/>
      <c r="H2455" s="86">
        <v>69483939.390000001</v>
      </c>
      <c r="I2455" s="86">
        <v>64025868.789999999</v>
      </c>
      <c r="J2455" s="7">
        <f t="shared" si="38"/>
        <v>5458070.6000000015</v>
      </c>
    </row>
    <row r="2456" spans="1:10" ht="51" x14ac:dyDescent="0.2">
      <c r="A2456" s="78" t="s">
        <v>2453</v>
      </c>
      <c r="B2456" s="2">
        <v>200</v>
      </c>
      <c r="C2456" s="79" t="s">
        <v>106</v>
      </c>
      <c r="D2456" s="79" t="s">
        <v>798</v>
      </c>
      <c r="E2456" s="79" t="s">
        <v>33</v>
      </c>
      <c r="F2456" s="79" t="s">
        <v>2217</v>
      </c>
      <c r="G2456" s="79"/>
      <c r="H2456" s="85">
        <v>69483939.390000001</v>
      </c>
      <c r="I2456" s="85">
        <v>64025868.789999999</v>
      </c>
      <c r="J2456" s="7">
        <f t="shared" si="38"/>
        <v>5458070.6000000015</v>
      </c>
    </row>
    <row r="2457" spans="1:10" x14ac:dyDescent="0.2">
      <c r="A2457" s="80" t="s">
        <v>868</v>
      </c>
      <c r="B2457" s="2">
        <v>200</v>
      </c>
      <c r="C2457" s="81" t="s">
        <v>106</v>
      </c>
      <c r="D2457" s="81" t="s">
        <v>798</v>
      </c>
      <c r="E2457" s="81" t="s">
        <v>33</v>
      </c>
      <c r="F2457" s="81" t="s">
        <v>2217</v>
      </c>
      <c r="G2457" s="81" t="s">
        <v>869</v>
      </c>
      <c r="H2457" s="84">
        <v>69483939.390000001</v>
      </c>
      <c r="I2457" s="84">
        <v>64025868.789999999</v>
      </c>
      <c r="J2457" s="7">
        <f t="shared" si="38"/>
        <v>5458070.6000000015</v>
      </c>
    </row>
    <row r="2458" spans="1:10" ht="51" x14ac:dyDescent="0.2">
      <c r="A2458" s="76" t="s">
        <v>2454</v>
      </c>
      <c r="B2458" s="2">
        <v>200</v>
      </c>
      <c r="C2458" s="77" t="s">
        <v>106</v>
      </c>
      <c r="D2458" s="77" t="s">
        <v>798</v>
      </c>
      <c r="E2458" s="77" t="s">
        <v>33</v>
      </c>
      <c r="F2458" s="77" t="s">
        <v>2218</v>
      </c>
      <c r="G2458" s="77"/>
      <c r="H2458" s="86">
        <v>27087700</v>
      </c>
      <c r="I2458" s="86">
        <v>12468996</v>
      </c>
      <c r="J2458" s="7">
        <f t="shared" si="38"/>
        <v>14618704</v>
      </c>
    </row>
    <row r="2459" spans="1:10" ht="51" x14ac:dyDescent="0.2">
      <c r="A2459" s="78" t="s">
        <v>2219</v>
      </c>
      <c r="B2459" s="2">
        <v>200</v>
      </c>
      <c r="C2459" s="79" t="s">
        <v>106</v>
      </c>
      <c r="D2459" s="79" t="s">
        <v>798</v>
      </c>
      <c r="E2459" s="79" t="s">
        <v>33</v>
      </c>
      <c r="F2459" s="79" t="s">
        <v>2220</v>
      </c>
      <c r="G2459" s="79"/>
      <c r="H2459" s="85">
        <v>27087700</v>
      </c>
      <c r="I2459" s="85">
        <v>12468996</v>
      </c>
      <c r="J2459" s="7">
        <f t="shared" si="38"/>
        <v>14618704</v>
      </c>
    </row>
    <row r="2460" spans="1:10" ht="38.25" x14ac:dyDescent="0.2">
      <c r="A2460" s="80" t="s">
        <v>803</v>
      </c>
      <c r="B2460" s="2">
        <v>200</v>
      </c>
      <c r="C2460" s="81" t="s">
        <v>106</v>
      </c>
      <c r="D2460" s="81" t="s">
        <v>798</v>
      </c>
      <c r="E2460" s="81" t="s">
        <v>33</v>
      </c>
      <c r="F2460" s="81" t="s">
        <v>2220</v>
      </c>
      <c r="G2460" s="81" t="s">
        <v>804</v>
      </c>
      <c r="H2460" s="84">
        <v>27087700</v>
      </c>
      <c r="I2460" s="84">
        <v>12468996</v>
      </c>
      <c r="J2460" s="7">
        <f t="shared" si="38"/>
        <v>14618704</v>
      </c>
    </row>
    <row r="2461" spans="1:10" ht="38.25" x14ac:dyDescent="0.2">
      <c r="A2461" s="74" t="s">
        <v>2339</v>
      </c>
      <c r="B2461" s="2">
        <v>200</v>
      </c>
      <c r="C2461" s="75" t="s">
        <v>106</v>
      </c>
      <c r="D2461" s="75" t="s">
        <v>798</v>
      </c>
      <c r="E2461" s="75" t="s">
        <v>33</v>
      </c>
      <c r="F2461" s="75" t="s">
        <v>1457</v>
      </c>
      <c r="G2461" s="75"/>
      <c r="H2461" s="87">
        <v>599000</v>
      </c>
      <c r="I2461" s="87">
        <v>0</v>
      </c>
      <c r="J2461" s="7">
        <f t="shared" si="38"/>
        <v>599000</v>
      </c>
    </row>
    <row r="2462" spans="1:10" ht="51" x14ac:dyDescent="0.2">
      <c r="A2462" s="76" t="s">
        <v>2343</v>
      </c>
      <c r="B2462" s="2">
        <v>200</v>
      </c>
      <c r="C2462" s="77" t="s">
        <v>106</v>
      </c>
      <c r="D2462" s="77" t="s">
        <v>798</v>
      </c>
      <c r="E2462" s="77" t="s">
        <v>33</v>
      </c>
      <c r="F2462" s="77" t="s">
        <v>1476</v>
      </c>
      <c r="G2462" s="77"/>
      <c r="H2462" s="86">
        <v>599000</v>
      </c>
      <c r="I2462" s="86">
        <v>0</v>
      </c>
      <c r="J2462" s="7">
        <f t="shared" si="38"/>
        <v>599000</v>
      </c>
    </row>
    <row r="2463" spans="1:10" ht="51" x14ac:dyDescent="0.2">
      <c r="A2463" s="78" t="s">
        <v>2455</v>
      </c>
      <c r="B2463" s="2">
        <v>200</v>
      </c>
      <c r="C2463" s="79" t="s">
        <v>106</v>
      </c>
      <c r="D2463" s="79" t="s">
        <v>798</v>
      </c>
      <c r="E2463" s="79" t="s">
        <v>33</v>
      </c>
      <c r="F2463" s="79" t="s">
        <v>2221</v>
      </c>
      <c r="G2463" s="79"/>
      <c r="H2463" s="85">
        <v>599000</v>
      </c>
      <c r="I2463" s="85">
        <v>0</v>
      </c>
      <c r="J2463" s="7">
        <f t="shared" si="38"/>
        <v>599000</v>
      </c>
    </row>
    <row r="2464" spans="1:10" ht="38.25" x14ac:dyDescent="0.2">
      <c r="A2464" s="80" t="s">
        <v>817</v>
      </c>
      <c r="B2464" s="2">
        <v>200</v>
      </c>
      <c r="C2464" s="81" t="s">
        <v>106</v>
      </c>
      <c r="D2464" s="81" t="s">
        <v>798</v>
      </c>
      <c r="E2464" s="81" t="s">
        <v>33</v>
      </c>
      <c r="F2464" s="81" t="s">
        <v>2221</v>
      </c>
      <c r="G2464" s="81" t="s">
        <v>818</v>
      </c>
      <c r="H2464" s="84">
        <v>599000</v>
      </c>
      <c r="I2464" s="84">
        <v>0</v>
      </c>
      <c r="J2464" s="7">
        <f t="shared" si="38"/>
        <v>599000</v>
      </c>
    </row>
    <row r="2465" spans="1:10" ht="38.25" x14ac:dyDescent="0.2">
      <c r="A2465" s="74" t="s">
        <v>2296</v>
      </c>
      <c r="B2465" s="2">
        <v>200</v>
      </c>
      <c r="C2465" s="75" t="s">
        <v>106</v>
      </c>
      <c r="D2465" s="75" t="s">
        <v>798</v>
      </c>
      <c r="E2465" s="75" t="s">
        <v>33</v>
      </c>
      <c r="F2465" s="75" t="s">
        <v>1150</v>
      </c>
      <c r="G2465" s="75"/>
      <c r="H2465" s="87">
        <v>390136089.91000003</v>
      </c>
      <c r="I2465" s="87">
        <v>187964372.74000001</v>
      </c>
      <c r="J2465" s="7">
        <f t="shared" si="38"/>
        <v>202171717.17000002</v>
      </c>
    </row>
    <row r="2466" spans="1:10" ht="51" x14ac:dyDescent="0.2">
      <c r="A2466" s="76" t="s">
        <v>2456</v>
      </c>
      <c r="B2466" s="2">
        <v>200</v>
      </c>
      <c r="C2466" s="77" t="s">
        <v>106</v>
      </c>
      <c r="D2466" s="77" t="s">
        <v>798</v>
      </c>
      <c r="E2466" s="77" t="s">
        <v>33</v>
      </c>
      <c r="F2466" s="77" t="s">
        <v>2222</v>
      </c>
      <c r="G2466" s="77"/>
      <c r="H2466" s="86">
        <v>8742626.2699999996</v>
      </c>
      <c r="I2466" s="86">
        <v>8742626.2699999996</v>
      </c>
      <c r="J2466" s="7">
        <f t="shared" si="38"/>
        <v>0</v>
      </c>
    </row>
    <row r="2467" spans="1:10" ht="102" x14ac:dyDescent="0.2">
      <c r="A2467" s="78" t="s">
        <v>2223</v>
      </c>
      <c r="B2467" s="2">
        <v>200</v>
      </c>
      <c r="C2467" s="79" t="s">
        <v>106</v>
      </c>
      <c r="D2467" s="79" t="s">
        <v>798</v>
      </c>
      <c r="E2467" s="79" t="s">
        <v>33</v>
      </c>
      <c r="F2467" s="79" t="s">
        <v>2224</v>
      </c>
      <c r="G2467" s="79"/>
      <c r="H2467" s="85">
        <v>8742626.2699999996</v>
      </c>
      <c r="I2467" s="85">
        <v>8742626.2699999996</v>
      </c>
      <c r="J2467" s="7">
        <f t="shared" si="38"/>
        <v>0</v>
      </c>
    </row>
    <row r="2468" spans="1:10" ht="38.25" x14ac:dyDescent="0.2">
      <c r="A2468" s="80" t="s">
        <v>803</v>
      </c>
      <c r="B2468" s="2">
        <v>200</v>
      </c>
      <c r="C2468" s="81" t="s">
        <v>106</v>
      </c>
      <c r="D2468" s="81" t="s">
        <v>798</v>
      </c>
      <c r="E2468" s="81" t="s">
        <v>33</v>
      </c>
      <c r="F2468" s="81" t="s">
        <v>2224</v>
      </c>
      <c r="G2468" s="81" t="s">
        <v>804</v>
      </c>
      <c r="H2468" s="84">
        <v>8742626.2699999996</v>
      </c>
      <c r="I2468" s="84">
        <v>8742626.2699999996</v>
      </c>
      <c r="J2468" s="7">
        <f t="shared" si="38"/>
        <v>0</v>
      </c>
    </row>
    <row r="2469" spans="1:10" ht="63.75" x14ac:dyDescent="0.2">
      <c r="A2469" s="76" t="s">
        <v>2457</v>
      </c>
      <c r="B2469" s="2">
        <v>200</v>
      </c>
      <c r="C2469" s="77" t="s">
        <v>106</v>
      </c>
      <c r="D2469" s="77" t="s">
        <v>798</v>
      </c>
      <c r="E2469" s="77" t="s">
        <v>33</v>
      </c>
      <c r="F2469" s="77" t="s">
        <v>2225</v>
      </c>
      <c r="G2469" s="77"/>
      <c r="H2469" s="86">
        <v>5050505.05</v>
      </c>
      <c r="I2469" s="86">
        <v>5050505.05</v>
      </c>
      <c r="J2469" s="7">
        <f t="shared" si="38"/>
        <v>0</v>
      </c>
    </row>
    <row r="2470" spans="1:10" ht="38.25" x14ac:dyDescent="0.2">
      <c r="A2470" s="78" t="s">
        <v>1152</v>
      </c>
      <c r="B2470" s="2">
        <v>200</v>
      </c>
      <c r="C2470" s="79" t="s">
        <v>106</v>
      </c>
      <c r="D2470" s="79" t="s">
        <v>798</v>
      </c>
      <c r="E2470" s="79" t="s">
        <v>33</v>
      </c>
      <c r="F2470" s="79" t="s">
        <v>2226</v>
      </c>
      <c r="G2470" s="79"/>
      <c r="H2470" s="85">
        <v>5050505.05</v>
      </c>
      <c r="I2470" s="85">
        <v>5050505.05</v>
      </c>
      <c r="J2470" s="7">
        <f t="shared" si="38"/>
        <v>0</v>
      </c>
    </row>
    <row r="2471" spans="1:10" ht="38.25" x14ac:dyDescent="0.2">
      <c r="A2471" s="80" t="s">
        <v>803</v>
      </c>
      <c r="B2471" s="2">
        <v>200</v>
      </c>
      <c r="C2471" s="81" t="s">
        <v>106</v>
      </c>
      <c r="D2471" s="81" t="s">
        <v>798</v>
      </c>
      <c r="E2471" s="81" t="s">
        <v>33</v>
      </c>
      <c r="F2471" s="81" t="s">
        <v>2226</v>
      </c>
      <c r="G2471" s="81" t="s">
        <v>804</v>
      </c>
      <c r="H2471" s="84">
        <v>5050505.05</v>
      </c>
      <c r="I2471" s="84">
        <v>5050505.05</v>
      </c>
      <c r="J2471" s="7">
        <f t="shared" si="38"/>
        <v>0</v>
      </c>
    </row>
    <row r="2472" spans="1:10" ht="76.5" x14ac:dyDescent="0.2">
      <c r="A2472" s="76" t="s">
        <v>2458</v>
      </c>
      <c r="B2472" s="2">
        <v>200</v>
      </c>
      <c r="C2472" s="77" t="s">
        <v>106</v>
      </c>
      <c r="D2472" s="77" t="s">
        <v>798</v>
      </c>
      <c r="E2472" s="77" t="s">
        <v>33</v>
      </c>
      <c r="F2472" s="77" t="s">
        <v>2227</v>
      </c>
      <c r="G2472" s="77"/>
      <c r="H2472" s="86">
        <v>101010101.02</v>
      </c>
      <c r="I2472" s="86">
        <v>101010101.02</v>
      </c>
      <c r="J2472" s="7">
        <f t="shared" si="38"/>
        <v>0</v>
      </c>
    </row>
    <row r="2473" spans="1:10" ht="38.25" x14ac:dyDescent="0.2">
      <c r="A2473" s="78" t="s">
        <v>1152</v>
      </c>
      <c r="B2473" s="2">
        <v>200</v>
      </c>
      <c r="C2473" s="79" t="s">
        <v>106</v>
      </c>
      <c r="D2473" s="79" t="s">
        <v>798</v>
      </c>
      <c r="E2473" s="79" t="s">
        <v>33</v>
      </c>
      <c r="F2473" s="79" t="s">
        <v>2228</v>
      </c>
      <c r="G2473" s="79"/>
      <c r="H2473" s="85">
        <v>101010101.02</v>
      </c>
      <c r="I2473" s="85">
        <v>101010101.02</v>
      </c>
      <c r="J2473" s="7">
        <f t="shared" si="38"/>
        <v>0</v>
      </c>
    </row>
    <row r="2474" spans="1:10" ht="38.25" x14ac:dyDescent="0.2">
      <c r="A2474" s="80" t="s">
        <v>803</v>
      </c>
      <c r="B2474" s="2">
        <v>200</v>
      </c>
      <c r="C2474" s="81" t="s">
        <v>106</v>
      </c>
      <c r="D2474" s="81" t="s">
        <v>798</v>
      </c>
      <c r="E2474" s="81" t="s">
        <v>33</v>
      </c>
      <c r="F2474" s="81" t="s">
        <v>2228</v>
      </c>
      <c r="G2474" s="81" t="s">
        <v>804</v>
      </c>
      <c r="H2474" s="84">
        <v>50505050.509999998</v>
      </c>
      <c r="I2474" s="84">
        <v>50505050.509999998</v>
      </c>
      <c r="J2474" s="7">
        <f t="shared" si="38"/>
        <v>0</v>
      </c>
    </row>
    <row r="2475" spans="1:10" x14ac:dyDescent="0.2">
      <c r="A2475" s="80" t="s">
        <v>868</v>
      </c>
      <c r="B2475" s="2">
        <v>200</v>
      </c>
      <c r="C2475" s="81" t="s">
        <v>106</v>
      </c>
      <c r="D2475" s="81" t="s">
        <v>798</v>
      </c>
      <c r="E2475" s="81" t="s">
        <v>33</v>
      </c>
      <c r="F2475" s="81" t="s">
        <v>2228</v>
      </c>
      <c r="G2475" s="81" t="s">
        <v>869</v>
      </c>
      <c r="H2475" s="84">
        <v>50505050.509999998</v>
      </c>
      <c r="I2475" s="84">
        <v>50505050.509999998</v>
      </c>
      <c r="J2475" s="7">
        <f t="shared" si="38"/>
        <v>0</v>
      </c>
    </row>
    <row r="2476" spans="1:10" ht="63.75" x14ac:dyDescent="0.2">
      <c r="A2476" s="76" t="s">
        <v>2358</v>
      </c>
      <c r="B2476" s="2">
        <v>200</v>
      </c>
      <c r="C2476" s="77" t="s">
        <v>106</v>
      </c>
      <c r="D2476" s="77" t="s">
        <v>798</v>
      </c>
      <c r="E2476" s="77" t="s">
        <v>33</v>
      </c>
      <c r="F2476" s="77" t="s">
        <v>1533</v>
      </c>
      <c r="G2476" s="77"/>
      <c r="H2476" s="86">
        <v>257575757.56999999</v>
      </c>
      <c r="I2476" s="86">
        <v>55404040.399999999</v>
      </c>
      <c r="J2476" s="7">
        <f t="shared" si="38"/>
        <v>202171717.16999999</v>
      </c>
    </row>
    <row r="2477" spans="1:10" ht="38.25" x14ac:dyDescent="0.2">
      <c r="A2477" s="78" t="s">
        <v>1152</v>
      </c>
      <c r="B2477" s="2">
        <v>200</v>
      </c>
      <c r="C2477" s="79" t="s">
        <v>106</v>
      </c>
      <c r="D2477" s="79" t="s">
        <v>798</v>
      </c>
      <c r="E2477" s="79" t="s">
        <v>33</v>
      </c>
      <c r="F2477" s="79" t="s">
        <v>1534</v>
      </c>
      <c r="G2477" s="79"/>
      <c r="H2477" s="85">
        <v>257575757.56999999</v>
      </c>
      <c r="I2477" s="85">
        <v>55404040.399999999</v>
      </c>
      <c r="J2477" s="7">
        <f t="shared" si="38"/>
        <v>202171717.16999999</v>
      </c>
    </row>
    <row r="2478" spans="1:10" ht="38.25" x14ac:dyDescent="0.2">
      <c r="A2478" s="80" t="s">
        <v>803</v>
      </c>
      <c r="B2478" s="2">
        <v>200</v>
      </c>
      <c r="C2478" s="81" t="s">
        <v>106</v>
      </c>
      <c r="D2478" s="81" t="s">
        <v>798</v>
      </c>
      <c r="E2478" s="81" t="s">
        <v>33</v>
      </c>
      <c r="F2478" s="81" t="s">
        <v>1534</v>
      </c>
      <c r="G2478" s="81" t="s">
        <v>804</v>
      </c>
      <c r="H2478" s="84">
        <v>55404040.399999999</v>
      </c>
      <c r="I2478" s="84">
        <v>55404040.399999999</v>
      </c>
      <c r="J2478" s="7">
        <f t="shared" si="38"/>
        <v>0</v>
      </c>
    </row>
    <row r="2479" spans="1:10" x14ac:dyDescent="0.2">
      <c r="A2479" s="80" t="s">
        <v>868</v>
      </c>
      <c r="B2479" s="2">
        <v>200</v>
      </c>
      <c r="C2479" s="81" t="s">
        <v>106</v>
      </c>
      <c r="D2479" s="81" t="s">
        <v>798</v>
      </c>
      <c r="E2479" s="81" t="s">
        <v>33</v>
      </c>
      <c r="F2479" s="81" t="s">
        <v>1534</v>
      </c>
      <c r="G2479" s="81" t="s">
        <v>869</v>
      </c>
      <c r="H2479" s="84">
        <v>202171717.16999999</v>
      </c>
      <c r="I2479" s="84">
        <v>0</v>
      </c>
      <c r="J2479" s="7">
        <f t="shared" si="38"/>
        <v>202171717.16999999</v>
      </c>
    </row>
    <row r="2480" spans="1:10" ht="25.5" x14ac:dyDescent="0.2">
      <c r="A2480" s="76" t="s">
        <v>2459</v>
      </c>
      <c r="B2480" s="2">
        <v>200</v>
      </c>
      <c r="C2480" s="77" t="s">
        <v>106</v>
      </c>
      <c r="D2480" s="77" t="s">
        <v>798</v>
      </c>
      <c r="E2480" s="77" t="s">
        <v>33</v>
      </c>
      <c r="F2480" s="77" t="s">
        <v>2229</v>
      </c>
      <c r="G2480" s="77"/>
      <c r="H2480" s="86">
        <v>17757100</v>
      </c>
      <c r="I2480" s="86">
        <v>17757100</v>
      </c>
      <c r="J2480" s="7">
        <f t="shared" si="38"/>
        <v>0</v>
      </c>
    </row>
    <row r="2481" spans="1:10" ht="51" x14ac:dyDescent="0.2">
      <c r="A2481" s="78" t="s">
        <v>2230</v>
      </c>
      <c r="B2481" s="2">
        <v>200</v>
      </c>
      <c r="C2481" s="79" t="s">
        <v>106</v>
      </c>
      <c r="D2481" s="79" t="s">
        <v>798</v>
      </c>
      <c r="E2481" s="79" t="s">
        <v>33</v>
      </c>
      <c r="F2481" s="79" t="s">
        <v>2231</v>
      </c>
      <c r="G2481" s="79"/>
      <c r="H2481" s="85">
        <v>3872400</v>
      </c>
      <c r="I2481" s="85">
        <v>3872400</v>
      </c>
      <c r="J2481" s="7">
        <f t="shared" si="38"/>
        <v>0</v>
      </c>
    </row>
    <row r="2482" spans="1:10" ht="38.25" x14ac:dyDescent="0.2">
      <c r="A2482" s="80" t="s">
        <v>803</v>
      </c>
      <c r="B2482" s="2">
        <v>200</v>
      </c>
      <c r="C2482" s="81" t="s">
        <v>106</v>
      </c>
      <c r="D2482" s="81" t="s">
        <v>798</v>
      </c>
      <c r="E2482" s="81" t="s">
        <v>33</v>
      </c>
      <c r="F2482" s="81" t="s">
        <v>2231</v>
      </c>
      <c r="G2482" s="81" t="s">
        <v>804</v>
      </c>
      <c r="H2482" s="84">
        <v>3872400</v>
      </c>
      <c r="I2482" s="84">
        <v>3872400</v>
      </c>
      <c r="J2482" s="7">
        <f t="shared" si="38"/>
        <v>0</v>
      </c>
    </row>
    <row r="2483" spans="1:10" ht="63.75" x14ac:dyDescent="0.2">
      <c r="A2483" s="78" t="s">
        <v>2232</v>
      </c>
      <c r="B2483" s="2">
        <v>200</v>
      </c>
      <c r="C2483" s="79" t="s">
        <v>106</v>
      </c>
      <c r="D2483" s="79" t="s">
        <v>798</v>
      </c>
      <c r="E2483" s="79" t="s">
        <v>33</v>
      </c>
      <c r="F2483" s="79" t="s">
        <v>2233</v>
      </c>
      <c r="G2483" s="79"/>
      <c r="H2483" s="85">
        <v>13884700</v>
      </c>
      <c r="I2483" s="85">
        <v>13884700</v>
      </c>
      <c r="J2483" s="7">
        <f t="shared" si="38"/>
        <v>0</v>
      </c>
    </row>
    <row r="2484" spans="1:10" ht="38.25" x14ac:dyDescent="0.2">
      <c r="A2484" s="80" t="s">
        <v>803</v>
      </c>
      <c r="B2484" s="2">
        <v>200</v>
      </c>
      <c r="C2484" s="81" t="s">
        <v>106</v>
      </c>
      <c r="D2484" s="81" t="s">
        <v>798</v>
      </c>
      <c r="E2484" s="81" t="s">
        <v>33</v>
      </c>
      <c r="F2484" s="81" t="s">
        <v>2233</v>
      </c>
      <c r="G2484" s="81" t="s">
        <v>804</v>
      </c>
      <c r="H2484" s="84">
        <v>13884700</v>
      </c>
      <c r="I2484" s="84">
        <v>13884700</v>
      </c>
      <c r="J2484" s="7">
        <f t="shared" si="38"/>
        <v>0</v>
      </c>
    </row>
    <row r="2485" spans="1:10" x14ac:dyDescent="0.2">
      <c r="A2485" s="70" t="s">
        <v>795</v>
      </c>
      <c r="B2485" s="2">
        <v>200</v>
      </c>
      <c r="C2485" s="71" t="s">
        <v>106</v>
      </c>
      <c r="D2485" s="71" t="s">
        <v>796</v>
      </c>
      <c r="E2485" s="71"/>
      <c r="F2485" s="71"/>
      <c r="G2485" s="71"/>
      <c r="H2485" s="89">
        <v>240000</v>
      </c>
      <c r="I2485" s="89">
        <v>0</v>
      </c>
      <c r="J2485" s="7">
        <f t="shared" si="38"/>
        <v>240000</v>
      </c>
    </row>
    <row r="2486" spans="1:10" ht="25.5" x14ac:dyDescent="0.2">
      <c r="A2486" s="72" t="s">
        <v>826</v>
      </c>
      <c r="B2486" s="2">
        <v>200</v>
      </c>
      <c r="C2486" s="73" t="s">
        <v>106</v>
      </c>
      <c r="D2486" s="73" t="s">
        <v>796</v>
      </c>
      <c r="E2486" s="73" t="s">
        <v>827</v>
      </c>
      <c r="F2486" s="73"/>
      <c r="G2486" s="73"/>
      <c r="H2486" s="88">
        <v>240000</v>
      </c>
      <c r="I2486" s="88">
        <v>0</v>
      </c>
      <c r="J2486" s="7">
        <f t="shared" si="38"/>
        <v>240000</v>
      </c>
    </row>
    <row r="2487" spans="1:10" ht="38.25" x14ac:dyDescent="0.2">
      <c r="A2487" s="74" t="s">
        <v>2296</v>
      </c>
      <c r="B2487" s="2">
        <v>200</v>
      </c>
      <c r="C2487" s="75" t="s">
        <v>106</v>
      </c>
      <c r="D2487" s="75" t="s">
        <v>796</v>
      </c>
      <c r="E2487" s="75" t="s">
        <v>827</v>
      </c>
      <c r="F2487" s="75" t="s">
        <v>1150</v>
      </c>
      <c r="G2487" s="75"/>
      <c r="H2487" s="87">
        <v>240000</v>
      </c>
      <c r="I2487" s="87">
        <v>0</v>
      </c>
      <c r="J2487" s="7">
        <f t="shared" si="38"/>
        <v>240000</v>
      </c>
    </row>
    <row r="2488" spans="1:10" ht="51" x14ac:dyDescent="0.2">
      <c r="A2488" s="76" t="s">
        <v>2448</v>
      </c>
      <c r="B2488" s="2">
        <v>200</v>
      </c>
      <c r="C2488" s="77" t="s">
        <v>106</v>
      </c>
      <c r="D2488" s="77" t="s">
        <v>796</v>
      </c>
      <c r="E2488" s="77" t="s">
        <v>827</v>
      </c>
      <c r="F2488" s="77" t="s">
        <v>2190</v>
      </c>
      <c r="G2488" s="77"/>
      <c r="H2488" s="86">
        <v>90000</v>
      </c>
      <c r="I2488" s="86">
        <v>0</v>
      </c>
      <c r="J2488" s="7">
        <f t="shared" si="38"/>
        <v>90000</v>
      </c>
    </row>
    <row r="2489" spans="1:10" ht="51" x14ac:dyDescent="0.2">
      <c r="A2489" s="78" t="s">
        <v>2195</v>
      </c>
      <c r="B2489" s="2">
        <v>200</v>
      </c>
      <c r="C2489" s="79" t="s">
        <v>106</v>
      </c>
      <c r="D2489" s="79" t="s">
        <v>796</v>
      </c>
      <c r="E2489" s="79" t="s">
        <v>827</v>
      </c>
      <c r="F2489" s="79" t="s">
        <v>2196</v>
      </c>
      <c r="G2489" s="79"/>
      <c r="H2489" s="85">
        <v>90000</v>
      </c>
      <c r="I2489" s="85">
        <v>0</v>
      </c>
      <c r="J2489" s="7">
        <f t="shared" si="38"/>
        <v>90000</v>
      </c>
    </row>
    <row r="2490" spans="1:10" ht="38.25" x14ac:dyDescent="0.2">
      <c r="A2490" s="80" t="s">
        <v>817</v>
      </c>
      <c r="B2490" s="2">
        <v>200</v>
      </c>
      <c r="C2490" s="81" t="s">
        <v>106</v>
      </c>
      <c r="D2490" s="81" t="s">
        <v>796</v>
      </c>
      <c r="E2490" s="81" t="s">
        <v>827</v>
      </c>
      <c r="F2490" s="81" t="s">
        <v>2196</v>
      </c>
      <c r="G2490" s="81" t="s">
        <v>818</v>
      </c>
      <c r="H2490" s="84">
        <v>90000</v>
      </c>
      <c r="I2490" s="84">
        <v>0</v>
      </c>
      <c r="J2490" s="7">
        <f t="shared" si="38"/>
        <v>90000</v>
      </c>
    </row>
    <row r="2491" spans="1:10" ht="63.75" x14ac:dyDescent="0.2">
      <c r="A2491" s="76" t="s">
        <v>2449</v>
      </c>
      <c r="B2491" s="2">
        <v>200</v>
      </c>
      <c r="C2491" s="77" t="s">
        <v>106</v>
      </c>
      <c r="D2491" s="77" t="s">
        <v>796</v>
      </c>
      <c r="E2491" s="77" t="s">
        <v>827</v>
      </c>
      <c r="F2491" s="77" t="s">
        <v>2203</v>
      </c>
      <c r="G2491" s="77"/>
      <c r="H2491" s="86">
        <v>150000</v>
      </c>
      <c r="I2491" s="86">
        <v>0</v>
      </c>
      <c r="J2491" s="7">
        <f t="shared" si="38"/>
        <v>150000</v>
      </c>
    </row>
    <row r="2492" spans="1:10" ht="25.5" x14ac:dyDescent="0.2">
      <c r="A2492" s="78" t="s">
        <v>829</v>
      </c>
      <c r="B2492" s="2">
        <v>200</v>
      </c>
      <c r="C2492" s="79" t="s">
        <v>106</v>
      </c>
      <c r="D2492" s="79" t="s">
        <v>796</v>
      </c>
      <c r="E2492" s="79" t="s">
        <v>827</v>
      </c>
      <c r="F2492" s="79" t="s">
        <v>2205</v>
      </c>
      <c r="G2492" s="79"/>
      <c r="H2492" s="85">
        <v>150000</v>
      </c>
      <c r="I2492" s="85">
        <v>0</v>
      </c>
      <c r="J2492" s="7">
        <f t="shared" si="38"/>
        <v>150000</v>
      </c>
    </row>
    <row r="2493" spans="1:10" ht="38.25" x14ac:dyDescent="0.2">
      <c r="A2493" s="80" t="s">
        <v>817</v>
      </c>
      <c r="B2493" s="2">
        <v>200</v>
      </c>
      <c r="C2493" s="81" t="s">
        <v>106</v>
      </c>
      <c r="D2493" s="81" t="s">
        <v>796</v>
      </c>
      <c r="E2493" s="81" t="s">
        <v>827</v>
      </c>
      <c r="F2493" s="81" t="s">
        <v>2205</v>
      </c>
      <c r="G2493" s="81" t="s">
        <v>818</v>
      </c>
      <c r="H2493" s="84">
        <v>150000</v>
      </c>
      <c r="I2493" s="84">
        <v>0</v>
      </c>
      <c r="J2493" s="7">
        <f t="shared" si="38"/>
        <v>150000</v>
      </c>
    </row>
    <row r="2494" spans="1:10" ht="38.25" x14ac:dyDescent="0.2">
      <c r="A2494" s="70" t="s">
        <v>1448</v>
      </c>
      <c r="B2494" s="2">
        <v>200</v>
      </c>
      <c r="C2494" s="71" t="s">
        <v>106</v>
      </c>
      <c r="D2494" s="71" t="s">
        <v>1449</v>
      </c>
      <c r="E2494" s="71"/>
      <c r="F2494" s="71"/>
      <c r="G2494" s="71"/>
      <c r="H2494" s="89">
        <v>2700000</v>
      </c>
      <c r="I2494" s="89">
        <v>2700000</v>
      </c>
      <c r="J2494" s="7">
        <f t="shared" si="38"/>
        <v>0</v>
      </c>
    </row>
    <row r="2495" spans="1:10" ht="25.5" x14ac:dyDescent="0.2">
      <c r="A2495" s="72" t="s">
        <v>1455</v>
      </c>
      <c r="B2495" s="2">
        <v>200</v>
      </c>
      <c r="C2495" s="73" t="s">
        <v>106</v>
      </c>
      <c r="D2495" s="73" t="s">
        <v>1449</v>
      </c>
      <c r="E2495" s="73" t="s">
        <v>934</v>
      </c>
      <c r="F2495" s="73"/>
      <c r="G2495" s="73"/>
      <c r="H2495" s="88">
        <v>2700000</v>
      </c>
      <c r="I2495" s="88">
        <v>2700000</v>
      </c>
      <c r="J2495" s="7">
        <f t="shared" si="38"/>
        <v>0</v>
      </c>
    </row>
    <row r="2496" spans="1:10" ht="38.25" x14ac:dyDescent="0.2">
      <c r="A2496" s="74" t="s">
        <v>2296</v>
      </c>
      <c r="B2496" s="2">
        <v>200</v>
      </c>
      <c r="C2496" s="75" t="s">
        <v>106</v>
      </c>
      <c r="D2496" s="75" t="s">
        <v>1449</v>
      </c>
      <c r="E2496" s="75" t="s">
        <v>934</v>
      </c>
      <c r="F2496" s="75" t="s">
        <v>1150</v>
      </c>
      <c r="G2496" s="75"/>
      <c r="H2496" s="87">
        <v>2700000</v>
      </c>
      <c r="I2496" s="87">
        <v>2700000</v>
      </c>
      <c r="J2496" s="7">
        <f t="shared" si="38"/>
        <v>0</v>
      </c>
    </row>
    <row r="2497" spans="1:10" ht="51" x14ac:dyDescent="0.2">
      <c r="A2497" s="76" t="s">
        <v>2450</v>
      </c>
      <c r="B2497" s="2">
        <v>200</v>
      </c>
      <c r="C2497" s="77" t="s">
        <v>106</v>
      </c>
      <c r="D2497" s="77" t="s">
        <v>1449</v>
      </c>
      <c r="E2497" s="77" t="s">
        <v>934</v>
      </c>
      <c r="F2497" s="77" t="s">
        <v>2208</v>
      </c>
      <c r="G2497" s="77"/>
      <c r="H2497" s="86">
        <v>2700000</v>
      </c>
      <c r="I2497" s="86">
        <v>2700000</v>
      </c>
      <c r="J2497" s="7">
        <f t="shared" si="38"/>
        <v>0</v>
      </c>
    </row>
    <row r="2498" spans="1:10" ht="51" x14ac:dyDescent="0.2">
      <c r="A2498" s="78" t="s">
        <v>2234</v>
      </c>
      <c r="B2498" s="2">
        <v>200</v>
      </c>
      <c r="C2498" s="79" t="s">
        <v>106</v>
      </c>
      <c r="D2498" s="79" t="s">
        <v>1449</v>
      </c>
      <c r="E2498" s="79" t="s">
        <v>934</v>
      </c>
      <c r="F2498" s="79" t="s">
        <v>2235</v>
      </c>
      <c r="G2498" s="79"/>
      <c r="H2498" s="85">
        <v>2700000</v>
      </c>
      <c r="I2498" s="85">
        <v>2700000</v>
      </c>
      <c r="J2498" s="7">
        <f t="shared" si="38"/>
        <v>0</v>
      </c>
    </row>
    <row r="2499" spans="1:10" x14ac:dyDescent="0.2">
      <c r="A2499" s="80" t="s">
        <v>1036</v>
      </c>
      <c r="B2499" s="2">
        <v>200</v>
      </c>
      <c r="C2499" s="81" t="s">
        <v>106</v>
      </c>
      <c r="D2499" s="81" t="s">
        <v>1449</v>
      </c>
      <c r="E2499" s="81" t="s">
        <v>934</v>
      </c>
      <c r="F2499" s="81" t="s">
        <v>2235</v>
      </c>
      <c r="G2499" s="81" t="s">
        <v>1037</v>
      </c>
      <c r="H2499" s="84">
        <v>2700000</v>
      </c>
      <c r="I2499" s="84">
        <v>2700000</v>
      </c>
      <c r="J2499" s="7">
        <f t="shared" si="38"/>
        <v>0</v>
      </c>
    </row>
    <row r="2500" spans="1:10" ht="38.25" x14ac:dyDescent="0.2">
      <c r="A2500" s="82" t="s">
        <v>2236</v>
      </c>
      <c r="B2500" s="2">
        <v>200</v>
      </c>
      <c r="C2500" s="83" t="s">
        <v>2237</v>
      </c>
      <c r="D2500" s="83"/>
      <c r="E2500" s="83"/>
      <c r="F2500" s="83"/>
      <c r="G2500" s="83"/>
      <c r="H2500" s="90">
        <v>11012500</v>
      </c>
      <c r="I2500" s="90">
        <v>7253669.9299999997</v>
      </c>
      <c r="J2500" s="7">
        <f t="shared" si="38"/>
        <v>3758830.0700000003</v>
      </c>
    </row>
    <row r="2501" spans="1:10" x14ac:dyDescent="0.2">
      <c r="A2501" s="70" t="s">
        <v>1054</v>
      </c>
      <c r="B2501" s="2">
        <v>200</v>
      </c>
      <c r="C2501" s="71" t="s">
        <v>2237</v>
      </c>
      <c r="D2501" s="71" t="s">
        <v>1055</v>
      </c>
      <c r="E2501" s="71"/>
      <c r="F2501" s="71"/>
      <c r="G2501" s="71"/>
      <c r="H2501" s="89">
        <v>11012500</v>
      </c>
      <c r="I2501" s="89">
        <v>7253669.9299999997</v>
      </c>
      <c r="J2501" s="7">
        <f t="shared" si="38"/>
        <v>3758830.0700000003</v>
      </c>
    </row>
    <row r="2502" spans="1:10" ht="25.5" x14ac:dyDescent="0.2">
      <c r="A2502" s="72" t="s">
        <v>1120</v>
      </c>
      <c r="B2502" s="2">
        <v>200</v>
      </c>
      <c r="C2502" s="73" t="s">
        <v>2237</v>
      </c>
      <c r="D2502" s="73" t="s">
        <v>1055</v>
      </c>
      <c r="E2502" s="73" t="s">
        <v>798</v>
      </c>
      <c r="F2502" s="73"/>
      <c r="G2502" s="73"/>
      <c r="H2502" s="88">
        <v>11012500</v>
      </c>
      <c r="I2502" s="88">
        <v>7253669.9299999997</v>
      </c>
      <c r="J2502" s="7">
        <f t="shared" si="38"/>
        <v>3758830.0700000003</v>
      </c>
    </row>
    <row r="2503" spans="1:10" ht="25.5" x14ac:dyDescent="0.2">
      <c r="A2503" s="74" t="s">
        <v>2280</v>
      </c>
      <c r="B2503" s="2">
        <v>200</v>
      </c>
      <c r="C2503" s="75" t="s">
        <v>2237</v>
      </c>
      <c r="D2503" s="75" t="s">
        <v>1055</v>
      </c>
      <c r="E2503" s="75" t="s">
        <v>798</v>
      </c>
      <c r="F2503" s="75" t="s">
        <v>1038</v>
      </c>
      <c r="G2503" s="75"/>
      <c r="H2503" s="87">
        <v>11012500</v>
      </c>
      <c r="I2503" s="87">
        <v>7253669.9299999997</v>
      </c>
      <c r="J2503" s="7">
        <f t="shared" si="38"/>
        <v>3758830.0700000003</v>
      </c>
    </row>
    <row r="2504" spans="1:10" ht="63.75" x14ac:dyDescent="0.2">
      <c r="A2504" s="76" t="s">
        <v>2460</v>
      </c>
      <c r="B2504" s="2">
        <v>200</v>
      </c>
      <c r="C2504" s="77" t="s">
        <v>2237</v>
      </c>
      <c r="D2504" s="77" t="s">
        <v>1055</v>
      </c>
      <c r="E2504" s="77" t="s">
        <v>798</v>
      </c>
      <c r="F2504" s="77" t="s">
        <v>2238</v>
      </c>
      <c r="G2504" s="77"/>
      <c r="H2504" s="86">
        <v>6862500</v>
      </c>
      <c r="I2504" s="86">
        <v>3103669.93</v>
      </c>
      <c r="J2504" s="7">
        <f t="shared" si="38"/>
        <v>3758830.07</v>
      </c>
    </row>
    <row r="2505" spans="1:10" ht="38.25" x14ac:dyDescent="0.2">
      <c r="A2505" s="78" t="s">
        <v>1006</v>
      </c>
      <c r="B2505" s="2">
        <v>200</v>
      </c>
      <c r="C2505" s="79" t="s">
        <v>2237</v>
      </c>
      <c r="D2505" s="79" t="s">
        <v>1055</v>
      </c>
      <c r="E2505" s="79" t="s">
        <v>798</v>
      </c>
      <c r="F2505" s="79" t="s">
        <v>2239</v>
      </c>
      <c r="G2505" s="79"/>
      <c r="H2505" s="85">
        <v>5772100</v>
      </c>
      <c r="I2505" s="85">
        <v>2558040.0299999998</v>
      </c>
      <c r="J2505" s="7">
        <f t="shared" ref="J2505:J2512" si="39">H2505-I2505</f>
        <v>3214059.97</v>
      </c>
    </row>
    <row r="2506" spans="1:10" ht="76.5" x14ac:dyDescent="0.2">
      <c r="A2506" s="80" t="s">
        <v>866</v>
      </c>
      <c r="B2506" s="2">
        <v>200</v>
      </c>
      <c r="C2506" s="81" t="s">
        <v>2237</v>
      </c>
      <c r="D2506" s="81" t="s">
        <v>1055</v>
      </c>
      <c r="E2506" s="81" t="s">
        <v>798</v>
      </c>
      <c r="F2506" s="81" t="s">
        <v>2239</v>
      </c>
      <c r="G2506" s="81" t="s">
        <v>867</v>
      </c>
      <c r="H2506" s="84">
        <v>5340900</v>
      </c>
      <c r="I2506" s="84">
        <v>2394580.87</v>
      </c>
      <c r="J2506" s="7">
        <f t="shared" si="39"/>
        <v>2946319.13</v>
      </c>
    </row>
    <row r="2507" spans="1:10" ht="38.25" x14ac:dyDescent="0.2">
      <c r="A2507" s="80" t="s">
        <v>817</v>
      </c>
      <c r="B2507" s="2">
        <v>200</v>
      </c>
      <c r="C2507" s="81" t="s">
        <v>2237</v>
      </c>
      <c r="D2507" s="81" t="s">
        <v>1055</v>
      </c>
      <c r="E2507" s="81" t="s">
        <v>798</v>
      </c>
      <c r="F2507" s="81" t="s">
        <v>2239</v>
      </c>
      <c r="G2507" s="81" t="s">
        <v>818</v>
      </c>
      <c r="H2507" s="84">
        <v>431200</v>
      </c>
      <c r="I2507" s="84">
        <v>163459.16</v>
      </c>
      <c r="J2507" s="7">
        <f t="shared" si="39"/>
        <v>267740.83999999997</v>
      </c>
    </row>
    <row r="2508" spans="1:10" ht="63.75" x14ac:dyDescent="0.2">
      <c r="A2508" s="78" t="s">
        <v>2240</v>
      </c>
      <c r="B2508" s="2">
        <v>200</v>
      </c>
      <c r="C2508" s="79" t="s">
        <v>2237</v>
      </c>
      <c r="D2508" s="79" t="s">
        <v>1055</v>
      </c>
      <c r="E2508" s="79" t="s">
        <v>798</v>
      </c>
      <c r="F2508" s="79" t="s">
        <v>2241</v>
      </c>
      <c r="G2508" s="79"/>
      <c r="H2508" s="85">
        <v>1090400</v>
      </c>
      <c r="I2508" s="85">
        <v>545629.9</v>
      </c>
      <c r="J2508" s="7">
        <f t="shared" si="39"/>
        <v>544770.1</v>
      </c>
    </row>
    <row r="2509" spans="1:10" ht="76.5" x14ac:dyDescent="0.2">
      <c r="A2509" s="80" t="s">
        <v>866</v>
      </c>
      <c r="B2509" s="2">
        <v>200</v>
      </c>
      <c r="C2509" s="81" t="s">
        <v>2237</v>
      </c>
      <c r="D2509" s="81" t="s">
        <v>1055</v>
      </c>
      <c r="E2509" s="81" t="s">
        <v>798</v>
      </c>
      <c r="F2509" s="81" t="s">
        <v>2241</v>
      </c>
      <c r="G2509" s="81" t="s">
        <v>867</v>
      </c>
      <c r="H2509" s="84">
        <v>1090400</v>
      </c>
      <c r="I2509" s="84">
        <v>545629.9</v>
      </c>
      <c r="J2509" s="7">
        <f t="shared" si="39"/>
        <v>544770.1</v>
      </c>
    </row>
    <row r="2510" spans="1:10" ht="38.25" x14ac:dyDescent="0.2">
      <c r="A2510" s="76" t="s">
        <v>2461</v>
      </c>
      <c r="B2510" s="2">
        <v>200</v>
      </c>
      <c r="C2510" s="77" t="s">
        <v>2237</v>
      </c>
      <c r="D2510" s="77" t="s">
        <v>1055</v>
      </c>
      <c r="E2510" s="77" t="s">
        <v>798</v>
      </c>
      <c r="F2510" s="77" t="s">
        <v>2242</v>
      </c>
      <c r="G2510" s="77"/>
      <c r="H2510" s="86">
        <v>4150000</v>
      </c>
      <c r="I2510" s="86">
        <v>4150000</v>
      </c>
      <c r="J2510" s="7">
        <f t="shared" si="39"/>
        <v>0</v>
      </c>
    </row>
    <row r="2511" spans="1:10" ht="51" x14ac:dyDescent="0.2">
      <c r="A2511" s="78" t="s">
        <v>2243</v>
      </c>
      <c r="B2511" s="2">
        <v>200</v>
      </c>
      <c r="C2511" s="79" t="s">
        <v>2237</v>
      </c>
      <c r="D2511" s="79" t="s">
        <v>1055</v>
      </c>
      <c r="E2511" s="79" t="s">
        <v>798</v>
      </c>
      <c r="F2511" s="79" t="s">
        <v>2244</v>
      </c>
      <c r="G2511" s="79"/>
      <c r="H2511" s="85">
        <v>4150000</v>
      </c>
      <c r="I2511" s="85">
        <v>4150000</v>
      </c>
      <c r="J2511" s="7">
        <f t="shared" si="39"/>
        <v>0</v>
      </c>
    </row>
    <row r="2512" spans="1:10" ht="38.25" x14ac:dyDescent="0.2">
      <c r="A2512" s="80" t="s">
        <v>817</v>
      </c>
      <c r="B2512" s="2">
        <v>200</v>
      </c>
      <c r="C2512" s="81" t="s">
        <v>2237</v>
      </c>
      <c r="D2512" s="81" t="s">
        <v>1055</v>
      </c>
      <c r="E2512" s="81" t="s">
        <v>798</v>
      </c>
      <c r="F2512" s="81" t="s">
        <v>2244</v>
      </c>
      <c r="G2512" s="81" t="s">
        <v>818</v>
      </c>
      <c r="H2512" s="84">
        <v>4150000</v>
      </c>
      <c r="I2512" s="84">
        <v>4150000</v>
      </c>
      <c r="J2512" s="7">
        <f t="shared" si="39"/>
        <v>0</v>
      </c>
    </row>
    <row r="2513" spans="1:10" x14ac:dyDescent="0.2">
      <c r="A2513" s="93" t="s">
        <v>2463</v>
      </c>
      <c r="B2513" s="94">
        <v>450</v>
      </c>
      <c r="C2513" s="128"/>
      <c r="D2513" s="128"/>
      <c r="E2513" s="128"/>
      <c r="F2513" s="128"/>
      <c r="G2513" s="128"/>
      <c r="H2513" s="92">
        <v>-880442647.09000003</v>
      </c>
      <c r="I2513" s="92">
        <f>дох!F13-расх!I6</f>
        <v>-1193857964.4999962</v>
      </c>
      <c r="J2513" s="91" t="s">
        <v>2464</v>
      </c>
    </row>
  </sheetData>
  <autoFilter ref="A5:J2513"/>
  <mergeCells count="9">
    <mergeCell ref="C2513:G2513"/>
    <mergeCell ref="A1:K1"/>
    <mergeCell ref="B3:B4"/>
    <mergeCell ref="A2:J2"/>
    <mergeCell ref="A3:A4"/>
    <mergeCell ref="C3:G3"/>
    <mergeCell ref="I3:I4"/>
    <mergeCell ref="J3:J4"/>
    <mergeCell ref="H3:H4"/>
  </mergeCells>
  <pageMargins left="0.7" right="0.7" top="0.75" bottom="0.75" header="0.3" footer="0.3"/>
  <pageSetup paperSize="9" scale="6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workbookViewId="0">
      <selection activeCell="F5" sqref="F5"/>
    </sheetView>
  </sheetViews>
  <sheetFormatPr defaultRowHeight="12.75" x14ac:dyDescent="0.2"/>
  <cols>
    <col min="1" max="1" width="58" style="48" customWidth="1"/>
    <col min="2" max="2" width="9.140625" style="49"/>
    <col min="3" max="3" width="31.5703125" style="48" customWidth="1"/>
    <col min="4" max="4" width="17.7109375" style="48" customWidth="1"/>
    <col min="5" max="6" width="18.7109375" style="48" customWidth="1"/>
    <col min="7" max="16384" width="9.140625" style="48"/>
  </cols>
  <sheetData>
    <row r="1" spans="1:6" x14ac:dyDescent="0.2">
      <c r="A1" s="139" t="s">
        <v>126</v>
      </c>
      <c r="B1" s="140"/>
      <c r="C1" s="140"/>
      <c r="D1" s="140"/>
      <c r="E1" s="140"/>
      <c r="F1" s="140"/>
    </row>
    <row r="2" spans="1:6" x14ac:dyDescent="0.2">
      <c r="A2" s="23"/>
      <c r="B2" s="41"/>
      <c r="C2" s="24"/>
      <c r="D2" s="24"/>
      <c r="E2" s="24"/>
      <c r="F2" s="24"/>
    </row>
    <row r="3" spans="1:6" ht="38.25" x14ac:dyDescent="0.2">
      <c r="A3" s="59" t="s">
        <v>0</v>
      </c>
      <c r="B3" s="59" t="s">
        <v>119</v>
      </c>
      <c r="C3" s="59" t="s">
        <v>127</v>
      </c>
      <c r="D3" s="59" t="s">
        <v>121</v>
      </c>
      <c r="E3" s="59" t="s">
        <v>122</v>
      </c>
      <c r="F3" s="59" t="s">
        <v>123</v>
      </c>
    </row>
    <row r="4" spans="1:6" x14ac:dyDescent="0.2">
      <c r="A4" s="59">
        <v>1</v>
      </c>
      <c r="B4" s="59">
        <v>2</v>
      </c>
      <c r="C4" s="59">
        <v>3</v>
      </c>
      <c r="D4" s="59">
        <v>4</v>
      </c>
      <c r="E4" s="59">
        <v>5</v>
      </c>
      <c r="F4" s="59">
        <v>6</v>
      </c>
    </row>
    <row r="5" spans="1:6" x14ac:dyDescent="0.2">
      <c r="A5" s="42" t="s">
        <v>574</v>
      </c>
      <c r="B5" s="43">
        <v>500</v>
      </c>
      <c r="C5" s="25" t="s">
        <v>577</v>
      </c>
      <c r="D5" s="50">
        <f>D7+D34</f>
        <v>880442647.08999991</v>
      </c>
      <c r="E5" s="50">
        <f>E7+E34</f>
        <v>1193857964.499999</v>
      </c>
      <c r="F5" s="51">
        <f t="shared" ref="F5:F29" si="0">D5-E5</f>
        <v>-313415317.40999913</v>
      </c>
    </row>
    <row r="6" spans="1:6" x14ac:dyDescent="0.2">
      <c r="A6" s="44" t="s">
        <v>111</v>
      </c>
      <c r="B6" s="45"/>
      <c r="C6" s="25"/>
      <c r="D6" s="50"/>
      <c r="E6" s="50"/>
      <c r="F6" s="51"/>
    </row>
    <row r="7" spans="1:6" x14ac:dyDescent="0.2">
      <c r="A7" s="46" t="s">
        <v>575</v>
      </c>
      <c r="B7" s="45">
        <v>520</v>
      </c>
      <c r="C7" s="39" t="s">
        <v>577</v>
      </c>
      <c r="D7" s="50">
        <f>D9+D14+D24</f>
        <v>206813699.99999988</v>
      </c>
      <c r="E7" s="50">
        <f>E9+E14+E24</f>
        <v>693104996.78999996</v>
      </c>
      <c r="F7" s="51">
        <v>0</v>
      </c>
    </row>
    <row r="8" spans="1:6" x14ac:dyDescent="0.2">
      <c r="A8" s="47" t="s">
        <v>576</v>
      </c>
      <c r="B8" s="45"/>
      <c r="C8" s="38"/>
      <c r="D8" s="50"/>
      <c r="E8" s="51"/>
      <c r="F8" s="51"/>
    </row>
    <row r="9" spans="1:6" x14ac:dyDescent="0.2">
      <c r="A9" s="37" t="s">
        <v>514</v>
      </c>
      <c r="B9" s="45">
        <v>520</v>
      </c>
      <c r="C9" s="39" t="s">
        <v>515</v>
      </c>
      <c r="D9" s="50">
        <f>D10</f>
        <v>196201055.63</v>
      </c>
      <c r="E9" s="50">
        <f>E10</f>
        <v>0</v>
      </c>
      <c r="F9" s="51">
        <f t="shared" si="0"/>
        <v>196201055.63</v>
      </c>
    </row>
    <row r="10" spans="1:6" ht="25.5" x14ac:dyDescent="0.2">
      <c r="A10" s="37" t="s">
        <v>516</v>
      </c>
      <c r="B10" s="45">
        <v>520</v>
      </c>
      <c r="C10" s="39" t="s">
        <v>517</v>
      </c>
      <c r="D10" s="50">
        <f>D11</f>
        <v>196201055.63</v>
      </c>
      <c r="E10" s="50">
        <f>E11</f>
        <v>0</v>
      </c>
      <c r="F10" s="51">
        <f t="shared" si="0"/>
        <v>196201055.63</v>
      </c>
    </row>
    <row r="11" spans="1:6" ht="25.5" x14ac:dyDescent="0.2">
      <c r="A11" s="37" t="s">
        <v>518</v>
      </c>
      <c r="B11" s="45">
        <v>520</v>
      </c>
      <c r="C11" s="39" t="s">
        <v>519</v>
      </c>
      <c r="D11" s="50">
        <v>196201055.63</v>
      </c>
      <c r="E11" s="51">
        <v>0</v>
      </c>
      <c r="F11" s="51">
        <f t="shared" si="0"/>
        <v>196201055.63</v>
      </c>
    </row>
    <row r="12" spans="1:6" ht="25.5" x14ac:dyDescent="0.2">
      <c r="A12" s="37" t="s">
        <v>520</v>
      </c>
      <c r="B12" s="45">
        <v>520</v>
      </c>
      <c r="C12" s="39" t="s">
        <v>521</v>
      </c>
      <c r="D12" s="50">
        <f>D13</f>
        <v>0</v>
      </c>
      <c r="E12" s="51">
        <v>0</v>
      </c>
      <c r="F12" s="51">
        <f t="shared" si="0"/>
        <v>0</v>
      </c>
    </row>
    <row r="13" spans="1:6" ht="25.5" x14ac:dyDescent="0.2">
      <c r="A13" s="37" t="s">
        <v>522</v>
      </c>
      <c r="B13" s="45">
        <v>520</v>
      </c>
      <c r="C13" s="39" t="s">
        <v>523</v>
      </c>
      <c r="D13" s="50">
        <v>0</v>
      </c>
      <c r="E13" s="51">
        <v>0</v>
      </c>
      <c r="F13" s="51">
        <f t="shared" si="0"/>
        <v>0</v>
      </c>
    </row>
    <row r="14" spans="1:6" ht="25.5" x14ac:dyDescent="0.2">
      <c r="A14" s="37" t="s">
        <v>524</v>
      </c>
      <c r="B14" s="45">
        <v>520</v>
      </c>
      <c r="C14" s="39" t="s">
        <v>525</v>
      </c>
      <c r="D14" s="50">
        <f>D15+D19</f>
        <v>-88137355.630000114</v>
      </c>
      <c r="E14" s="50">
        <f>E15+E19</f>
        <v>0</v>
      </c>
      <c r="F14" s="51">
        <f t="shared" si="0"/>
        <v>-88137355.630000114</v>
      </c>
    </row>
    <row r="15" spans="1:6" ht="25.5" x14ac:dyDescent="0.2">
      <c r="A15" s="37" t="s">
        <v>526</v>
      </c>
      <c r="B15" s="45">
        <v>520</v>
      </c>
      <c r="C15" s="39" t="s">
        <v>527</v>
      </c>
      <c r="D15" s="50">
        <f>D16</f>
        <v>1100697000</v>
      </c>
      <c r="E15" s="50">
        <f>E16</f>
        <v>0</v>
      </c>
      <c r="F15" s="51">
        <f t="shared" si="0"/>
        <v>1100697000</v>
      </c>
    </row>
    <row r="16" spans="1:6" ht="38.25" x14ac:dyDescent="0.2">
      <c r="A16" s="37" t="s">
        <v>528</v>
      </c>
      <c r="B16" s="45">
        <v>520</v>
      </c>
      <c r="C16" s="39" t="s">
        <v>529</v>
      </c>
      <c r="D16" s="50">
        <f>SUM(D17:D18)</f>
        <v>1100697000</v>
      </c>
      <c r="E16" s="50">
        <f>SUM(E17:E18)</f>
        <v>0</v>
      </c>
      <c r="F16" s="51">
        <f t="shared" si="0"/>
        <v>1100697000</v>
      </c>
    </row>
    <row r="17" spans="1:6" ht="76.5" x14ac:dyDescent="0.2">
      <c r="A17" s="37" t="s">
        <v>530</v>
      </c>
      <c r="B17" s="45">
        <v>520</v>
      </c>
      <c r="C17" s="39" t="s">
        <v>531</v>
      </c>
      <c r="D17" s="50">
        <v>1000000000</v>
      </c>
      <c r="E17" s="51">
        <v>0</v>
      </c>
      <c r="F17" s="51">
        <f t="shared" si="0"/>
        <v>1000000000</v>
      </c>
    </row>
    <row r="18" spans="1:6" ht="114.75" x14ac:dyDescent="0.2">
      <c r="A18" s="37" t="s">
        <v>532</v>
      </c>
      <c r="B18" s="45">
        <v>520</v>
      </c>
      <c r="C18" s="39" t="s">
        <v>533</v>
      </c>
      <c r="D18" s="50">
        <v>100697000</v>
      </c>
      <c r="E18" s="51">
        <v>0</v>
      </c>
      <c r="F18" s="51">
        <f t="shared" si="0"/>
        <v>100697000</v>
      </c>
    </row>
    <row r="19" spans="1:6" ht="38.25" x14ac:dyDescent="0.2">
      <c r="A19" s="37" t="s">
        <v>534</v>
      </c>
      <c r="B19" s="45">
        <v>520</v>
      </c>
      <c r="C19" s="39" t="s">
        <v>535</v>
      </c>
      <c r="D19" s="50">
        <f>D20</f>
        <v>-1188834355.6300001</v>
      </c>
      <c r="E19" s="51">
        <f>E20</f>
        <v>0</v>
      </c>
      <c r="F19" s="51">
        <f t="shared" si="0"/>
        <v>-1188834355.6300001</v>
      </c>
    </row>
    <row r="20" spans="1:6" ht="38.25" x14ac:dyDescent="0.2">
      <c r="A20" s="37" t="s">
        <v>536</v>
      </c>
      <c r="B20" s="45">
        <v>520</v>
      </c>
      <c r="C20" s="39" t="s">
        <v>537</v>
      </c>
      <c r="D20" s="50">
        <f>SUM(D21:D23)</f>
        <v>-1188834355.6300001</v>
      </c>
      <c r="E20" s="50">
        <f>SUM(E21:E23)</f>
        <v>0</v>
      </c>
      <c r="F20" s="51">
        <f t="shared" si="0"/>
        <v>-1188834355.6300001</v>
      </c>
    </row>
    <row r="21" spans="1:6" ht="89.25" x14ac:dyDescent="0.2">
      <c r="A21" s="40" t="s">
        <v>538</v>
      </c>
      <c r="B21" s="45">
        <v>520</v>
      </c>
      <c r="C21" s="39" t="s">
        <v>539</v>
      </c>
      <c r="D21" s="50">
        <v>-1000000000</v>
      </c>
      <c r="E21" s="51">
        <v>0</v>
      </c>
      <c r="F21" s="51">
        <f t="shared" si="0"/>
        <v>-1000000000</v>
      </c>
    </row>
    <row r="22" spans="1:6" ht="63.75" x14ac:dyDescent="0.2">
      <c r="A22" s="40" t="s">
        <v>540</v>
      </c>
      <c r="B22" s="45">
        <v>520</v>
      </c>
      <c r="C22" s="39" t="s">
        <v>541</v>
      </c>
      <c r="D22" s="50">
        <v>-58229928.579999998</v>
      </c>
      <c r="E22" s="51">
        <v>0</v>
      </c>
      <c r="F22" s="51">
        <f t="shared" si="0"/>
        <v>-58229928.579999998</v>
      </c>
    </row>
    <row r="23" spans="1:6" ht="102" x14ac:dyDescent="0.2">
      <c r="A23" s="37" t="s">
        <v>542</v>
      </c>
      <c r="B23" s="45">
        <v>520</v>
      </c>
      <c r="C23" s="39" t="s">
        <v>543</v>
      </c>
      <c r="D23" s="50">
        <v>-130604427.05</v>
      </c>
      <c r="E23" s="51">
        <v>0</v>
      </c>
      <c r="F23" s="51">
        <f t="shared" si="0"/>
        <v>-130604427.05</v>
      </c>
    </row>
    <row r="24" spans="1:6" ht="25.5" x14ac:dyDescent="0.2">
      <c r="A24" s="37" t="s">
        <v>562</v>
      </c>
      <c r="B24" s="45">
        <v>520</v>
      </c>
      <c r="C24" s="39" t="s">
        <v>563</v>
      </c>
      <c r="D24" s="50">
        <f>D25</f>
        <v>98750000</v>
      </c>
      <c r="E24" s="50">
        <f>E25+E30</f>
        <v>693104996.78999996</v>
      </c>
      <c r="F24" s="51">
        <v>0</v>
      </c>
    </row>
    <row r="25" spans="1:6" ht="25.5" x14ac:dyDescent="0.2">
      <c r="A25" s="37" t="s">
        <v>564</v>
      </c>
      <c r="B25" s="45">
        <v>520</v>
      </c>
      <c r="C25" s="39" t="s">
        <v>565</v>
      </c>
      <c r="D25" s="50">
        <f>D26+D28</f>
        <v>98750000</v>
      </c>
      <c r="E25" s="50">
        <f>E26+E28</f>
        <v>-364716400</v>
      </c>
      <c r="F25" s="51">
        <f t="shared" si="0"/>
        <v>463466400</v>
      </c>
    </row>
    <row r="26" spans="1:6" ht="25.5" x14ac:dyDescent="0.2">
      <c r="A26" s="37" t="s">
        <v>570</v>
      </c>
      <c r="B26" s="45">
        <v>520</v>
      </c>
      <c r="C26" s="39" t="s">
        <v>571</v>
      </c>
      <c r="D26" s="50">
        <f>D27</f>
        <v>-510434600</v>
      </c>
      <c r="E26" s="51">
        <f>E27</f>
        <v>-375151000</v>
      </c>
      <c r="F26" s="51">
        <f>D26-E26</f>
        <v>-135283600</v>
      </c>
    </row>
    <row r="27" spans="1:6" ht="38.25" x14ac:dyDescent="0.2">
      <c r="A27" s="37" t="s">
        <v>572</v>
      </c>
      <c r="B27" s="45">
        <v>520</v>
      </c>
      <c r="C27" s="39" t="s">
        <v>573</v>
      </c>
      <c r="D27" s="50">
        <v>-510434600</v>
      </c>
      <c r="E27" s="96">
        <v>-375151000</v>
      </c>
      <c r="F27" s="51">
        <f>D27-E27</f>
        <v>-135283600</v>
      </c>
    </row>
    <row r="28" spans="1:6" ht="25.5" x14ac:dyDescent="0.2">
      <c r="A28" s="37" t="s">
        <v>566</v>
      </c>
      <c r="B28" s="45">
        <v>520</v>
      </c>
      <c r="C28" s="39" t="s">
        <v>567</v>
      </c>
      <c r="D28" s="50">
        <f>D29</f>
        <v>609184600</v>
      </c>
      <c r="E28" s="51">
        <f>E29</f>
        <v>10434600</v>
      </c>
      <c r="F28" s="51">
        <f t="shared" si="0"/>
        <v>598750000</v>
      </c>
    </row>
    <row r="29" spans="1:6" ht="38.25" x14ac:dyDescent="0.2">
      <c r="A29" s="37" t="s">
        <v>568</v>
      </c>
      <c r="B29" s="45">
        <v>520</v>
      </c>
      <c r="C29" s="39" t="s">
        <v>569</v>
      </c>
      <c r="D29" s="50">
        <v>609184600</v>
      </c>
      <c r="E29" s="96">
        <v>10434600</v>
      </c>
      <c r="F29" s="51">
        <f t="shared" si="0"/>
        <v>598750000</v>
      </c>
    </row>
    <row r="30" spans="1:6" ht="25.5" x14ac:dyDescent="0.2">
      <c r="A30" s="52" t="s">
        <v>584</v>
      </c>
      <c r="B30" s="45">
        <v>520</v>
      </c>
      <c r="C30" s="53" t="s">
        <v>585</v>
      </c>
      <c r="D30" s="50">
        <v>0</v>
      </c>
      <c r="E30" s="51">
        <f>SUM(E31:E33)</f>
        <v>1057821396.79</v>
      </c>
      <c r="F30" s="51">
        <v>0</v>
      </c>
    </row>
    <row r="31" spans="1:6" ht="51" x14ac:dyDescent="0.2">
      <c r="A31" s="52" t="s">
        <v>578</v>
      </c>
      <c r="B31" s="45">
        <v>520</v>
      </c>
      <c r="C31" s="53" t="s">
        <v>581</v>
      </c>
      <c r="D31" s="50">
        <v>0</v>
      </c>
      <c r="E31" s="96">
        <v>515487804.14999998</v>
      </c>
      <c r="F31" s="51">
        <v>0</v>
      </c>
    </row>
    <row r="32" spans="1:6" ht="204" x14ac:dyDescent="0.2">
      <c r="A32" s="52" t="s">
        <v>579</v>
      </c>
      <c r="B32" s="45">
        <v>520</v>
      </c>
      <c r="C32" s="53" t="s">
        <v>582</v>
      </c>
      <c r="D32" s="50">
        <v>0</v>
      </c>
      <c r="E32" s="96">
        <v>493057384.77999997</v>
      </c>
      <c r="F32" s="51">
        <v>0</v>
      </c>
    </row>
    <row r="33" spans="1:6" ht="63.75" x14ac:dyDescent="0.2">
      <c r="A33" s="52" t="s">
        <v>580</v>
      </c>
      <c r="B33" s="45">
        <v>520</v>
      </c>
      <c r="C33" s="53" t="s">
        <v>583</v>
      </c>
      <c r="D33" s="50">
        <v>0</v>
      </c>
      <c r="E33" s="96">
        <v>49276207.859999999</v>
      </c>
      <c r="F33" s="51">
        <v>0</v>
      </c>
    </row>
    <row r="34" spans="1:6" x14ac:dyDescent="0.2">
      <c r="A34" s="37" t="s">
        <v>544</v>
      </c>
      <c r="B34" s="39">
        <v>700</v>
      </c>
      <c r="C34" s="39" t="s">
        <v>545</v>
      </c>
      <c r="D34" s="96">
        <v>673628947.09000003</v>
      </c>
      <c r="E34" s="50">
        <f>E35+E39</f>
        <v>500752967.70999908</v>
      </c>
      <c r="F34" s="51">
        <f>D34-E34</f>
        <v>172875979.38000095</v>
      </c>
    </row>
    <row r="35" spans="1:6" x14ac:dyDescent="0.2">
      <c r="A35" s="37" t="s">
        <v>546</v>
      </c>
      <c r="B35" s="39">
        <v>710</v>
      </c>
      <c r="C35" s="39" t="s">
        <v>547</v>
      </c>
      <c r="D35" s="50">
        <f t="shared" ref="D35:E37" si="1">D36</f>
        <v>-48394893997.269997</v>
      </c>
      <c r="E35" s="50">
        <f t="shared" si="1"/>
        <v>-32063928407.400002</v>
      </c>
      <c r="F35" s="51" t="s">
        <v>577</v>
      </c>
    </row>
    <row r="36" spans="1:6" x14ac:dyDescent="0.2">
      <c r="A36" s="37" t="s">
        <v>548</v>
      </c>
      <c r="B36" s="39">
        <v>710</v>
      </c>
      <c r="C36" s="39" t="s">
        <v>549</v>
      </c>
      <c r="D36" s="50">
        <f t="shared" si="1"/>
        <v>-48394893997.269997</v>
      </c>
      <c r="E36" s="50">
        <f t="shared" si="1"/>
        <v>-32063928407.400002</v>
      </c>
      <c r="F36" s="51" t="s">
        <v>577</v>
      </c>
    </row>
    <row r="37" spans="1:6" x14ac:dyDescent="0.2">
      <c r="A37" s="37" t="s">
        <v>550</v>
      </c>
      <c r="B37" s="39">
        <v>710</v>
      </c>
      <c r="C37" s="39" t="s">
        <v>551</v>
      </c>
      <c r="D37" s="50">
        <f t="shared" si="1"/>
        <v>-48394893997.269997</v>
      </c>
      <c r="E37" s="50">
        <f t="shared" si="1"/>
        <v>-32063928407.400002</v>
      </c>
      <c r="F37" s="51" t="s">
        <v>577</v>
      </c>
    </row>
    <row r="38" spans="1:6" ht="25.5" x14ac:dyDescent="0.2">
      <c r="A38" s="37" t="s">
        <v>552</v>
      </c>
      <c r="B38" s="39">
        <v>710</v>
      </c>
      <c r="C38" s="39" t="s">
        <v>553</v>
      </c>
      <c r="D38" s="96">
        <v>-48394893997.269997</v>
      </c>
      <c r="E38" s="96">
        <v>-32063928407.400002</v>
      </c>
      <c r="F38" s="51" t="s">
        <v>577</v>
      </c>
    </row>
    <row r="39" spans="1:6" x14ac:dyDescent="0.2">
      <c r="A39" s="37" t="s">
        <v>554</v>
      </c>
      <c r="B39" s="39">
        <v>720</v>
      </c>
      <c r="C39" s="39" t="s">
        <v>555</v>
      </c>
      <c r="D39" s="50">
        <f t="shared" ref="D39:E41" si="2">D40</f>
        <v>49141150844.360001</v>
      </c>
      <c r="E39" s="50">
        <f t="shared" si="2"/>
        <v>32564681375.110001</v>
      </c>
      <c r="F39" s="51" t="s">
        <v>577</v>
      </c>
    </row>
    <row r="40" spans="1:6" x14ac:dyDescent="0.2">
      <c r="A40" s="37" t="s">
        <v>556</v>
      </c>
      <c r="B40" s="39">
        <v>720</v>
      </c>
      <c r="C40" s="39" t="s">
        <v>557</v>
      </c>
      <c r="D40" s="50">
        <f t="shared" si="2"/>
        <v>49141150844.360001</v>
      </c>
      <c r="E40" s="50">
        <f t="shared" si="2"/>
        <v>32564681375.110001</v>
      </c>
      <c r="F40" s="51" t="s">
        <v>577</v>
      </c>
    </row>
    <row r="41" spans="1:6" x14ac:dyDescent="0.2">
      <c r="A41" s="37" t="s">
        <v>558</v>
      </c>
      <c r="B41" s="39">
        <v>720</v>
      </c>
      <c r="C41" s="39" t="s">
        <v>559</v>
      </c>
      <c r="D41" s="50">
        <f t="shared" si="2"/>
        <v>49141150844.360001</v>
      </c>
      <c r="E41" s="50">
        <f t="shared" si="2"/>
        <v>32564681375.110001</v>
      </c>
      <c r="F41" s="51" t="s">
        <v>577</v>
      </c>
    </row>
    <row r="42" spans="1:6" ht="25.5" x14ac:dyDescent="0.2">
      <c r="A42" s="37" t="s">
        <v>560</v>
      </c>
      <c r="B42" s="39">
        <v>720</v>
      </c>
      <c r="C42" s="39" t="s">
        <v>561</v>
      </c>
      <c r="D42" s="96">
        <v>49141150844.360001</v>
      </c>
      <c r="E42" s="96">
        <v>32564681375.110001</v>
      </c>
      <c r="F42" s="51" t="s">
        <v>577</v>
      </c>
    </row>
  </sheetData>
  <mergeCells count="1">
    <mergeCell ref="A1:F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5"/>
  <sheetViews>
    <sheetView topLeftCell="A79" workbookViewId="0">
      <selection activeCell="C83" sqref="C83"/>
    </sheetView>
  </sheetViews>
  <sheetFormatPr defaultRowHeight="12.75" x14ac:dyDescent="0.2"/>
  <cols>
    <col min="1" max="1" width="9.140625" style="48"/>
    <col min="2" max="2" width="13" style="48" customWidth="1"/>
    <col min="3" max="3" width="20.28515625" style="48" customWidth="1"/>
    <col min="4" max="4" width="12.28515625" style="48" bestFit="1" customWidth="1"/>
    <col min="5" max="5" width="11.7109375" style="48" bestFit="1" customWidth="1"/>
    <col min="6" max="14" width="10.42578125" style="48" bestFit="1" customWidth="1"/>
    <col min="15" max="15" width="11.7109375" style="48" bestFit="1" customWidth="1"/>
    <col min="16" max="16384" width="9.140625" style="48"/>
  </cols>
  <sheetData>
    <row r="1" spans="1:16" x14ac:dyDescent="0.2">
      <c r="A1" s="56" t="s">
        <v>670</v>
      </c>
      <c r="B1" s="56"/>
      <c r="C1" s="56"/>
      <c r="D1" s="56"/>
      <c r="E1" s="56"/>
      <c r="F1" s="56"/>
      <c r="G1" s="56"/>
      <c r="H1" s="56"/>
      <c r="I1" s="56"/>
      <c r="J1" s="56"/>
      <c r="K1" s="56"/>
      <c r="L1" s="56"/>
      <c r="M1" s="56"/>
      <c r="N1" s="56"/>
      <c r="O1" s="57" t="s">
        <v>671</v>
      </c>
      <c r="P1" s="58"/>
    </row>
    <row r="2" spans="1:16" ht="40.5" customHeight="1" x14ac:dyDescent="0.2">
      <c r="A2" s="143" t="s">
        <v>2465</v>
      </c>
      <c r="B2" s="143"/>
      <c r="C2" s="143"/>
      <c r="D2" s="143"/>
      <c r="E2" s="143"/>
      <c r="F2" s="143"/>
      <c r="G2" s="143"/>
      <c r="H2" s="143"/>
      <c r="I2" s="143"/>
      <c r="J2" s="143"/>
      <c r="K2" s="143"/>
      <c r="L2" s="143"/>
      <c r="M2" s="143"/>
      <c r="N2" s="143"/>
      <c r="O2" s="143"/>
      <c r="P2" s="58"/>
    </row>
    <row r="3" spans="1:16" x14ac:dyDescent="0.2">
      <c r="O3" s="48" t="s">
        <v>749</v>
      </c>
    </row>
    <row r="4" spans="1:16" ht="162.75" customHeight="1" x14ac:dyDescent="0.2">
      <c r="A4" s="112" t="s">
        <v>670</v>
      </c>
      <c r="B4" s="112" t="s">
        <v>672</v>
      </c>
      <c r="C4" s="112" t="s">
        <v>673</v>
      </c>
      <c r="D4" s="112" t="s">
        <v>674</v>
      </c>
      <c r="E4" s="112" t="s">
        <v>759</v>
      </c>
      <c r="F4" s="112" t="s">
        <v>2466</v>
      </c>
      <c r="G4" s="112" t="s">
        <v>2467</v>
      </c>
      <c r="H4" s="112" t="s">
        <v>2468</v>
      </c>
      <c r="I4" s="112" t="s">
        <v>757</v>
      </c>
      <c r="J4" s="112" t="s">
        <v>2469</v>
      </c>
      <c r="K4" s="112" t="s">
        <v>760</v>
      </c>
      <c r="L4" s="112" t="s">
        <v>755</v>
      </c>
      <c r="M4" s="112" t="s">
        <v>758</v>
      </c>
      <c r="N4" s="112" t="s">
        <v>2470</v>
      </c>
      <c r="O4" s="112" t="s">
        <v>756</v>
      </c>
    </row>
    <row r="5" spans="1:16" x14ac:dyDescent="0.2">
      <c r="A5" s="99" t="s">
        <v>592</v>
      </c>
      <c r="B5" s="99" t="s">
        <v>593</v>
      </c>
      <c r="C5" s="99" t="s">
        <v>675</v>
      </c>
      <c r="D5" s="99" t="s">
        <v>10</v>
      </c>
      <c r="E5" s="99" t="s">
        <v>11</v>
      </c>
      <c r="F5" s="99" t="s">
        <v>12</v>
      </c>
      <c r="G5" s="99" t="s">
        <v>13</v>
      </c>
      <c r="H5" s="99" t="s">
        <v>14</v>
      </c>
      <c r="I5" s="99" t="s">
        <v>15</v>
      </c>
      <c r="J5" s="99" t="s">
        <v>16</v>
      </c>
      <c r="K5" s="99" t="s">
        <v>17</v>
      </c>
      <c r="L5" s="99" t="s">
        <v>18</v>
      </c>
      <c r="M5" s="99" t="s">
        <v>20</v>
      </c>
      <c r="N5" s="99" t="s">
        <v>52</v>
      </c>
      <c r="O5" s="99" t="s">
        <v>33</v>
      </c>
    </row>
    <row r="6" spans="1:16" x14ac:dyDescent="0.2">
      <c r="A6" s="100" t="s">
        <v>10</v>
      </c>
      <c r="B6" s="141" t="s">
        <v>589</v>
      </c>
      <c r="C6" s="141"/>
      <c r="D6" s="113">
        <v>2613508.7999999998</v>
      </c>
      <c r="E6" s="114">
        <v>340219.4</v>
      </c>
      <c r="F6" s="114">
        <v>286864.3</v>
      </c>
      <c r="G6" s="113">
        <v>207747.5</v>
      </c>
      <c r="H6" s="114">
        <v>195602.5</v>
      </c>
      <c r="I6" s="114">
        <v>443676.6</v>
      </c>
      <c r="J6" s="113">
        <v>266234.8</v>
      </c>
      <c r="K6" s="114">
        <v>70823</v>
      </c>
      <c r="L6" s="113">
        <v>97982.7</v>
      </c>
      <c r="M6" s="113">
        <v>122325.8</v>
      </c>
      <c r="N6" s="114">
        <v>36851.199999999997</v>
      </c>
      <c r="O6" s="114">
        <v>545181</v>
      </c>
    </row>
    <row r="7" spans="1:16" ht="102" x14ac:dyDescent="0.2">
      <c r="A7" s="100" t="s">
        <v>676</v>
      </c>
      <c r="B7" s="97" t="s">
        <v>21</v>
      </c>
      <c r="C7" s="97" t="s">
        <v>29</v>
      </c>
      <c r="D7" s="113">
        <v>650.29999999999995</v>
      </c>
      <c r="E7" s="113">
        <v>62.5</v>
      </c>
      <c r="F7" s="113">
        <v>45.9</v>
      </c>
      <c r="G7" s="113">
        <v>79.2</v>
      </c>
      <c r="H7" s="113">
        <v>79.2</v>
      </c>
      <c r="I7" s="113">
        <v>79.2</v>
      </c>
      <c r="J7" s="113">
        <v>79.2</v>
      </c>
      <c r="K7" s="113">
        <v>50</v>
      </c>
      <c r="L7" s="113">
        <v>62.5</v>
      </c>
      <c r="M7" s="113">
        <v>37.5</v>
      </c>
      <c r="N7" s="113">
        <v>62.6</v>
      </c>
      <c r="O7" s="113">
        <v>12.5</v>
      </c>
    </row>
    <row r="8" spans="1:16" ht="76.5" x14ac:dyDescent="0.2">
      <c r="A8" s="100" t="s">
        <v>677</v>
      </c>
      <c r="B8" s="97" t="s">
        <v>21</v>
      </c>
      <c r="C8" s="97" t="s">
        <v>27</v>
      </c>
      <c r="D8" s="113">
        <v>303</v>
      </c>
      <c r="E8" s="113">
        <v>50.5</v>
      </c>
      <c r="F8" s="113">
        <v>0</v>
      </c>
      <c r="G8" s="113">
        <v>50.5</v>
      </c>
      <c r="H8" s="113">
        <v>0</v>
      </c>
      <c r="I8" s="113">
        <v>0</v>
      </c>
      <c r="J8" s="113">
        <v>50.5</v>
      </c>
      <c r="K8" s="113">
        <v>50.5</v>
      </c>
      <c r="L8" s="113">
        <v>50.5</v>
      </c>
      <c r="M8" s="113">
        <v>0</v>
      </c>
      <c r="N8" s="113">
        <v>50.5</v>
      </c>
      <c r="O8" s="113">
        <v>0</v>
      </c>
    </row>
    <row r="9" spans="1:16" ht="76.5" x14ac:dyDescent="0.2">
      <c r="A9" s="100" t="s">
        <v>678</v>
      </c>
      <c r="B9" s="97" t="s">
        <v>21</v>
      </c>
      <c r="C9" s="97" t="s">
        <v>28</v>
      </c>
      <c r="D9" s="113">
        <v>505.1</v>
      </c>
      <c r="E9" s="113">
        <v>0</v>
      </c>
      <c r="F9" s="113">
        <v>0</v>
      </c>
      <c r="G9" s="113">
        <v>101</v>
      </c>
      <c r="H9" s="113">
        <v>0</v>
      </c>
      <c r="I9" s="113">
        <v>101</v>
      </c>
      <c r="J9" s="113">
        <v>101</v>
      </c>
      <c r="K9" s="113">
        <v>101</v>
      </c>
      <c r="L9" s="113">
        <v>0</v>
      </c>
      <c r="M9" s="113">
        <v>101.1</v>
      </c>
      <c r="N9" s="113">
        <v>0</v>
      </c>
      <c r="O9" s="113">
        <v>0</v>
      </c>
    </row>
    <row r="10" spans="1:16" ht="178.5" x14ac:dyDescent="0.2">
      <c r="A10" s="100" t="s">
        <v>679</v>
      </c>
      <c r="B10" s="97" t="s">
        <v>21</v>
      </c>
      <c r="C10" s="97" t="s">
        <v>26</v>
      </c>
      <c r="D10" s="113">
        <v>8367.7000000000007</v>
      </c>
      <c r="E10" s="113">
        <v>715</v>
      </c>
      <c r="F10" s="113">
        <v>583.79999999999995</v>
      </c>
      <c r="G10" s="113">
        <v>1077.0999999999999</v>
      </c>
      <c r="H10" s="113">
        <v>1163.0999999999999</v>
      </c>
      <c r="I10" s="113">
        <v>896</v>
      </c>
      <c r="J10" s="113">
        <v>1208.3</v>
      </c>
      <c r="K10" s="113">
        <v>819.1</v>
      </c>
      <c r="L10" s="113">
        <v>773.9</v>
      </c>
      <c r="M10" s="113">
        <v>443.5</v>
      </c>
      <c r="N10" s="113">
        <v>687.9</v>
      </c>
      <c r="O10" s="113">
        <v>0</v>
      </c>
    </row>
    <row r="11" spans="1:16" ht="89.25" x14ac:dyDescent="0.2">
      <c r="A11" s="100" t="s">
        <v>680</v>
      </c>
      <c r="B11" s="97" t="s">
        <v>21</v>
      </c>
      <c r="C11" s="97" t="s">
        <v>24</v>
      </c>
      <c r="D11" s="113">
        <v>24886.5</v>
      </c>
      <c r="E11" s="113">
        <v>0</v>
      </c>
      <c r="F11" s="113">
        <v>0</v>
      </c>
      <c r="G11" s="113">
        <v>0</v>
      </c>
      <c r="H11" s="113">
        <v>1886.5</v>
      </c>
      <c r="I11" s="113">
        <v>15000</v>
      </c>
      <c r="J11" s="113">
        <v>0</v>
      </c>
      <c r="K11" s="113">
        <v>8000</v>
      </c>
      <c r="L11" s="113">
        <v>0</v>
      </c>
      <c r="M11" s="113">
        <v>0</v>
      </c>
      <c r="N11" s="113">
        <v>0</v>
      </c>
      <c r="O11" s="113">
        <v>0</v>
      </c>
    </row>
    <row r="12" spans="1:16" ht="102" x14ac:dyDescent="0.2">
      <c r="A12" s="100" t="s">
        <v>681</v>
      </c>
      <c r="B12" s="101" t="s">
        <v>21</v>
      </c>
      <c r="C12" s="101" t="s">
        <v>23</v>
      </c>
      <c r="D12" s="113">
        <v>24483.4</v>
      </c>
      <c r="E12" s="113">
        <v>0</v>
      </c>
      <c r="F12" s="113">
        <v>0</v>
      </c>
      <c r="G12" s="113">
        <v>0</v>
      </c>
      <c r="H12" s="113">
        <v>0</v>
      </c>
      <c r="I12" s="113">
        <v>0</v>
      </c>
      <c r="J12" s="113">
        <v>0</v>
      </c>
      <c r="K12" s="113">
        <v>0</v>
      </c>
      <c r="L12" s="113">
        <v>0</v>
      </c>
      <c r="M12" s="113">
        <v>0</v>
      </c>
      <c r="N12" s="113">
        <v>0</v>
      </c>
      <c r="O12" s="113">
        <v>24483.4</v>
      </c>
    </row>
    <row r="13" spans="1:16" ht="127.5" x14ac:dyDescent="0.2">
      <c r="A13" s="100" t="s">
        <v>682</v>
      </c>
      <c r="B13" s="97" t="s">
        <v>21</v>
      </c>
      <c r="C13" s="97" t="s">
        <v>25</v>
      </c>
      <c r="D13" s="113">
        <v>25573.1</v>
      </c>
      <c r="E13" s="113">
        <v>0</v>
      </c>
      <c r="F13" s="113">
        <v>0</v>
      </c>
      <c r="G13" s="113">
        <v>16482.2</v>
      </c>
      <c r="H13" s="113">
        <v>9090.9</v>
      </c>
      <c r="I13" s="113">
        <v>0</v>
      </c>
      <c r="J13" s="113">
        <v>0</v>
      </c>
      <c r="K13" s="113">
        <v>0</v>
      </c>
      <c r="L13" s="113">
        <v>0</v>
      </c>
      <c r="M13" s="113">
        <v>0</v>
      </c>
      <c r="N13" s="113">
        <v>0</v>
      </c>
      <c r="O13" s="113">
        <v>0</v>
      </c>
    </row>
    <row r="14" spans="1:16" ht="63.75" x14ac:dyDescent="0.2">
      <c r="A14" s="100" t="s">
        <v>683</v>
      </c>
      <c r="B14" s="97" t="s">
        <v>21</v>
      </c>
      <c r="C14" s="97" t="s">
        <v>1072</v>
      </c>
      <c r="D14" s="113">
        <v>10000</v>
      </c>
      <c r="E14" s="113">
        <v>0</v>
      </c>
      <c r="F14" s="113">
        <v>0</v>
      </c>
      <c r="G14" s="113">
        <v>0</v>
      </c>
      <c r="H14" s="113">
        <v>0</v>
      </c>
      <c r="I14" s="113">
        <v>0</v>
      </c>
      <c r="J14" s="113">
        <v>0</v>
      </c>
      <c r="K14" s="113">
        <v>0</v>
      </c>
      <c r="L14" s="113">
        <v>0</v>
      </c>
      <c r="M14" s="113">
        <v>0</v>
      </c>
      <c r="N14" s="113">
        <v>0</v>
      </c>
      <c r="O14" s="113">
        <v>10000</v>
      </c>
    </row>
    <row r="15" spans="1:16" ht="191.25" x14ac:dyDescent="0.2">
      <c r="A15" s="100" t="s">
        <v>684</v>
      </c>
      <c r="B15" s="97" t="s">
        <v>21</v>
      </c>
      <c r="C15" s="97" t="s">
        <v>1059</v>
      </c>
      <c r="D15" s="113">
        <v>2979.8</v>
      </c>
      <c r="E15" s="113">
        <v>0</v>
      </c>
      <c r="F15" s="113">
        <v>0</v>
      </c>
      <c r="G15" s="113">
        <v>0</v>
      </c>
      <c r="H15" s="113">
        <v>2979.8</v>
      </c>
      <c r="I15" s="113">
        <v>0</v>
      </c>
      <c r="J15" s="113">
        <v>0</v>
      </c>
      <c r="K15" s="113">
        <v>0</v>
      </c>
      <c r="L15" s="113">
        <v>0</v>
      </c>
      <c r="M15" s="113">
        <v>0</v>
      </c>
      <c r="N15" s="113">
        <v>0</v>
      </c>
      <c r="O15" s="113">
        <v>0</v>
      </c>
    </row>
    <row r="16" spans="1:16" ht="204" x14ac:dyDescent="0.2">
      <c r="A16" s="100" t="s">
        <v>685</v>
      </c>
      <c r="B16" s="97" t="s">
        <v>21</v>
      </c>
      <c r="C16" s="97" t="s">
        <v>1061</v>
      </c>
      <c r="D16" s="113">
        <v>9090.9</v>
      </c>
      <c r="E16" s="113">
        <v>0</v>
      </c>
      <c r="F16" s="113">
        <v>0</v>
      </c>
      <c r="G16" s="113">
        <v>0</v>
      </c>
      <c r="H16" s="113">
        <v>0</v>
      </c>
      <c r="I16" s="113">
        <v>0</v>
      </c>
      <c r="J16" s="113">
        <v>0</v>
      </c>
      <c r="K16" s="113">
        <v>3030.3</v>
      </c>
      <c r="L16" s="113">
        <v>3030.3</v>
      </c>
      <c r="M16" s="113">
        <v>3030.3</v>
      </c>
      <c r="N16" s="113">
        <v>0</v>
      </c>
      <c r="O16" s="113">
        <v>0</v>
      </c>
    </row>
    <row r="17" spans="1:15" ht="140.25" x14ac:dyDescent="0.2">
      <c r="A17" s="100" t="s">
        <v>686</v>
      </c>
      <c r="B17" s="97" t="s">
        <v>30</v>
      </c>
      <c r="C17" s="97" t="s">
        <v>34</v>
      </c>
      <c r="D17" s="114">
        <v>128884.6</v>
      </c>
      <c r="E17" s="113">
        <v>0</v>
      </c>
      <c r="F17" s="113">
        <v>23179.200000000001</v>
      </c>
      <c r="G17" s="113">
        <v>0</v>
      </c>
      <c r="H17" s="113">
        <v>8603</v>
      </c>
      <c r="I17" s="113">
        <v>4028.5</v>
      </c>
      <c r="J17" s="113">
        <v>35758.6</v>
      </c>
      <c r="K17" s="113">
        <v>0</v>
      </c>
      <c r="L17" s="113">
        <v>0</v>
      </c>
      <c r="M17" s="113">
        <v>3987.5</v>
      </c>
      <c r="N17" s="113">
        <v>0</v>
      </c>
      <c r="O17" s="113">
        <v>53327.8</v>
      </c>
    </row>
    <row r="18" spans="1:15" ht="191.25" x14ac:dyDescent="0.2">
      <c r="A18" s="100" t="s">
        <v>687</v>
      </c>
      <c r="B18" s="97" t="s">
        <v>30</v>
      </c>
      <c r="C18" s="97" t="s">
        <v>35</v>
      </c>
      <c r="D18" s="113">
        <v>41190.1</v>
      </c>
      <c r="E18" s="113">
        <v>0</v>
      </c>
      <c r="F18" s="113">
        <v>9489.2000000000007</v>
      </c>
      <c r="G18" s="113">
        <v>0</v>
      </c>
      <c r="H18" s="113">
        <v>11663.6</v>
      </c>
      <c r="I18" s="113">
        <v>13544</v>
      </c>
      <c r="J18" s="113">
        <v>0</v>
      </c>
      <c r="K18" s="113">
        <v>0</v>
      </c>
      <c r="L18" s="113">
        <v>0</v>
      </c>
      <c r="M18" s="113">
        <v>6493.3</v>
      </c>
      <c r="N18" s="113">
        <v>0</v>
      </c>
      <c r="O18" s="113">
        <v>0</v>
      </c>
    </row>
    <row r="19" spans="1:15" ht="114.75" x14ac:dyDescent="0.2">
      <c r="A19" s="100" t="s">
        <v>688</v>
      </c>
      <c r="B19" s="97" t="s">
        <v>30</v>
      </c>
      <c r="C19" s="97" t="s">
        <v>50</v>
      </c>
      <c r="D19" s="113">
        <v>113281.7</v>
      </c>
      <c r="E19" s="114">
        <v>10794</v>
      </c>
      <c r="F19" s="113">
        <v>7328</v>
      </c>
      <c r="G19" s="113">
        <v>10115.6</v>
      </c>
      <c r="H19" s="113">
        <v>7002.2</v>
      </c>
      <c r="I19" s="113">
        <v>5700.4</v>
      </c>
      <c r="J19" s="113">
        <v>9372.5</v>
      </c>
      <c r="K19" s="113">
        <v>4947.8</v>
      </c>
      <c r="L19" s="113">
        <v>15615.4</v>
      </c>
      <c r="M19" s="113">
        <v>3491</v>
      </c>
      <c r="N19" s="113">
        <v>6539.6</v>
      </c>
      <c r="O19" s="113">
        <v>32375.200000000001</v>
      </c>
    </row>
    <row r="20" spans="1:15" ht="140.25" x14ac:dyDescent="0.2">
      <c r="A20" s="100" t="s">
        <v>689</v>
      </c>
      <c r="B20" s="97" t="s">
        <v>30</v>
      </c>
      <c r="C20" s="97" t="s">
        <v>40</v>
      </c>
      <c r="D20" s="113">
        <v>333745.8</v>
      </c>
      <c r="E20" s="113">
        <v>31162.2</v>
      </c>
      <c r="F20" s="113">
        <v>10709.7</v>
      </c>
      <c r="G20" s="113">
        <v>22284.5</v>
      </c>
      <c r="H20" s="113">
        <v>0</v>
      </c>
      <c r="I20" s="113">
        <v>148204.4</v>
      </c>
      <c r="J20" s="113">
        <v>29527.1</v>
      </c>
      <c r="K20" s="113">
        <v>10730.5</v>
      </c>
      <c r="L20" s="113">
        <v>13042.2</v>
      </c>
      <c r="M20" s="113">
        <v>0</v>
      </c>
      <c r="N20" s="113">
        <v>0</v>
      </c>
      <c r="O20" s="113">
        <v>68085.2</v>
      </c>
    </row>
    <row r="21" spans="1:15" ht="191.25" x14ac:dyDescent="0.2">
      <c r="A21" s="100" t="s">
        <v>690</v>
      </c>
      <c r="B21" s="97" t="s">
        <v>30</v>
      </c>
      <c r="C21" s="97" t="s">
        <v>41</v>
      </c>
      <c r="D21" s="113">
        <v>115537.8</v>
      </c>
      <c r="E21" s="113">
        <v>0</v>
      </c>
      <c r="F21" s="113">
        <v>26582.799999999999</v>
      </c>
      <c r="G21" s="113">
        <v>0</v>
      </c>
      <c r="H21" s="113">
        <v>0</v>
      </c>
      <c r="I21" s="113">
        <v>22996.400000000001</v>
      </c>
      <c r="J21" s="113">
        <v>22994.7</v>
      </c>
      <c r="K21" s="113">
        <v>3262.4</v>
      </c>
      <c r="L21" s="113">
        <v>10000</v>
      </c>
      <c r="M21" s="113">
        <v>0</v>
      </c>
      <c r="N21" s="113">
        <v>0</v>
      </c>
      <c r="O21" s="113">
        <v>29701.5</v>
      </c>
    </row>
    <row r="22" spans="1:15" ht="114.75" x14ac:dyDescent="0.2">
      <c r="A22" s="100" t="s">
        <v>691</v>
      </c>
      <c r="B22" s="97" t="s">
        <v>30</v>
      </c>
      <c r="C22" s="97" t="s">
        <v>44</v>
      </c>
      <c r="D22" s="113">
        <v>28978.2</v>
      </c>
      <c r="E22" s="113">
        <v>4884</v>
      </c>
      <c r="F22" s="113">
        <v>2984.8</v>
      </c>
      <c r="G22" s="113">
        <v>1406.1</v>
      </c>
      <c r="H22" s="113">
        <v>1442.8</v>
      </c>
      <c r="I22" s="113">
        <v>2410.8000000000002</v>
      </c>
      <c r="J22" s="113">
        <v>1534</v>
      </c>
      <c r="K22" s="113">
        <v>1752.5</v>
      </c>
      <c r="L22" s="113">
        <v>2313.3000000000002</v>
      </c>
      <c r="M22" s="113">
        <v>575.79999999999995</v>
      </c>
      <c r="N22" s="113">
        <v>911.3</v>
      </c>
      <c r="O22" s="113">
        <v>8762.7999999999993</v>
      </c>
    </row>
    <row r="23" spans="1:15" ht="153" x14ac:dyDescent="0.2">
      <c r="A23" s="100" t="s">
        <v>692</v>
      </c>
      <c r="B23" s="97" t="s">
        <v>30</v>
      </c>
      <c r="C23" s="97" t="s">
        <v>45</v>
      </c>
      <c r="D23" s="113">
        <v>75115.600000000006</v>
      </c>
      <c r="E23" s="113">
        <v>13162.3</v>
      </c>
      <c r="F23" s="113">
        <v>5887.7</v>
      </c>
      <c r="G23" s="113">
        <v>8478</v>
      </c>
      <c r="H23" s="113">
        <v>6100.3</v>
      </c>
      <c r="I23" s="113">
        <v>6044.7</v>
      </c>
      <c r="J23" s="113">
        <v>5774.8</v>
      </c>
      <c r="K23" s="113">
        <v>4017.7</v>
      </c>
      <c r="L23" s="113">
        <v>6039.6</v>
      </c>
      <c r="M23" s="113">
        <v>2424.4</v>
      </c>
      <c r="N23" s="113">
        <v>2653.3</v>
      </c>
      <c r="O23" s="113">
        <v>14532.8</v>
      </c>
    </row>
    <row r="24" spans="1:15" ht="216.75" x14ac:dyDescent="0.2">
      <c r="A24" s="100" t="s">
        <v>693</v>
      </c>
      <c r="B24" s="97" t="s">
        <v>30</v>
      </c>
      <c r="C24" s="97" t="s">
        <v>46</v>
      </c>
      <c r="D24" s="113">
        <v>13754.1</v>
      </c>
      <c r="E24" s="113">
        <v>2025.1</v>
      </c>
      <c r="F24" s="113">
        <v>1557.4</v>
      </c>
      <c r="G24" s="113">
        <v>991.2</v>
      </c>
      <c r="H24" s="113">
        <v>869.7</v>
      </c>
      <c r="I24" s="113">
        <v>542.6</v>
      </c>
      <c r="J24" s="113">
        <v>1003.4</v>
      </c>
      <c r="K24" s="113">
        <v>753.2</v>
      </c>
      <c r="L24" s="113">
        <v>1380.7</v>
      </c>
      <c r="M24" s="113">
        <v>424.4</v>
      </c>
      <c r="N24" s="113">
        <v>376.5</v>
      </c>
      <c r="O24" s="113">
        <v>3829.9</v>
      </c>
    </row>
    <row r="25" spans="1:15" ht="89.25" x14ac:dyDescent="0.2">
      <c r="A25" s="100" t="s">
        <v>694</v>
      </c>
      <c r="B25" s="97" t="s">
        <v>30</v>
      </c>
      <c r="C25" s="97" t="s">
        <v>1152</v>
      </c>
      <c r="D25" s="113">
        <v>3393</v>
      </c>
      <c r="E25" s="113">
        <v>0</v>
      </c>
      <c r="F25" s="113">
        <v>0</v>
      </c>
      <c r="G25" s="113">
        <v>0</v>
      </c>
      <c r="H25" s="113">
        <v>0</v>
      </c>
      <c r="I25" s="113">
        <v>3393</v>
      </c>
      <c r="J25" s="113">
        <v>0</v>
      </c>
      <c r="K25" s="113">
        <v>0</v>
      </c>
      <c r="L25" s="113">
        <v>0</v>
      </c>
      <c r="M25" s="113">
        <v>0</v>
      </c>
      <c r="N25" s="113">
        <v>0</v>
      </c>
      <c r="O25" s="113">
        <v>0</v>
      </c>
    </row>
    <row r="26" spans="1:15" ht="102" x14ac:dyDescent="0.2">
      <c r="A26" s="100" t="s">
        <v>695</v>
      </c>
      <c r="B26" s="97" t="s">
        <v>53</v>
      </c>
      <c r="C26" s="97" t="s">
        <v>58</v>
      </c>
      <c r="D26" s="113">
        <v>6218.1</v>
      </c>
      <c r="E26" s="113">
        <v>2790</v>
      </c>
      <c r="F26" s="113">
        <v>3428.1</v>
      </c>
      <c r="G26" s="113">
        <v>0</v>
      </c>
      <c r="H26" s="113">
        <v>0</v>
      </c>
      <c r="I26" s="113">
        <v>0</v>
      </c>
      <c r="J26" s="113">
        <v>0</v>
      </c>
      <c r="K26" s="113">
        <v>0</v>
      </c>
      <c r="L26" s="113">
        <v>0</v>
      </c>
      <c r="M26" s="113">
        <v>0</v>
      </c>
      <c r="N26" s="113">
        <v>0</v>
      </c>
      <c r="O26" s="113">
        <v>0</v>
      </c>
    </row>
    <row r="27" spans="1:15" ht="76.5" x14ac:dyDescent="0.2">
      <c r="A27" s="100" t="s">
        <v>696</v>
      </c>
      <c r="B27" s="97" t="s">
        <v>53</v>
      </c>
      <c r="C27" s="97" t="s">
        <v>57</v>
      </c>
      <c r="D27" s="113">
        <v>63283.3</v>
      </c>
      <c r="E27" s="113">
        <v>0</v>
      </c>
      <c r="F27" s="113">
        <v>0</v>
      </c>
      <c r="G27" s="113">
        <v>0</v>
      </c>
      <c r="H27" s="113">
        <v>0</v>
      </c>
      <c r="I27" s="113">
        <v>63283.3</v>
      </c>
      <c r="J27" s="113">
        <v>0</v>
      </c>
      <c r="K27" s="113">
        <v>0</v>
      </c>
      <c r="L27" s="113">
        <v>0</v>
      </c>
      <c r="M27" s="113">
        <v>0</v>
      </c>
      <c r="N27" s="113">
        <v>0</v>
      </c>
      <c r="O27" s="113">
        <v>0</v>
      </c>
    </row>
    <row r="28" spans="1:15" ht="114.75" x14ac:dyDescent="0.2">
      <c r="A28" s="100" t="s">
        <v>697</v>
      </c>
      <c r="B28" s="97" t="s">
        <v>53</v>
      </c>
      <c r="C28" s="97" t="s">
        <v>1348</v>
      </c>
      <c r="D28" s="113">
        <v>1723.3</v>
      </c>
      <c r="E28" s="113">
        <v>0</v>
      </c>
      <c r="F28" s="113">
        <v>0</v>
      </c>
      <c r="G28" s="113">
        <v>0</v>
      </c>
      <c r="H28" s="113">
        <v>203</v>
      </c>
      <c r="I28" s="113">
        <v>1025.3</v>
      </c>
      <c r="J28" s="113">
        <v>495</v>
      </c>
      <c r="K28" s="113">
        <v>0</v>
      </c>
      <c r="L28" s="113">
        <v>0</v>
      </c>
      <c r="M28" s="113">
        <v>0</v>
      </c>
      <c r="N28" s="113">
        <v>0</v>
      </c>
      <c r="O28" s="113">
        <v>0</v>
      </c>
    </row>
    <row r="29" spans="1:15" ht="114.75" x14ac:dyDescent="0.2">
      <c r="A29" s="100" t="s">
        <v>698</v>
      </c>
      <c r="B29" s="97" t="s">
        <v>59</v>
      </c>
      <c r="C29" s="97" t="s">
        <v>66</v>
      </c>
      <c r="D29" s="113">
        <v>1085697.1000000001</v>
      </c>
      <c r="E29" s="113">
        <v>269124</v>
      </c>
      <c r="F29" s="113">
        <v>187442.8</v>
      </c>
      <c r="G29" s="113">
        <v>144396</v>
      </c>
      <c r="H29" s="113">
        <v>123000</v>
      </c>
      <c r="I29" s="113">
        <v>135000</v>
      </c>
      <c r="J29" s="113">
        <v>152000</v>
      </c>
      <c r="K29" s="113">
        <v>0</v>
      </c>
      <c r="L29" s="113">
        <v>0</v>
      </c>
      <c r="M29" s="113">
        <v>74734.3</v>
      </c>
      <c r="N29" s="113">
        <v>0</v>
      </c>
      <c r="O29" s="113">
        <v>0</v>
      </c>
    </row>
    <row r="30" spans="1:15" ht="102" x14ac:dyDescent="0.2">
      <c r="A30" s="100" t="s">
        <v>699</v>
      </c>
      <c r="B30" s="97" t="s">
        <v>67</v>
      </c>
      <c r="C30" s="97" t="s">
        <v>74</v>
      </c>
      <c r="D30" s="113">
        <v>182016.2</v>
      </c>
      <c r="E30" s="113">
        <v>0</v>
      </c>
      <c r="F30" s="113">
        <v>0</v>
      </c>
      <c r="G30" s="113">
        <v>0</v>
      </c>
      <c r="H30" s="113">
        <v>0</v>
      </c>
      <c r="I30" s="113">
        <v>0</v>
      </c>
      <c r="J30" s="113">
        <v>0</v>
      </c>
      <c r="K30" s="113">
        <v>0</v>
      </c>
      <c r="L30" s="113">
        <v>0</v>
      </c>
      <c r="M30" s="113">
        <v>0</v>
      </c>
      <c r="N30" s="113">
        <v>0</v>
      </c>
      <c r="O30" s="113">
        <v>182016.2</v>
      </c>
    </row>
    <row r="31" spans="1:15" ht="165.75" x14ac:dyDescent="0.2">
      <c r="A31" s="100" t="s">
        <v>701</v>
      </c>
      <c r="B31" s="97" t="s">
        <v>67</v>
      </c>
      <c r="C31" s="97" t="s">
        <v>69</v>
      </c>
      <c r="D31" s="113">
        <v>84.8</v>
      </c>
      <c r="E31" s="113">
        <v>0</v>
      </c>
      <c r="F31" s="113">
        <v>0</v>
      </c>
      <c r="G31" s="113">
        <v>0</v>
      </c>
      <c r="H31" s="113">
        <v>0</v>
      </c>
      <c r="I31" s="113">
        <v>84.8</v>
      </c>
      <c r="J31" s="113">
        <v>0</v>
      </c>
      <c r="K31" s="113">
        <v>0</v>
      </c>
      <c r="L31" s="113">
        <v>0</v>
      </c>
      <c r="M31" s="113">
        <v>0</v>
      </c>
      <c r="N31" s="113">
        <v>0</v>
      </c>
      <c r="O31" s="113">
        <v>0</v>
      </c>
    </row>
    <row r="32" spans="1:15" ht="89.25" x14ac:dyDescent="0.2">
      <c r="A32" s="100" t="s">
        <v>702</v>
      </c>
      <c r="B32" s="97" t="s">
        <v>67</v>
      </c>
      <c r="C32" s="97" t="s">
        <v>1517</v>
      </c>
      <c r="D32" s="113">
        <v>5395.8</v>
      </c>
      <c r="E32" s="113">
        <v>0</v>
      </c>
      <c r="F32" s="113">
        <v>0</v>
      </c>
      <c r="G32" s="113">
        <v>0</v>
      </c>
      <c r="H32" s="113">
        <v>0</v>
      </c>
      <c r="I32" s="113">
        <v>0</v>
      </c>
      <c r="J32" s="113">
        <v>0</v>
      </c>
      <c r="K32" s="113">
        <v>0</v>
      </c>
      <c r="L32" s="113">
        <v>5395.8</v>
      </c>
      <c r="M32" s="113">
        <v>0</v>
      </c>
      <c r="N32" s="113">
        <v>0</v>
      </c>
      <c r="O32" s="113">
        <v>0</v>
      </c>
    </row>
    <row r="33" spans="1:15" ht="114.75" x14ac:dyDescent="0.2">
      <c r="A33" s="100" t="s">
        <v>703</v>
      </c>
      <c r="B33" s="97" t="s">
        <v>67</v>
      </c>
      <c r="C33" s="97" t="s">
        <v>1519</v>
      </c>
      <c r="D33" s="113">
        <v>25495.4</v>
      </c>
      <c r="E33" s="113">
        <v>0</v>
      </c>
      <c r="F33" s="113">
        <v>0</v>
      </c>
      <c r="G33" s="113">
        <v>0</v>
      </c>
      <c r="H33" s="113">
        <v>0</v>
      </c>
      <c r="I33" s="113">
        <v>0</v>
      </c>
      <c r="J33" s="113">
        <v>0</v>
      </c>
      <c r="K33" s="113">
        <v>0</v>
      </c>
      <c r="L33" s="113">
        <v>0</v>
      </c>
      <c r="M33" s="113">
        <v>0</v>
      </c>
      <c r="N33" s="113">
        <v>25495.4</v>
      </c>
      <c r="O33" s="113">
        <v>0</v>
      </c>
    </row>
    <row r="34" spans="1:15" ht="140.25" x14ac:dyDescent="0.2">
      <c r="A34" s="100" t="s">
        <v>704</v>
      </c>
      <c r="B34" s="97" t="s">
        <v>67</v>
      </c>
      <c r="C34" s="97" t="s">
        <v>1540</v>
      </c>
      <c r="D34" s="113">
        <v>38038.300000000003</v>
      </c>
      <c r="E34" s="113">
        <v>0</v>
      </c>
      <c r="F34" s="113">
        <v>0</v>
      </c>
      <c r="G34" s="113">
        <v>0</v>
      </c>
      <c r="H34" s="113">
        <v>0</v>
      </c>
      <c r="I34" s="113">
        <v>0</v>
      </c>
      <c r="J34" s="113">
        <v>0</v>
      </c>
      <c r="K34" s="113">
        <v>0</v>
      </c>
      <c r="L34" s="113">
        <v>0</v>
      </c>
      <c r="M34" s="113">
        <v>0</v>
      </c>
      <c r="N34" s="113">
        <v>0</v>
      </c>
      <c r="O34" s="113">
        <v>38038.300000000003</v>
      </c>
    </row>
    <row r="35" spans="1:15" ht="89.25" x14ac:dyDescent="0.2">
      <c r="A35" s="100" t="s">
        <v>705</v>
      </c>
      <c r="B35" s="97" t="s">
        <v>67</v>
      </c>
      <c r="C35" s="97" t="s">
        <v>72</v>
      </c>
      <c r="D35" s="114">
        <v>17592.900000000001</v>
      </c>
      <c r="E35" s="113">
        <v>0</v>
      </c>
      <c r="F35" s="113">
        <v>0</v>
      </c>
      <c r="G35" s="113">
        <v>0</v>
      </c>
      <c r="H35" s="113">
        <v>0</v>
      </c>
      <c r="I35" s="113">
        <v>0</v>
      </c>
      <c r="J35" s="113">
        <v>0</v>
      </c>
      <c r="K35" s="113">
        <v>0</v>
      </c>
      <c r="L35" s="113">
        <v>0</v>
      </c>
      <c r="M35" s="113">
        <v>2153.5</v>
      </c>
      <c r="N35" s="113">
        <v>0</v>
      </c>
      <c r="O35" s="113">
        <v>15439.4</v>
      </c>
    </row>
    <row r="36" spans="1:15" ht="140.25" x14ac:dyDescent="0.2">
      <c r="A36" s="100" t="s">
        <v>706</v>
      </c>
      <c r="B36" s="97" t="s">
        <v>67</v>
      </c>
      <c r="C36" s="97" t="s">
        <v>75</v>
      </c>
      <c r="D36" s="113">
        <v>5439.1</v>
      </c>
      <c r="E36" s="113">
        <v>0</v>
      </c>
      <c r="F36" s="113">
        <v>1381</v>
      </c>
      <c r="G36" s="113">
        <v>0</v>
      </c>
      <c r="H36" s="113">
        <v>0</v>
      </c>
      <c r="I36" s="113">
        <v>0</v>
      </c>
      <c r="J36" s="113">
        <v>0</v>
      </c>
      <c r="K36" s="113">
        <v>4058.1</v>
      </c>
      <c r="L36" s="113">
        <v>0</v>
      </c>
      <c r="M36" s="113">
        <v>0</v>
      </c>
      <c r="N36" s="113">
        <v>0</v>
      </c>
      <c r="O36" s="113">
        <v>0</v>
      </c>
    </row>
    <row r="37" spans="1:15" ht="89.25" x14ac:dyDescent="0.2">
      <c r="A37" s="100" t="s">
        <v>707</v>
      </c>
      <c r="B37" s="97" t="s">
        <v>67</v>
      </c>
      <c r="C37" s="97" t="s">
        <v>73</v>
      </c>
      <c r="D37" s="114">
        <v>858.9</v>
      </c>
      <c r="E37" s="113">
        <v>0</v>
      </c>
      <c r="F37" s="113">
        <v>0</v>
      </c>
      <c r="G37" s="113">
        <v>0</v>
      </c>
      <c r="H37" s="113">
        <v>0</v>
      </c>
      <c r="I37" s="113">
        <v>0</v>
      </c>
      <c r="J37" s="113">
        <v>0</v>
      </c>
      <c r="K37" s="113">
        <v>500</v>
      </c>
      <c r="L37" s="113">
        <v>0</v>
      </c>
      <c r="M37" s="113">
        <v>358.9</v>
      </c>
      <c r="N37" s="113">
        <v>0</v>
      </c>
      <c r="O37" s="113">
        <v>0</v>
      </c>
    </row>
    <row r="38" spans="1:15" ht="204" x14ac:dyDescent="0.2">
      <c r="A38" s="100" t="s">
        <v>708</v>
      </c>
      <c r="B38" s="97" t="s">
        <v>67</v>
      </c>
      <c r="C38" s="97" t="s">
        <v>70</v>
      </c>
      <c r="D38" s="113">
        <v>43103</v>
      </c>
      <c r="E38" s="113">
        <v>0</v>
      </c>
      <c r="F38" s="113">
        <v>3139.6</v>
      </c>
      <c r="G38" s="113">
        <v>0</v>
      </c>
      <c r="H38" s="113">
        <v>5500</v>
      </c>
      <c r="I38" s="113">
        <v>4800</v>
      </c>
      <c r="J38" s="113">
        <v>4700</v>
      </c>
      <c r="K38" s="113">
        <v>2592.8000000000002</v>
      </c>
      <c r="L38" s="113">
        <v>6500</v>
      </c>
      <c r="M38" s="113">
        <v>3700</v>
      </c>
      <c r="N38" s="113">
        <v>0</v>
      </c>
      <c r="O38" s="113">
        <v>12170.6</v>
      </c>
    </row>
    <row r="39" spans="1:15" ht="140.25" x14ac:dyDescent="0.2">
      <c r="A39" s="100" t="s">
        <v>2495</v>
      </c>
      <c r="B39" s="97" t="s">
        <v>67</v>
      </c>
      <c r="C39" s="97" t="s">
        <v>700</v>
      </c>
      <c r="D39" s="113">
        <v>19978.5</v>
      </c>
      <c r="E39" s="113">
        <v>0</v>
      </c>
      <c r="F39" s="113">
        <v>0</v>
      </c>
      <c r="G39" s="113">
        <v>0</v>
      </c>
      <c r="H39" s="113">
        <v>0</v>
      </c>
      <c r="I39" s="113">
        <v>0</v>
      </c>
      <c r="J39" s="113">
        <v>0</v>
      </c>
      <c r="K39" s="113">
        <v>0</v>
      </c>
      <c r="L39" s="113">
        <v>7980</v>
      </c>
      <c r="M39" s="113">
        <v>0</v>
      </c>
      <c r="N39" s="113">
        <v>0</v>
      </c>
      <c r="O39" s="113">
        <v>11998.5</v>
      </c>
    </row>
    <row r="40" spans="1:15" ht="89.25" x14ac:dyDescent="0.2">
      <c r="A40" s="100" t="s">
        <v>2477</v>
      </c>
      <c r="B40" s="97" t="s">
        <v>67</v>
      </c>
      <c r="C40" s="97" t="s">
        <v>1152</v>
      </c>
      <c r="D40" s="113">
        <v>30380</v>
      </c>
      <c r="E40" s="113">
        <v>0</v>
      </c>
      <c r="F40" s="113">
        <v>0</v>
      </c>
      <c r="G40" s="113">
        <v>0</v>
      </c>
      <c r="H40" s="113">
        <v>0</v>
      </c>
      <c r="I40" s="113">
        <v>0</v>
      </c>
      <c r="J40" s="113">
        <v>0</v>
      </c>
      <c r="K40" s="113">
        <v>0</v>
      </c>
      <c r="L40" s="113">
        <v>0</v>
      </c>
      <c r="M40" s="113">
        <v>0</v>
      </c>
      <c r="N40" s="113">
        <v>0</v>
      </c>
      <c r="O40" s="113">
        <v>30380</v>
      </c>
    </row>
    <row r="41" spans="1:15" ht="165.75" x14ac:dyDescent="0.2">
      <c r="A41" s="100" t="s">
        <v>2478</v>
      </c>
      <c r="B41" s="97" t="s">
        <v>76</v>
      </c>
      <c r="C41" s="97" t="s">
        <v>78</v>
      </c>
      <c r="D41" s="113">
        <v>1000</v>
      </c>
      <c r="E41" s="113">
        <v>0</v>
      </c>
      <c r="F41" s="113">
        <v>0</v>
      </c>
      <c r="G41" s="113">
        <v>0</v>
      </c>
      <c r="H41" s="113">
        <v>0</v>
      </c>
      <c r="I41" s="113">
        <v>0</v>
      </c>
      <c r="J41" s="113">
        <v>0</v>
      </c>
      <c r="K41" s="113">
        <v>0</v>
      </c>
      <c r="L41" s="113">
        <v>0</v>
      </c>
      <c r="M41" s="113">
        <v>0</v>
      </c>
      <c r="N41" s="113">
        <v>0</v>
      </c>
      <c r="O41" s="113">
        <v>1000</v>
      </c>
    </row>
    <row r="42" spans="1:15" ht="114.75" x14ac:dyDescent="0.2">
      <c r="A42" s="100" t="s">
        <v>2479</v>
      </c>
      <c r="B42" s="97" t="s">
        <v>79</v>
      </c>
      <c r="C42" s="97" t="s">
        <v>1666</v>
      </c>
      <c r="D42" s="113">
        <v>20.5</v>
      </c>
      <c r="E42" s="113">
        <v>0</v>
      </c>
      <c r="F42" s="113">
        <v>5</v>
      </c>
      <c r="G42" s="113">
        <v>0</v>
      </c>
      <c r="H42" s="113">
        <v>7.9</v>
      </c>
      <c r="I42" s="113">
        <v>0</v>
      </c>
      <c r="J42" s="113">
        <v>0</v>
      </c>
      <c r="K42" s="113">
        <v>0</v>
      </c>
      <c r="L42" s="113">
        <v>0</v>
      </c>
      <c r="M42" s="113">
        <v>0</v>
      </c>
      <c r="N42" s="113">
        <v>0</v>
      </c>
      <c r="O42" s="113">
        <v>7.6</v>
      </c>
    </row>
    <row r="43" spans="1:15" ht="229.5" x14ac:dyDescent="0.2">
      <c r="A43" s="100" t="s">
        <v>2480</v>
      </c>
      <c r="B43" s="98" t="s">
        <v>79</v>
      </c>
      <c r="C43" s="98" t="s">
        <v>80</v>
      </c>
      <c r="D43" s="113">
        <v>400</v>
      </c>
      <c r="E43" s="113">
        <v>31.8</v>
      </c>
      <c r="F43" s="113">
        <v>12.7</v>
      </c>
      <c r="G43" s="113">
        <v>29.7</v>
      </c>
      <c r="H43" s="113">
        <v>97.5</v>
      </c>
      <c r="I43" s="113">
        <v>23.3</v>
      </c>
      <c r="J43" s="113">
        <v>36.1</v>
      </c>
      <c r="K43" s="113">
        <v>19.3</v>
      </c>
      <c r="L43" s="113">
        <v>12.2</v>
      </c>
      <c r="M43" s="113">
        <v>33.6</v>
      </c>
      <c r="N43" s="113">
        <v>32.6</v>
      </c>
      <c r="O43" s="113">
        <v>71.2</v>
      </c>
    </row>
    <row r="44" spans="1:15" ht="178.5" x14ac:dyDescent="0.2">
      <c r="A44" s="100" t="s">
        <v>2496</v>
      </c>
      <c r="B44" s="97" t="s">
        <v>79</v>
      </c>
      <c r="C44" s="97" t="s">
        <v>82</v>
      </c>
      <c r="D44" s="113">
        <v>267.3</v>
      </c>
      <c r="E44" s="113">
        <v>99</v>
      </c>
      <c r="F44" s="113">
        <v>0</v>
      </c>
      <c r="G44" s="113">
        <v>49.5</v>
      </c>
      <c r="H44" s="113">
        <v>0</v>
      </c>
      <c r="I44" s="113">
        <v>0</v>
      </c>
      <c r="J44" s="113">
        <v>118.8</v>
      </c>
      <c r="K44" s="113">
        <v>0</v>
      </c>
      <c r="L44" s="113">
        <v>0</v>
      </c>
      <c r="M44" s="113">
        <v>0</v>
      </c>
      <c r="N44" s="113">
        <v>0</v>
      </c>
      <c r="O44" s="113">
        <v>0</v>
      </c>
    </row>
    <row r="45" spans="1:15" ht="204" x14ac:dyDescent="0.2">
      <c r="A45" s="100" t="s">
        <v>2481</v>
      </c>
      <c r="B45" s="97" t="s">
        <v>79</v>
      </c>
      <c r="C45" s="97" t="s">
        <v>81</v>
      </c>
      <c r="D45" s="113">
        <v>510.9</v>
      </c>
      <c r="E45" s="113">
        <v>40.5</v>
      </c>
      <c r="F45" s="113">
        <v>16.2</v>
      </c>
      <c r="G45" s="113">
        <v>37.799999999999997</v>
      </c>
      <c r="H45" s="113">
        <v>124.3</v>
      </c>
      <c r="I45" s="113">
        <v>29.7</v>
      </c>
      <c r="J45" s="113">
        <v>45.9</v>
      </c>
      <c r="K45" s="113">
        <v>25.9</v>
      </c>
      <c r="L45" s="113">
        <v>15.6</v>
      </c>
      <c r="M45" s="113">
        <v>42.8</v>
      </c>
      <c r="N45" s="113">
        <v>41.5</v>
      </c>
      <c r="O45" s="113">
        <v>90.7</v>
      </c>
    </row>
    <row r="46" spans="1:15" ht="89.25" x14ac:dyDescent="0.2">
      <c r="A46" s="100" t="s">
        <v>2482</v>
      </c>
      <c r="B46" s="97" t="s">
        <v>89</v>
      </c>
      <c r="C46" s="97" t="s">
        <v>2471</v>
      </c>
      <c r="D46" s="113">
        <v>8409</v>
      </c>
      <c r="E46" s="113">
        <v>0</v>
      </c>
      <c r="F46" s="113">
        <v>0</v>
      </c>
      <c r="G46" s="113">
        <v>0</v>
      </c>
      <c r="H46" s="113">
        <v>2909</v>
      </c>
      <c r="I46" s="113">
        <v>0</v>
      </c>
      <c r="J46" s="113">
        <v>0</v>
      </c>
      <c r="K46" s="113">
        <v>0</v>
      </c>
      <c r="L46" s="113">
        <v>5500</v>
      </c>
      <c r="M46" s="113">
        <v>0</v>
      </c>
      <c r="N46" s="113">
        <v>0</v>
      </c>
      <c r="O46" s="113">
        <v>0</v>
      </c>
    </row>
    <row r="47" spans="1:15" ht="127.5" x14ac:dyDescent="0.2">
      <c r="A47" s="100" t="s">
        <v>2483</v>
      </c>
      <c r="B47" s="97" t="s">
        <v>89</v>
      </c>
      <c r="C47" s="97" t="s">
        <v>1922</v>
      </c>
      <c r="D47" s="113">
        <v>3430.4</v>
      </c>
      <c r="E47" s="113">
        <v>0</v>
      </c>
      <c r="F47" s="113">
        <v>0</v>
      </c>
      <c r="G47" s="113">
        <v>0</v>
      </c>
      <c r="H47" s="113">
        <v>3430.4</v>
      </c>
      <c r="I47" s="113">
        <v>0</v>
      </c>
      <c r="J47" s="113">
        <v>0</v>
      </c>
      <c r="K47" s="113">
        <v>0</v>
      </c>
      <c r="L47" s="113">
        <v>0</v>
      </c>
      <c r="M47" s="113">
        <v>0</v>
      </c>
      <c r="N47" s="113">
        <v>0</v>
      </c>
      <c r="O47" s="113">
        <v>0</v>
      </c>
    </row>
    <row r="48" spans="1:15" ht="114.75" x14ac:dyDescent="0.2">
      <c r="A48" s="100" t="s">
        <v>2484</v>
      </c>
      <c r="B48" s="97" t="s">
        <v>89</v>
      </c>
      <c r="C48" s="97" t="s">
        <v>91</v>
      </c>
      <c r="D48" s="114">
        <v>26966.1</v>
      </c>
      <c r="E48" s="114">
        <v>2862.9</v>
      </c>
      <c r="F48" s="114">
        <v>3090.4</v>
      </c>
      <c r="G48" s="114">
        <v>2169.1</v>
      </c>
      <c r="H48" s="114">
        <v>1975.9</v>
      </c>
      <c r="I48" s="114">
        <v>3579.3</v>
      </c>
      <c r="J48" s="114">
        <v>1434.9</v>
      </c>
      <c r="K48" s="114">
        <v>3949.1</v>
      </c>
      <c r="L48" s="114">
        <v>2793.3</v>
      </c>
      <c r="M48" s="114">
        <v>0</v>
      </c>
      <c r="N48" s="114">
        <v>0</v>
      </c>
      <c r="O48" s="114">
        <v>5111.2</v>
      </c>
    </row>
    <row r="49" spans="1:15" ht="255" x14ac:dyDescent="0.2">
      <c r="A49" s="100" t="s">
        <v>2485</v>
      </c>
      <c r="B49" s="97" t="s">
        <v>98</v>
      </c>
      <c r="C49" s="97" t="s">
        <v>2472</v>
      </c>
      <c r="D49" s="113">
        <v>3421.5</v>
      </c>
      <c r="E49" s="113">
        <v>2415.6</v>
      </c>
      <c r="F49" s="113">
        <v>0</v>
      </c>
      <c r="G49" s="113">
        <v>0</v>
      </c>
      <c r="H49" s="113">
        <v>0</v>
      </c>
      <c r="I49" s="113">
        <v>0</v>
      </c>
      <c r="J49" s="113">
        <v>0</v>
      </c>
      <c r="K49" s="113">
        <v>0</v>
      </c>
      <c r="L49" s="113">
        <v>515.9</v>
      </c>
      <c r="M49" s="113">
        <v>490</v>
      </c>
      <c r="N49" s="113">
        <v>0</v>
      </c>
      <c r="O49" s="113">
        <v>0</v>
      </c>
    </row>
    <row r="50" spans="1:15" ht="76.5" x14ac:dyDescent="0.2">
      <c r="A50" s="100" t="s">
        <v>2486</v>
      </c>
      <c r="B50" s="97" t="s">
        <v>101</v>
      </c>
      <c r="C50" s="97" t="s">
        <v>105</v>
      </c>
      <c r="D50" s="113">
        <v>79311.5</v>
      </c>
      <c r="E50" s="113">
        <v>0</v>
      </c>
      <c r="F50" s="113">
        <v>0</v>
      </c>
      <c r="G50" s="113">
        <v>0</v>
      </c>
      <c r="H50" s="113">
        <v>7473.4</v>
      </c>
      <c r="I50" s="113">
        <v>12909.9</v>
      </c>
      <c r="J50" s="113">
        <v>0</v>
      </c>
      <c r="K50" s="113">
        <v>22162.799999999999</v>
      </c>
      <c r="L50" s="113">
        <v>16961.5</v>
      </c>
      <c r="M50" s="113">
        <v>19803.900000000001</v>
      </c>
      <c r="N50" s="113">
        <v>0</v>
      </c>
      <c r="O50" s="113">
        <v>0</v>
      </c>
    </row>
    <row r="51" spans="1:15" ht="89.25" x14ac:dyDescent="0.2">
      <c r="A51" s="100" t="s">
        <v>2487</v>
      </c>
      <c r="B51" s="97" t="s">
        <v>101</v>
      </c>
      <c r="C51" s="97" t="s">
        <v>2157</v>
      </c>
      <c r="D51" s="113">
        <v>3746.2</v>
      </c>
      <c r="E51" s="113">
        <v>0</v>
      </c>
      <c r="F51" s="113">
        <v>0</v>
      </c>
      <c r="G51" s="113">
        <v>0</v>
      </c>
      <c r="H51" s="113">
        <v>0</v>
      </c>
      <c r="I51" s="113">
        <v>0</v>
      </c>
      <c r="J51" s="113">
        <v>0</v>
      </c>
      <c r="K51" s="113">
        <v>0</v>
      </c>
      <c r="L51" s="113">
        <v>0</v>
      </c>
      <c r="M51" s="113">
        <v>0</v>
      </c>
      <c r="N51" s="113">
        <v>0</v>
      </c>
      <c r="O51" s="113">
        <v>3746.2</v>
      </c>
    </row>
    <row r="52" spans="1:15" x14ac:dyDescent="0.2">
      <c r="A52" s="100">
        <v>2</v>
      </c>
      <c r="B52" s="141" t="s">
        <v>590</v>
      </c>
      <c r="C52" s="141"/>
      <c r="D52" s="113">
        <v>1266215.5</v>
      </c>
      <c r="E52" s="113">
        <v>278382</v>
      </c>
      <c r="F52" s="113">
        <v>183041.1</v>
      </c>
      <c r="G52" s="113">
        <v>117087.4</v>
      </c>
      <c r="H52" s="113">
        <v>121819.2</v>
      </c>
      <c r="I52" s="113">
        <v>108274</v>
      </c>
      <c r="J52" s="113">
        <v>174140</v>
      </c>
      <c r="K52" s="113">
        <v>82400</v>
      </c>
      <c r="L52" s="113">
        <v>57029.5</v>
      </c>
      <c r="M52" s="113">
        <v>63424.3</v>
      </c>
      <c r="N52" s="113">
        <v>75998</v>
      </c>
      <c r="O52" s="113">
        <v>4620</v>
      </c>
    </row>
    <row r="53" spans="1:15" x14ac:dyDescent="0.2">
      <c r="A53" s="100" t="s">
        <v>709</v>
      </c>
      <c r="B53" s="141" t="s">
        <v>63</v>
      </c>
      <c r="C53" s="141"/>
      <c r="D53" s="113">
        <v>1156765.5</v>
      </c>
      <c r="E53" s="113">
        <v>259032</v>
      </c>
      <c r="F53" s="113">
        <v>174641.1</v>
      </c>
      <c r="G53" s="113">
        <v>103187.4</v>
      </c>
      <c r="H53" s="113">
        <v>109200</v>
      </c>
      <c r="I53" s="113">
        <v>98539</v>
      </c>
      <c r="J53" s="113">
        <v>160440</v>
      </c>
      <c r="K53" s="113">
        <v>73940</v>
      </c>
      <c r="L53" s="113">
        <v>54888</v>
      </c>
      <c r="M53" s="113">
        <v>56400</v>
      </c>
      <c r="N53" s="113">
        <v>66498</v>
      </c>
      <c r="O53" s="113">
        <v>0</v>
      </c>
    </row>
    <row r="54" spans="1:15" ht="114.75" x14ac:dyDescent="0.2">
      <c r="A54" s="100" t="s">
        <v>710</v>
      </c>
      <c r="B54" s="97" t="s">
        <v>59</v>
      </c>
      <c r="C54" s="97" t="s">
        <v>63</v>
      </c>
      <c r="D54" s="113">
        <v>1156765.5</v>
      </c>
      <c r="E54" s="113">
        <v>259032</v>
      </c>
      <c r="F54" s="113">
        <v>174641.1</v>
      </c>
      <c r="G54" s="113">
        <v>103187.4</v>
      </c>
      <c r="H54" s="113">
        <v>109200</v>
      </c>
      <c r="I54" s="113">
        <v>98539</v>
      </c>
      <c r="J54" s="113">
        <v>160440</v>
      </c>
      <c r="K54" s="113">
        <v>73940</v>
      </c>
      <c r="L54" s="113">
        <v>54888</v>
      </c>
      <c r="M54" s="113">
        <v>56400</v>
      </c>
      <c r="N54" s="113">
        <v>66498</v>
      </c>
      <c r="O54" s="113">
        <v>0</v>
      </c>
    </row>
    <row r="55" spans="1:15" x14ac:dyDescent="0.2">
      <c r="A55" s="100" t="s">
        <v>711</v>
      </c>
      <c r="B55" s="141" t="s">
        <v>65</v>
      </c>
      <c r="C55" s="141"/>
      <c r="D55" s="113">
        <v>109450</v>
      </c>
      <c r="E55" s="113">
        <v>19350</v>
      </c>
      <c r="F55" s="113">
        <v>8400</v>
      </c>
      <c r="G55" s="113">
        <v>13900</v>
      </c>
      <c r="H55" s="113">
        <v>12619.2</v>
      </c>
      <c r="I55" s="113">
        <v>9735</v>
      </c>
      <c r="J55" s="113">
        <v>13700</v>
      </c>
      <c r="K55" s="113">
        <v>8460</v>
      </c>
      <c r="L55" s="113">
        <v>2141.5</v>
      </c>
      <c r="M55" s="113">
        <v>7024.3</v>
      </c>
      <c r="N55" s="113">
        <v>9500</v>
      </c>
      <c r="O55" s="113">
        <v>4620</v>
      </c>
    </row>
    <row r="56" spans="1:15" ht="51" x14ac:dyDescent="0.2">
      <c r="A56" s="100" t="s">
        <v>712</v>
      </c>
      <c r="B56" s="97" t="s">
        <v>59</v>
      </c>
      <c r="C56" s="97" t="s">
        <v>65</v>
      </c>
      <c r="D56" s="113">
        <v>109450</v>
      </c>
      <c r="E56" s="113">
        <v>19350</v>
      </c>
      <c r="F56" s="113">
        <v>8400</v>
      </c>
      <c r="G56" s="113">
        <v>13900</v>
      </c>
      <c r="H56" s="113">
        <v>12619.2</v>
      </c>
      <c r="I56" s="113">
        <v>9735</v>
      </c>
      <c r="J56" s="113">
        <v>13700</v>
      </c>
      <c r="K56" s="113">
        <v>8460</v>
      </c>
      <c r="L56" s="113">
        <v>2141.5</v>
      </c>
      <c r="M56" s="113">
        <v>7024.3</v>
      </c>
      <c r="N56" s="113">
        <v>9500</v>
      </c>
      <c r="O56" s="113">
        <v>4620</v>
      </c>
    </row>
    <row r="57" spans="1:15" x14ac:dyDescent="0.2">
      <c r="A57" s="100" t="s">
        <v>12</v>
      </c>
      <c r="B57" s="141" t="s">
        <v>591</v>
      </c>
      <c r="C57" s="141"/>
      <c r="D57" s="113">
        <v>4664833.5999999996</v>
      </c>
      <c r="E57" s="114">
        <v>695020.3</v>
      </c>
      <c r="F57" s="114">
        <v>448833.2</v>
      </c>
      <c r="G57" s="113">
        <v>359428</v>
      </c>
      <c r="H57" s="113">
        <v>294810.2</v>
      </c>
      <c r="I57" s="114">
        <v>300670.7</v>
      </c>
      <c r="J57" s="113">
        <v>379386.7</v>
      </c>
      <c r="K57" s="113">
        <v>249649.9</v>
      </c>
      <c r="L57" s="113">
        <v>513856.1</v>
      </c>
      <c r="M57" s="114">
        <v>153868.29999999999</v>
      </c>
      <c r="N57" s="113">
        <v>198116.9</v>
      </c>
      <c r="O57" s="113">
        <v>1071193.3</v>
      </c>
    </row>
    <row r="58" spans="1:15" x14ac:dyDescent="0.2">
      <c r="A58" s="100" t="s">
        <v>713</v>
      </c>
      <c r="B58" s="141" t="s">
        <v>714</v>
      </c>
      <c r="C58" s="141"/>
      <c r="D58" s="113">
        <v>4643493.9000000004</v>
      </c>
      <c r="E58" s="113">
        <v>694904.2</v>
      </c>
      <c r="F58" s="113">
        <v>448794.5</v>
      </c>
      <c r="G58" s="113">
        <v>347211.3</v>
      </c>
      <c r="H58" s="113">
        <v>294726.3</v>
      </c>
      <c r="I58" s="113">
        <v>300593.3</v>
      </c>
      <c r="J58" s="113">
        <v>376258.5</v>
      </c>
      <c r="K58" s="113">
        <v>245757.7</v>
      </c>
      <c r="L58" s="113">
        <v>513662.6</v>
      </c>
      <c r="M58" s="113">
        <v>152723.6</v>
      </c>
      <c r="N58" s="113">
        <v>198068.6</v>
      </c>
      <c r="O58" s="113">
        <v>1070793.3</v>
      </c>
    </row>
    <row r="59" spans="1:15" ht="204" x14ac:dyDescent="0.2">
      <c r="A59" s="100" t="s">
        <v>715</v>
      </c>
      <c r="B59" s="97" t="s">
        <v>30</v>
      </c>
      <c r="C59" s="97" t="s">
        <v>51</v>
      </c>
      <c r="D59" s="113">
        <v>37415</v>
      </c>
      <c r="E59" s="113">
        <v>6030</v>
      </c>
      <c r="F59" s="113">
        <v>2050</v>
      </c>
      <c r="G59" s="113">
        <v>3250</v>
      </c>
      <c r="H59" s="113">
        <v>2500</v>
      </c>
      <c r="I59" s="113">
        <v>2100</v>
      </c>
      <c r="J59" s="113">
        <v>2950</v>
      </c>
      <c r="K59" s="113">
        <v>1945</v>
      </c>
      <c r="L59" s="113">
        <v>3900</v>
      </c>
      <c r="M59" s="113">
        <v>836</v>
      </c>
      <c r="N59" s="113">
        <v>1290</v>
      </c>
      <c r="O59" s="113">
        <v>10564</v>
      </c>
    </row>
    <row r="60" spans="1:15" ht="408" x14ac:dyDescent="0.2">
      <c r="A60" s="100" t="s">
        <v>716</v>
      </c>
      <c r="B60" s="97" t="s">
        <v>30</v>
      </c>
      <c r="C60" s="97" t="s">
        <v>39</v>
      </c>
      <c r="D60" s="113">
        <v>392985.5</v>
      </c>
      <c r="E60" s="113">
        <v>30545.4</v>
      </c>
      <c r="F60" s="113">
        <v>26833.4</v>
      </c>
      <c r="G60" s="113">
        <v>32004</v>
      </c>
      <c r="H60" s="113">
        <v>20461</v>
      </c>
      <c r="I60" s="113">
        <v>23484.3</v>
      </c>
      <c r="J60" s="113">
        <v>24095.4</v>
      </c>
      <c r="K60" s="113">
        <v>23138.5</v>
      </c>
      <c r="L60" s="113">
        <v>68413.5</v>
      </c>
      <c r="M60" s="113">
        <v>14770</v>
      </c>
      <c r="N60" s="113">
        <v>14840</v>
      </c>
      <c r="O60" s="113">
        <v>114400</v>
      </c>
    </row>
    <row r="61" spans="1:15" ht="395.25" x14ac:dyDescent="0.2">
      <c r="A61" s="100" t="s">
        <v>717</v>
      </c>
      <c r="B61" s="97" t="s">
        <v>30</v>
      </c>
      <c r="C61" s="97" t="s">
        <v>49</v>
      </c>
      <c r="D61" s="113">
        <v>549538.5</v>
      </c>
      <c r="E61" s="113">
        <v>95600</v>
      </c>
      <c r="F61" s="113">
        <v>75205.899999999994</v>
      </c>
      <c r="G61" s="113">
        <v>51974.7</v>
      </c>
      <c r="H61" s="113">
        <v>55867</v>
      </c>
      <c r="I61" s="113">
        <v>30440.6</v>
      </c>
      <c r="J61" s="113">
        <v>36409.9</v>
      </c>
      <c r="K61" s="113">
        <v>25661.599999999999</v>
      </c>
      <c r="L61" s="113">
        <v>52166.2</v>
      </c>
      <c r="M61" s="113">
        <v>24115.7</v>
      </c>
      <c r="N61" s="113">
        <v>25965.200000000001</v>
      </c>
      <c r="O61" s="113">
        <v>76131.7</v>
      </c>
    </row>
    <row r="62" spans="1:15" ht="409.5" x14ac:dyDescent="0.2">
      <c r="A62" s="100" t="s">
        <v>718</v>
      </c>
      <c r="B62" s="97" t="s">
        <v>30</v>
      </c>
      <c r="C62" s="97" t="s">
        <v>37</v>
      </c>
      <c r="D62" s="113">
        <v>687981.3</v>
      </c>
      <c r="E62" s="113">
        <v>79979.5</v>
      </c>
      <c r="F62" s="113">
        <v>50223.5</v>
      </c>
      <c r="G62" s="113">
        <v>38598</v>
      </c>
      <c r="H62" s="113">
        <v>39200.800000000003</v>
      </c>
      <c r="I62" s="113">
        <v>39067</v>
      </c>
      <c r="J62" s="113">
        <v>62160</v>
      </c>
      <c r="K62" s="113">
        <v>28350</v>
      </c>
      <c r="L62" s="113">
        <v>97440</v>
      </c>
      <c r="M62" s="113">
        <v>22750</v>
      </c>
      <c r="N62" s="113">
        <v>24538.5</v>
      </c>
      <c r="O62" s="113">
        <v>205674</v>
      </c>
    </row>
    <row r="63" spans="1:15" ht="408" x14ac:dyDescent="0.2">
      <c r="A63" s="100" t="s">
        <v>719</v>
      </c>
      <c r="B63" s="97" t="s">
        <v>30</v>
      </c>
      <c r="C63" s="97" t="s">
        <v>47</v>
      </c>
      <c r="D63" s="113">
        <v>2513181</v>
      </c>
      <c r="E63" s="113">
        <v>409336.8</v>
      </c>
      <c r="F63" s="113">
        <v>262490</v>
      </c>
      <c r="G63" s="113">
        <v>200057.5</v>
      </c>
      <c r="H63" s="113">
        <v>161700</v>
      </c>
      <c r="I63" s="113">
        <v>188731.2</v>
      </c>
      <c r="J63" s="113">
        <v>227002.5</v>
      </c>
      <c r="K63" s="113">
        <v>138260.9</v>
      </c>
      <c r="L63" s="113">
        <v>219565.3</v>
      </c>
      <c r="M63" s="113">
        <v>79474.600000000006</v>
      </c>
      <c r="N63" s="113">
        <v>117348.9</v>
      </c>
      <c r="O63" s="113">
        <v>509213.3</v>
      </c>
    </row>
    <row r="64" spans="1:15" ht="395.25" x14ac:dyDescent="0.2">
      <c r="A64" s="100" t="s">
        <v>720</v>
      </c>
      <c r="B64" s="97" t="s">
        <v>30</v>
      </c>
      <c r="C64" s="97" t="s">
        <v>38</v>
      </c>
      <c r="D64" s="113">
        <v>17274.3</v>
      </c>
      <c r="E64" s="113">
        <v>450</v>
      </c>
      <c r="F64" s="113">
        <v>734.6</v>
      </c>
      <c r="G64" s="113">
        <v>1475.5</v>
      </c>
      <c r="H64" s="113">
        <v>1064.3</v>
      </c>
      <c r="I64" s="113">
        <v>1183.5</v>
      </c>
      <c r="J64" s="113">
        <v>1680.7</v>
      </c>
      <c r="K64" s="113">
        <v>884.6</v>
      </c>
      <c r="L64" s="113">
        <v>3204</v>
      </c>
      <c r="M64" s="113">
        <v>538</v>
      </c>
      <c r="N64" s="113">
        <v>827.4</v>
      </c>
      <c r="O64" s="113">
        <v>5231.7</v>
      </c>
    </row>
    <row r="65" spans="1:15" ht="395.25" x14ac:dyDescent="0.2">
      <c r="A65" s="100" t="s">
        <v>721</v>
      </c>
      <c r="B65" s="97" t="s">
        <v>30</v>
      </c>
      <c r="C65" s="97" t="s">
        <v>48</v>
      </c>
      <c r="D65" s="113">
        <v>136933.20000000001</v>
      </c>
      <c r="E65" s="113">
        <v>10442</v>
      </c>
      <c r="F65" s="113">
        <v>8270.9</v>
      </c>
      <c r="G65" s="113">
        <v>11526.9</v>
      </c>
      <c r="H65" s="113">
        <v>9129.7000000000007</v>
      </c>
      <c r="I65" s="113">
        <v>9468</v>
      </c>
      <c r="J65" s="113">
        <v>11196.8</v>
      </c>
      <c r="K65" s="113">
        <v>7897.4</v>
      </c>
      <c r="L65" s="113">
        <v>15948.3</v>
      </c>
      <c r="M65" s="113">
        <v>4815.8</v>
      </c>
      <c r="N65" s="113">
        <v>7264.4</v>
      </c>
      <c r="O65" s="113">
        <v>40973</v>
      </c>
    </row>
    <row r="66" spans="1:15" ht="357" x14ac:dyDescent="0.2">
      <c r="A66" s="100" t="s">
        <v>722</v>
      </c>
      <c r="B66" s="97" t="s">
        <v>30</v>
      </c>
      <c r="C66" s="97" t="s">
        <v>36</v>
      </c>
      <c r="D66" s="113">
        <v>64074.3</v>
      </c>
      <c r="E66" s="113">
        <v>47065.9</v>
      </c>
      <c r="F66" s="113">
        <v>0</v>
      </c>
      <c r="G66" s="113">
        <v>0</v>
      </c>
      <c r="H66" s="113">
        <v>0</v>
      </c>
      <c r="I66" s="113">
        <v>0</v>
      </c>
      <c r="J66" s="113">
        <v>0</v>
      </c>
      <c r="K66" s="113">
        <v>0</v>
      </c>
      <c r="L66" s="113">
        <v>8150</v>
      </c>
      <c r="M66" s="113">
        <v>0</v>
      </c>
      <c r="N66" s="113">
        <v>0</v>
      </c>
      <c r="O66" s="113">
        <v>8858.4</v>
      </c>
    </row>
    <row r="67" spans="1:15" ht="127.5" x14ac:dyDescent="0.2">
      <c r="A67" s="100" t="s">
        <v>723</v>
      </c>
      <c r="B67" s="97" t="s">
        <v>30</v>
      </c>
      <c r="C67" s="97" t="s">
        <v>32</v>
      </c>
      <c r="D67" s="113">
        <v>25080</v>
      </c>
      <c r="E67" s="113">
        <v>4560</v>
      </c>
      <c r="F67" s="113">
        <v>2760</v>
      </c>
      <c r="G67" s="113">
        <v>1500</v>
      </c>
      <c r="H67" s="113">
        <v>1800</v>
      </c>
      <c r="I67" s="113">
        <v>1320</v>
      </c>
      <c r="J67" s="113">
        <v>1800</v>
      </c>
      <c r="K67" s="113">
        <v>1800</v>
      </c>
      <c r="L67" s="113">
        <v>2280</v>
      </c>
      <c r="M67" s="113">
        <v>1320</v>
      </c>
      <c r="N67" s="113">
        <v>1320</v>
      </c>
      <c r="O67" s="113">
        <v>4620</v>
      </c>
    </row>
    <row r="68" spans="1:15" ht="127.5" x14ac:dyDescent="0.2">
      <c r="A68" s="100" t="s">
        <v>724</v>
      </c>
      <c r="B68" s="97" t="s">
        <v>53</v>
      </c>
      <c r="C68" s="97" t="s">
        <v>56</v>
      </c>
      <c r="D68" s="113">
        <v>3303.8</v>
      </c>
      <c r="E68" s="113">
        <v>290.8</v>
      </c>
      <c r="F68" s="113">
        <v>167</v>
      </c>
      <c r="G68" s="113">
        <v>263.10000000000002</v>
      </c>
      <c r="H68" s="113">
        <v>273.3</v>
      </c>
      <c r="I68" s="113">
        <v>370</v>
      </c>
      <c r="J68" s="113">
        <v>80.7</v>
      </c>
      <c r="K68" s="113">
        <v>288.2</v>
      </c>
      <c r="L68" s="113">
        <v>279.89999999999998</v>
      </c>
      <c r="M68" s="113">
        <v>88.2</v>
      </c>
      <c r="N68" s="113">
        <v>141.69999999999999</v>
      </c>
      <c r="O68" s="113">
        <v>1060.9000000000001</v>
      </c>
    </row>
    <row r="69" spans="1:15" ht="216.75" x14ac:dyDescent="0.2">
      <c r="A69" s="100" t="s">
        <v>725</v>
      </c>
      <c r="B69" s="97" t="s">
        <v>53</v>
      </c>
      <c r="C69" s="97" t="s">
        <v>55</v>
      </c>
      <c r="D69" s="113">
        <v>6721.6</v>
      </c>
      <c r="E69" s="113">
        <v>660.7</v>
      </c>
      <c r="F69" s="113">
        <v>146</v>
      </c>
      <c r="G69" s="113">
        <v>2580.6</v>
      </c>
      <c r="H69" s="113">
        <v>146</v>
      </c>
      <c r="I69" s="113">
        <v>114.7</v>
      </c>
      <c r="J69" s="113">
        <v>2844.1</v>
      </c>
      <c r="K69" s="113">
        <v>172.1</v>
      </c>
      <c r="L69" s="113">
        <v>0</v>
      </c>
      <c r="M69" s="113">
        <v>57.4</v>
      </c>
      <c r="N69" s="113">
        <v>0</v>
      </c>
      <c r="O69" s="113">
        <v>0</v>
      </c>
    </row>
    <row r="70" spans="1:15" ht="409.5" x14ac:dyDescent="0.2">
      <c r="A70" s="100" t="s">
        <v>726</v>
      </c>
      <c r="B70" s="97" t="s">
        <v>67</v>
      </c>
      <c r="C70" s="97" t="s">
        <v>71</v>
      </c>
      <c r="D70" s="114">
        <v>27808.6</v>
      </c>
      <c r="E70" s="113">
        <v>4422.3999999999996</v>
      </c>
      <c r="F70" s="113">
        <v>10018.6</v>
      </c>
      <c r="G70" s="113">
        <v>0</v>
      </c>
      <c r="H70" s="113">
        <v>0</v>
      </c>
      <c r="I70" s="113">
        <v>0</v>
      </c>
      <c r="J70" s="113">
        <v>0</v>
      </c>
      <c r="K70" s="113">
        <v>13367.6</v>
      </c>
      <c r="L70" s="113">
        <v>0</v>
      </c>
      <c r="M70" s="113">
        <v>0</v>
      </c>
      <c r="N70" s="113">
        <v>0</v>
      </c>
      <c r="O70" s="113">
        <v>0</v>
      </c>
    </row>
    <row r="71" spans="1:15" ht="153" x14ac:dyDescent="0.2">
      <c r="A71" s="100" t="s">
        <v>727</v>
      </c>
      <c r="B71" s="97" t="s">
        <v>67</v>
      </c>
      <c r="C71" s="97" t="s">
        <v>1459</v>
      </c>
      <c r="D71" s="113">
        <v>176.6</v>
      </c>
      <c r="E71" s="113">
        <v>111</v>
      </c>
      <c r="F71" s="113">
        <v>64.5</v>
      </c>
      <c r="G71" s="113">
        <v>0.1</v>
      </c>
      <c r="H71" s="113">
        <v>0.2</v>
      </c>
      <c r="I71" s="113">
        <v>0.1</v>
      </c>
      <c r="J71" s="113">
        <v>0</v>
      </c>
      <c r="K71" s="113">
        <v>0.1</v>
      </c>
      <c r="L71" s="113">
        <v>0.1</v>
      </c>
      <c r="M71" s="113">
        <v>0</v>
      </c>
      <c r="N71" s="113">
        <v>0.1</v>
      </c>
      <c r="O71" s="113">
        <v>0.4</v>
      </c>
    </row>
    <row r="72" spans="1:15" ht="293.25" x14ac:dyDescent="0.2">
      <c r="A72" s="100" t="s">
        <v>729</v>
      </c>
      <c r="B72" s="97" t="s">
        <v>67</v>
      </c>
      <c r="C72" s="97" t="s">
        <v>728</v>
      </c>
      <c r="D72" s="114">
        <v>30840.1</v>
      </c>
      <c r="E72" s="113">
        <v>0</v>
      </c>
      <c r="F72" s="113">
        <v>0</v>
      </c>
      <c r="G72" s="113">
        <v>0</v>
      </c>
      <c r="H72" s="113">
        <v>0</v>
      </c>
      <c r="I72" s="113">
        <v>0</v>
      </c>
      <c r="J72" s="113">
        <v>2882.1</v>
      </c>
      <c r="K72" s="113">
        <v>1772.8</v>
      </c>
      <c r="L72" s="113">
        <v>4083</v>
      </c>
      <c r="M72" s="113">
        <v>1404.5</v>
      </c>
      <c r="N72" s="113">
        <v>2488.9</v>
      </c>
      <c r="O72" s="113">
        <v>18208.8</v>
      </c>
    </row>
    <row r="73" spans="1:15" ht="178.5" x14ac:dyDescent="0.2">
      <c r="A73" s="100" t="s">
        <v>730</v>
      </c>
      <c r="B73" s="97" t="s">
        <v>67</v>
      </c>
      <c r="C73" s="97" t="s">
        <v>2473</v>
      </c>
      <c r="D73" s="114">
        <v>109052</v>
      </c>
      <c r="E73" s="113">
        <v>304.7</v>
      </c>
      <c r="F73" s="113">
        <v>5672.2</v>
      </c>
      <c r="G73" s="113">
        <v>0</v>
      </c>
      <c r="H73" s="113">
        <v>0</v>
      </c>
      <c r="I73" s="113">
        <v>871.2</v>
      </c>
      <c r="J73" s="113">
        <v>546.29999999999995</v>
      </c>
      <c r="K73" s="113">
        <v>0</v>
      </c>
      <c r="L73" s="113">
        <v>34317.9</v>
      </c>
      <c r="M73" s="113">
        <v>505</v>
      </c>
      <c r="N73" s="113">
        <v>0</v>
      </c>
      <c r="O73" s="113">
        <v>66834.7</v>
      </c>
    </row>
    <row r="74" spans="1:15" ht="242.25" x14ac:dyDescent="0.2">
      <c r="A74" s="100" t="s">
        <v>731</v>
      </c>
      <c r="B74" s="97" t="s">
        <v>83</v>
      </c>
      <c r="C74" s="97" t="s">
        <v>85</v>
      </c>
      <c r="D74" s="114">
        <v>1284.5</v>
      </c>
      <c r="E74" s="113">
        <v>149.9</v>
      </c>
      <c r="F74" s="113">
        <v>109.2</v>
      </c>
      <c r="G74" s="113">
        <v>87</v>
      </c>
      <c r="H74" s="113">
        <v>72.599999999999994</v>
      </c>
      <c r="I74" s="113">
        <v>72.599999999999994</v>
      </c>
      <c r="J74" s="113">
        <v>145.1</v>
      </c>
      <c r="K74" s="113">
        <v>67.7</v>
      </c>
      <c r="L74" s="113">
        <v>87</v>
      </c>
      <c r="M74" s="113">
        <v>72.5</v>
      </c>
      <c r="N74" s="113">
        <v>72.599999999999994</v>
      </c>
      <c r="O74" s="113">
        <v>348.3</v>
      </c>
    </row>
    <row r="75" spans="1:15" ht="114.75" x14ac:dyDescent="0.2">
      <c r="A75" s="100" t="s">
        <v>732</v>
      </c>
      <c r="B75" s="97" t="s">
        <v>83</v>
      </c>
      <c r="C75" s="97" t="s">
        <v>86</v>
      </c>
      <c r="D75" s="113">
        <v>20670</v>
      </c>
      <c r="E75" s="113">
        <v>1660</v>
      </c>
      <c r="F75" s="113">
        <v>1610</v>
      </c>
      <c r="G75" s="113">
        <v>2070.5</v>
      </c>
      <c r="H75" s="113">
        <v>1030</v>
      </c>
      <c r="I75" s="113">
        <v>1550</v>
      </c>
      <c r="J75" s="113">
        <v>1060</v>
      </c>
      <c r="K75" s="113">
        <v>1060</v>
      </c>
      <c r="L75" s="113">
        <v>2140</v>
      </c>
      <c r="M75" s="113">
        <v>1010</v>
      </c>
      <c r="N75" s="113">
        <v>670</v>
      </c>
      <c r="O75" s="113">
        <v>6809.5</v>
      </c>
    </row>
    <row r="76" spans="1:15" ht="229.5" x14ac:dyDescent="0.2">
      <c r="A76" s="100" t="s">
        <v>733</v>
      </c>
      <c r="B76" s="97" t="s">
        <v>87</v>
      </c>
      <c r="C76" s="97" t="s">
        <v>88</v>
      </c>
      <c r="D76" s="113">
        <v>12186</v>
      </c>
      <c r="E76" s="113">
        <v>1980</v>
      </c>
      <c r="F76" s="113">
        <v>1740</v>
      </c>
      <c r="G76" s="113">
        <v>1128</v>
      </c>
      <c r="H76" s="113">
        <v>786</v>
      </c>
      <c r="I76" s="113">
        <v>996</v>
      </c>
      <c r="J76" s="113">
        <v>774</v>
      </c>
      <c r="K76" s="113">
        <v>696</v>
      </c>
      <c r="L76" s="113">
        <v>1104</v>
      </c>
      <c r="M76" s="113">
        <v>702</v>
      </c>
      <c r="N76" s="113">
        <v>846</v>
      </c>
      <c r="O76" s="113">
        <v>1434</v>
      </c>
    </row>
    <row r="77" spans="1:15" ht="114.75" x14ac:dyDescent="0.2">
      <c r="A77" s="100" t="s">
        <v>734</v>
      </c>
      <c r="B77" s="101" t="s">
        <v>92</v>
      </c>
      <c r="C77" s="97" t="s">
        <v>94</v>
      </c>
      <c r="D77" s="113">
        <v>2276</v>
      </c>
      <c r="E77" s="113">
        <v>220.5</v>
      </c>
      <c r="F77" s="113">
        <v>139.9</v>
      </c>
      <c r="G77" s="113">
        <v>126.4</v>
      </c>
      <c r="H77" s="113">
        <v>126.4</v>
      </c>
      <c r="I77" s="113">
        <v>112.9</v>
      </c>
      <c r="J77" s="113">
        <v>133.1</v>
      </c>
      <c r="K77" s="113">
        <v>395.2</v>
      </c>
      <c r="L77" s="113">
        <v>227.8</v>
      </c>
      <c r="M77" s="113">
        <v>263.89999999999998</v>
      </c>
      <c r="N77" s="113">
        <v>99.3</v>
      </c>
      <c r="O77" s="113">
        <v>430.6</v>
      </c>
    </row>
    <row r="78" spans="1:15" ht="178.5" x14ac:dyDescent="0.2">
      <c r="A78" s="100" t="s">
        <v>2488</v>
      </c>
      <c r="B78" s="101" t="s">
        <v>92</v>
      </c>
      <c r="C78" s="97" t="s">
        <v>93</v>
      </c>
      <c r="D78" s="113">
        <v>4711.6000000000004</v>
      </c>
      <c r="E78" s="113">
        <v>1094.5999999999999</v>
      </c>
      <c r="F78" s="113">
        <v>558.79999999999995</v>
      </c>
      <c r="G78" s="113">
        <v>569</v>
      </c>
      <c r="H78" s="113">
        <v>569</v>
      </c>
      <c r="I78" s="113">
        <v>711.2</v>
      </c>
      <c r="J78" s="113">
        <v>497.8</v>
      </c>
      <c r="K78" s="113">
        <v>0</v>
      </c>
      <c r="L78" s="113">
        <v>355.6</v>
      </c>
      <c r="M78" s="113">
        <v>0</v>
      </c>
      <c r="N78" s="113">
        <v>355.6</v>
      </c>
      <c r="O78" s="113">
        <v>0</v>
      </c>
    </row>
    <row r="79" spans="1:15" x14ac:dyDescent="0.2">
      <c r="A79" s="100" t="s">
        <v>735</v>
      </c>
      <c r="B79" s="141" t="s">
        <v>736</v>
      </c>
      <c r="C79" s="141"/>
      <c r="D79" s="113">
        <v>21339.7</v>
      </c>
      <c r="E79" s="113">
        <v>116.1</v>
      </c>
      <c r="F79" s="113">
        <v>38.700000000000003</v>
      </c>
      <c r="G79" s="113">
        <v>12216.7</v>
      </c>
      <c r="H79" s="113">
        <v>83.9</v>
      </c>
      <c r="I79" s="113">
        <v>77.400000000000006</v>
      </c>
      <c r="J79" s="113">
        <v>3128.2</v>
      </c>
      <c r="K79" s="113">
        <v>3892.2</v>
      </c>
      <c r="L79" s="113">
        <v>193.5</v>
      </c>
      <c r="M79" s="113">
        <v>1144.7</v>
      </c>
      <c r="N79" s="113">
        <v>48.3</v>
      </c>
      <c r="O79" s="113">
        <v>400</v>
      </c>
    </row>
    <row r="80" spans="1:15" ht="114.75" x14ac:dyDescent="0.2">
      <c r="A80" s="100" t="s">
        <v>737</v>
      </c>
      <c r="B80" s="97" t="s">
        <v>59</v>
      </c>
      <c r="C80" s="97" t="s">
        <v>61</v>
      </c>
      <c r="D80" s="113">
        <v>1248.3</v>
      </c>
      <c r="E80" s="113">
        <v>116.1</v>
      </c>
      <c r="F80" s="113">
        <v>38.700000000000003</v>
      </c>
      <c r="G80" s="113">
        <v>83.9</v>
      </c>
      <c r="H80" s="113">
        <v>83.9</v>
      </c>
      <c r="I80" s="113">
        <v>77.400000000000006</v>
      </c>
      <c r="J80" s="113">
        <v>96.8</v>
      </c>
      <c r="K80" s="113">
        <v>71</v>
      </c>
      <c r="L80" s="113">
        <v>193.5</v>
      </c>
      <c r="M80" s="113">
        <v>38.700000000000003</v>
      </c>
      <c r="N80" s="113">
        <v>48.3</v>
      </c>
      <c r="O80" s="113">
        <v>400</v>
      </c>
    </row>
    <row r="81" spans="1:15" ht="102" x14ac:dyDescent="0.2">
      <c r="A81" s="100" t="s">
        <v>738</v>
      </c>
      <c r="B81" s="97" t="s">
        <v>59</v>
      </c>
      <c r="C81" s="97" t="s">
        <v>62</v>
      </c>
      <c r="D81" s="113">
        <v>1895.8</v>
      </c>
      <c r="E81" s="113">
        <v>0</v>
      </c>
      <c r="F81" s="113">
        <v>0</v>
      </c>
      <c r="G81" s="113">
        <v>0</v>
      </c>
      <c r="H81" s="113">
        <v>0</v>
      </c>
      <c r="I81" s="113">
        <v>0</v>
      </c>
      <c r="J81" s="113">
        <v>0</v>
      </c>
      <c r="K81" s="113">
        <v>789.8</v>
      </c>
      <c r="L81" s="113">
        <v>0</v>
      </c>
      <c r="M81" s="113">
        <v>1106</v>
      </c>
      <c r="N81" s="113">
        <v>0</v>
      </c>
      <c r="O81" s="113">
        <v>0</v>
      </c>
    </row>
    <row r="82" spans="1:15" ht="153" x14ac:dyDescent="0.2">
      <c r="A82" s="100" t="s">
        <v>739</v>
      </c>
      <c r="B82" s="97" t="s">
        <v>83</v>
      </c>
      <c r="C82" s="97" t="s">
        <v>2474</v>
      </c>
      <c r="D82" s="113">
        <v>6062.8</v>
      </c>
      <c r="E82" s="113">
        <v>0</v>
      </c>
      <c r="F82" s="113">
        <v>0</v>
      </c>
      <c r="G82" s="113">
        <v>0</v>
      </c>
      <c r="H82" s="113">
        <v>0</v>
      </c>
      <c r="I82" s="113">
        <v>0</v>
      </c>
      <c r="J82" s="113">
        <v>3031.4</v>
      </c>
      <c r="K82" s="113">
        <v>3031.4</v>
      </c>
      <c r="L82" s="113">
        <v>0</v>
      </c>
      <c r="M82" s="113">
        <v>0</v>
      </c>
      <c r="N82" s="113">
        <v>0</v>
      </c>
      <c r="O82" s="113">
        <v>0</v>
      </c>
    </row>
    <row r="83" spans="1:15" ht="204" x14ac:dyDescent="0.2">
      <c r="A83" s="100" t="s">
        <v>740</v>
      </c>
      <c r="B83" s="97" t="s">
        <v>83</v>
      </c>
      <c r="C83" s="97" t="s">
        <v>2475</v>
      </c>
      <c r="D83" s="113">
        <v>12132.8</v>
      </c>
      <c r="E83" s="113">
        <v>0</v>
      </c>
      <c r="F83" s="113">
        <v>0</v>
      </c>
      <c r="G83" s="113">
        <v>12132.8</v>
      </c>
      <c r="H83" s="113">
        <v>0</v>
      </c>
      <c r="I83" s="113">
        <v>0</v>
      </c>
      <c r="J83" s="113">
        <v>0</v>
      </c>
      <c r="K83" s="113">
        <v>0</v>
      </c>
      <c r="L83" s="113">
        <v>0</v>
      </c>
      <c r="M83" s="113">
        <v>0</v>
      </c>
      <c r="N83" s="113">
        <v>0</v>
      </c>
      <c r="O83" s="113">
        <v>0</v>
      </c>
    </row>
    <row r="84" spans="1:15" x14ac:dyDescent="0.2">
      <c r="A84" s="100" t="s">
        <v>741</v>
      </c>
      <c r="B84" s="141" t="s">
        <v>742</v>
      </c>
      <c r="C84" s="141"/>
      <c r="D84" s="113">
        <v>584546.9</v>
      </c>
      <c r="E84" s="113">
        <v>61210</v>
      </c>
      <c r="F84" s="113">
        <v>36499.599999999999</v>
      </c>
      <c r="G84" s="113">
        <v>35320.9</v>
      </c>
      <c r="H84" s="113">
        <v>26881.200000000001</v>
      </c>
      <c r="I84" s="113">
        <v>26086</v>
      </c>
      <c r="J84" s="113">
        <v>34526.699999999997</v>
      </c>
      <c r="K84" s="113">
        <v>23287.200000000001</v>
      </c>
      <c r="L84" s="113">
        <v>32946.1</v>
      </c>
      <c r="M84" s="113">
        <v>14144.3</v>
      </c>
      <c r="N84" s="113">
        <v>18070.599999999999</v>
      </c>
      <c r="O84" s="113">
        <v>275574.3</v>
      </c>
    </row>
    <row r="85" spans="1:15" ht="102" x14ac:dyDescent="0.2">
      <c r="A85" s="100" t="s">
        <v>743</v>
      </c>
      <c r="B85" s="97" t="s">
        <v>21</v>
      </c>
      <c r="C85" s="97" t="s">
        <v>2476</v>
      </c>
      <c r="D85" s="113">
        <v>270</v>
      </c>
      <c r="E85" s="113">
        <v>100</v>
      </c>
      <c r="F85" s="113">
        <v>80</v>
      </c>
      <c r="G85" s="113">
        <v>0</v>
      </c>
      <c r="H85" s="113">
        <v>0</v>
      </c>
      <c r="I85" s="113">
        <v>0</v>
      </c>
      <c r="J85" s="113">
        <v>90</v>
      </c>
      <c r="K85" s="113">
        <v>0</v>
      </c>
      <c r="L85" s="113">
        <v>0</v>
      </c>
      <c r="M85" s="113">
        <v>0</v>
      </c>
      <c r="N85" s="113">
        <v>0</v>
      </c>
      <c r="O85" s="113">
        <v>0</v>
      </c>
    </row>
    <row r="86" spans="1:15" ht="216.75" x14ac:dyDescent="0.2">
      <c r="A86" s="100" t="s">
        <v>745</v>
      </c>
      <c r="B86" s="97" t="s">
        <v>30</v>
      </c>
      <c r="C86" s="97" t="s">
        <v>744</v>
      </c>
      <c r="D86" s="113">
        <v>9191.1</v>
      </c>
      <c r="E86" s="113">
        <v>1668.6</v>
      </c>
      <c r="F86" s="113">
        <v>1072.7</v>
      </c>
      <c r="G86" s="113">
        <v>803.9</v>
      </c>
      <c r="H86" s="113">
        <v>743.3</v>
      </c>
      <c r="I86" s="113">
        <v>583.29999999999995</v>
      </c>
      <c r="J86" s="113">
        <v>888.6</v>
      </c>
      <c r="K86" s="113">
        <v>652.1</v>
      </c>
      <c r="L86" s="113">
        <v>546.9</v>
      </c>
      <c r="M86" s="113">
        <v>437.5</v>
      </c>
      <c r="N86" s="113">
        <v>401</v>
      </c>
      <c r="O86" s="113">
        <v>1393.2</v>
      </c>
    </row>
    <row r="87" spans="1:15" ht="242.25" x14ac:dyDescent="0.2">
      <c r="A87" s="100" t="s">
        <v>746</v>
      </c>
      <c r="B87" s="97" t="s">
        <v>30</v>
      </c>
      <c r="C87" s="97" t="s">
        <v>43</v>
      </c>
      <c r="D87" s="113">
        <v>335161.2</v>
      </c>
      <c r="E87" s="113">
        <v>55351.7</v>
      </c>
      <c r="F87" s="113">
        <v>32926.9</v>
      </c>
      <c r="G87" s="113">
        <v>32480</v>
      </c>
      <c r="H87" s="113">
        <v>24606.5</v>
      </c>
      <c r="I87" s="113">
        <v>24120.3</v>
      </c>
      <c r="J87" s="113">
        <v>31318.1</v>
      </c>
      <c r="K87" s="113">
        <v>20120</v>
      </c>
      <c r="L87" s="113">
        <v>27803.1</v>
      </c>
      <c r="M87" s="113">
        <v>11410</v>
      </c>
      <c r="N87" s="113">
        <v>16870.400000000001</v>
      </c>
      <c r="O87" s="113">
        <v>58154.2</v>
      </c>
    </row>
    <row r="88" spans="1:15" ht="204" x14ac:dyDescent="0.2">
      <c r="A88" s="100" t="s">
        <v>747</v>
      </c>
      <c r="B88" s="97" t="s">
        <v>30</v>
      </c>
      <c r="C88" s="97" t="s">
        <v>42</v>
      </c>
      <c r="D88" s="113">
        <v>22135.8</v>
      </c>
      <c r="E88" s="113">
        <v>4089.7</v>
      </c>
      <c r="F88" s="113">
        <v>2420</v>
      </c>
      <c r="G88" s="113">
        <v>2037</v>
      </c>
      <c r="H88" s="113">
        <v>1531.4</v>
      </c>
      <c r="I88" s="113">
        <v>1382.4</v>
      </c>
      <c r="J88" s="113">
        <v>2130</v>
      </c>
      <c r="K88" s="113">
        <v>1365.1</v>
      </c>
      <c r="L88" s="113">
        <v>1528.5</v>
      </c>
      <c r="M88" s="113">
        <v>1086.4000000000001</v>
      </c>
      <c r="N88" s="113">
        <v>799.2</v>
      </c>
      <c r="O88" s="113">
        <v>3766.1</v>
      </c>
    </row>
    <row r="89" spans="1:15" ht="165.75" x14ac:dyDescent="0.2">
      <c r="A89" s="100" t="s">
        <v>748</v>
      </c>
      <c r="B89" s="97" t="s">
        <v>67</v>
      </c>
      <c r="C89" s="97" t="s">
        <v>1477</v>
      </c>
      <c r="D89" s="113">
        <v>500</v>
      </c>
      <c r="E89" s="113">
        <v>0</v>
      </c>
      <c r="F89" s="113">
        <v>0</v>
      </c>
      <c r="G89" s="113">
        <v>0</v>
      </c>
      <c r="H89" s="113">
        <v>0</v>
      </c>
      <c r="I89" s="113">
        <v>0</v>
      </c>
      <c r="J89" s="113">
        <v>0</v>
      </c>
      <c r="K89" s="113">
        <v>500</v>
      </c>
      <c r="L89" s="113">
        <v>0</v>
      </c>
      <c r="M89" s="113">
        <v>0</v>
      </c>
      <c r="N89" s="113">
        <v>0</v>
      </c>
      <c r="O89" s="113">
        <v>0</v>
      </c>
    </row>
    <row r="90" spans="1:15" ht="153" x14ac:dyDescent="0.2">
      <c r="A90" s="100" t="s">
        <v>2489</v>
      </c>
      <c r="B90" s="101" t="s">
        <v>76</v>
      </c>
      <c r="C90" s="101" t="s">
        <v>1628</v>
      </c>
      <c r="D90" s="113">
        <v>450</v>
      </c>
      <c r="E90" s="113">
        <v>0</v>
      </c>
      <c r="F90" s="113">
        <v>0</v>
      </c>
      <c r="G90" s="113">
        <v>0</v>
      </c>
      <c r="H90" s="113">
        <v>0</v>
      </c>
      <c r="I90" s="113">
        <v>0</v>
      </c>
      <c r="J90" s="113">
        <v>100</v>
      </c>
      <c r="K90" s="113">
        <v>150</v>
      </c>
      <c r="L90" s="113">
        <v>0</v>
      </c>
      <c r="M90" s="113">
        <v>200</v>
      </c>
      <c r="N90" s="113">
        <v>0</v>
      </c>
      <c r="O90" s="113">
        <v>0</v>
      </c>
    </row>
    <row r="91" spans="1:15" ht="114.75" x14ac:dyDescent="0.2">
      <c r="A91" s="100" t="s">
        <v>2490</v>
      </c>
      <c r="B91" s="101" t="s">
        <v>79</v>
      </c>
      <c r="C91" s="101" t="s">
        <v>1419</v>
      </c>
      <c r="D91" s="113">
        <v>910.4</v>
      </c>
      <c r="E91" s="113">
        <v>0</v>
      </c>
      <c r="F91" s="113">
        <v>0</v>
      </c>
      <c r="G91" s="113">
        <v>0</v>
      </c>
      <c r="H91" s="113">
        <v>0</v>
      </c>
      <c r="I91" s="113">
        <v>0</v>
      </c>
      <c r="J91" s="113">
        <v>0</v>
      </c>
      <c r="K91" s="113">
        <v>0</v>
      </c>
      <c r="L91" s="113">
        <v>0</v>
      </c>
      <c r="M91" s="113">
        <v>910.4</v>
      </c>
      <c r="N91" s="113">
        <v>0</v>
      </c>
      <c r="O91" s="113">
        <v>0</v>
      </c>
    </row>
    <row r="92" spans="1:15" ht="127.5" x14ac:dyDescent="0.2">
      <c r="A92" s="100" t="s">
        <v>2491</v>
      </c>
      <c r="B92" s="97" t="s">
        <v>101</v>
      </c>
      <c r="C92" s="97" t="s">
        <v>104</v>
      </c>
      <c r="D92" s="113">
        <v>93913.600000000006</v>
      </c>
      <c r="E92" s="113">
        <v>0</v>
      </c>
      <c r="F92" s="113">
        <v>0</v>
      </c>
      <c r="G92" s="113">
        <v>0</v>
      </c>
      <c r="H92" s="113">
        <v>0</v>
      </c>
      <c r="I92" s="113">
        <v>0</v>
      </c>
      <c r="J92" s="113">
        <v>0</v>
      </c>
      <c r="K92" s="113">
        <v>0</v>
      </c>
      <c r="L92" s="113">
        <v>3067.6</v>
      </c>
      <c r="M92" s="113">
        <v>0</v>
      </c>
      <c r="N92" s="113">
        <v>0</v>
      </c>
      <c r="O92" s="113">
        <v>90846</v>
      </c>
    </row>
    <row r="93" spans="1:15" ht="76.5" x14ac:dyDescent="0.2">
      <c r="A93" s="100" t="s">
        <v>2492</v>
      </c>
      <c r="B93" s="97" t="s">
        <v>101</v>
      </c>
      <c r="C93" s="97" t="s">
        <v>103</v>
      </c>
      <c r="D93" s="113">
        <v>121414.8</v>
      </c>
      <c r="E93" s="113">
        <v>0</v>
      </c>
      <c r="F93" s="113">
        <v>0</v>
      </c>
      <c r="G93" s="113">
        <v>0</v>
      </c>
      <c r="H93" s="113">
        <v>0</v>
      </c>
      <c r="I93" s="113">
        <v>0</v>
      </c>
      <c r="J93" s="113">
        <v>0</v>
      </c>
      <c r="K93" s="113">
        <v>0</v>
      </c>
      <c r="L93" s="113">
        <v>0</v>
      </c>
      <c r="M93" s="113">
        <v>0</v>
      </c>
      <c r="N93" s="113">
        <v>0</v>
      </c>
      <c r="O93" s="113">
        <v>121414.8</v>
      </c>
    </row>
    <row r="94" spans="1:15" ht="102" x14ac:dyDescent="0.2">
      <c r="A94" s="100" t="s">
        <v>2493</v>
      </c>
      <c r="B94" s="97" t="s">
        <v>2183</v>
      </c>
      <c r="C94" s="97" t="s">
        <v>2234</v>
      </c>
      <c r="D94" s="113">
        <v>600</v>
      </c>
      <c r="E94" s="113">
        <v>0</v>
      </c>
      <c r="F94" s="113">
        <v>0</v>
      </c>
      <c r="G94" s="113">
        <v>0</v>
      </c>
      <c r="H94" s="113">
        <v>0</v>
      </c>
      <c r="I94" s="113">
        <v>0</v>
      </c>
      <c r="J94" s="113">
        <v>0</v>
      </c>
      <c r="K94" s="113">
        <v>500</v>
      </c>
      <c r="L94" s="113">
        <v>0</v>
      </c>
      <c r="M94" s="113">
        <v>100</v>
      </c>
      <c r="N94" s="113">
        <v>0</v>
      </c>
      <c r="O94" s="113">
        <v>0</v>
      </c>
    </row>
    <row r="95" spans="1:15" x14ac:dyDescent="0.2">
      <c r="A95" s="99" t="s">
        <v>670</v>
      </c>
      <c r="B95" s="142" t="s">
        <v>669</v>
      </c>
      <c r="C95" s="142"/>
      <c r="D95" s="113">
        <v>9129104.8000000007</v>
      </c>
      <c r="E95" s="114">
        <v>1374831.7</v>
      </c>
      <c r="F95" s="114">
        <v>955238.2</v>
      </c>
      <c r="G95" s="114">
        <v>719583.8</v>
      </c>
      <c r="H95" s="114">
        <v>639113.1</v>
      </c>
      <c r="I95" s="115">
        <v>878707.3</v>
      </c>
      <c r="J95" s="115">
        <v>854288.2</v>
      </c>
      <c r="K95" s="115">
        <v>426160.1</v>
      </c>
      <c r="L95" s="114">
        <v>701814.4</v>
      </c>
      <c r="M95" s="113">
        <v>353762.7</v>
      </c>
      <c r="N95" s="114">
        <v>329036.7</v>
      </c>
      <c r="O95" s="115">
        <v>1896568.6</v>
      </c>
    </row>
  </sheetData>
  <mergeCells count="10">
    <mergeCell ref="B6:C6"/>
    <mergeCell ref="A2:O2"/>
    <mergeCell ref="B84:C84"/>
    <mergeCell ref="B95:C95"/>
    <mergeCell ref="B52:C52"/>
    <mergeCell ref="B53:C53"/>
    <mergeCell ref="B55:C55"/>
    <mergeCell ref="B57:C57"/>
    <mergeCell ref="B58:C58"/>
    <mergeCell ref="B79:C7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0"/>
  <sheetViews>
    <sheetView workbookViewId="0">
      <selection activeCell="A4" sqref="A4:N90"/>
    </sheetView>
  </sheetViews>
  <sheetFormatPr defaultRowHeight="12.75" x14ac:dyDescent="0.2"/>
  <cols>
    <col min="1" max="1" width="5.85546875" style="48" customWidth="1"/>
    <col min="2" max="2" width="23" style="48" customWidth="1"/>
    <col min="3" max="3" width="12.7109375" style="48" customWidth="1"/>
    <col min="4" max="4" width="12.140625" style="48" customWidth="1"/>
    <col min="5" max="5" width="14.7109375" style="48" customWidth="1"/>
    <col min="6" max="6" width="13.42578125" style="48" customWidth="1"/>
    <col min="7" max="7" width="10.5703125" style="48" bestFit="1" customWidth="1"/>
    <col min="8" max="8" width="14.140625" style="48" customWidth="1"/>
    <col min="9" max="9" width="18.140625" style="48" customWidth="1"/>
    <col min="10" max="10" width="10.5703125" style="48" bestFit="1" customWidth="1"/>
    <col min="11" max="11" width="12.7109375" style="48" customWidth="1"/>
    <col min="12" max="12" width="11.7109375" style="48" customWidth="1"/>
    <col min="13" max="13" width="9.5703125" style="48" bestFit="1" customWidth="1"/>
    <col min="14" max="14" width="12.42578125" style="48" customWidth="1"/>
    <col min="15" max="16384" width="9.140625" style="48"/>
  </cols>
  <sheetData>
    <row r="1" spans="1:14" x14ac:dyDescent="0.2">
      <c r="N1" s="55" t="s">
        <v>586</v>
      </c>
    </row>
    <row r="2" spans="1:14" ht="57" customHeight="1" x14ac:dyDescent="0.2">
      <c r="A2" s="145" t="s">
        <v>2494</v>
      </c>
      <c r="B2" s="145"/>
      <c r="C2" s="145"/>
      <c r="D2" s="145"/>
      <c r="E2" s="145"/>
      <c r="F2" s="145"/>
      <c r="G2" s="145"/>
      <c r="H2" s="145"/>
      <c r="I2" s="145"/>
      <c r="J2" s="145"/>
      <c r="K2" s="145"/>
      <c r="L2" s="145"/>
      <c r="M2" s="145"/>
      <c r="N2" s="145"/>
    </row>
    <row r="3" spans="1:14" x14ac:dyDescent="0.2">
      <c r="N3" s="48" t="s">
        <v>2499</v>
      </c>
    </row>
    <row r="4" spans="1:14" ht="256.5" customHeight="1" x14ac:dyDescent="0.2">
      <c r="A4" s="151" t="s">
        <v>2497</v>
      </c>
      <c r="B4" s="146" t="s">
        <v>587</v>
      </c>
      <c r="C4" s="146" t="s">
        <v>588</v>
      </c>
      <c r="D4" s="147" t="s">
        <v>589</v>
      </c>
      <c r="E4" s="106" t="s">
        <v>73</v>
      </c>
      <c r="F4" s="106" t="s">
        <v>72</v>
      </c>
      <c r="G4" s="148" t="s">
        <v>590</v>
      </c>
      <c r="H4" s="106" t="s">
        <v>64</v>
      </c>
      <c r="I4" s="106" t="s">
        <v>65</v>
      </c>
      <c r="J4" s="147" t="s">
        <v>591</v>
      </c>
      <c r="K4" s="107" t="s">
        <v>62</v>
      </c>
      <c r="L4" s="108" t="s">
        <v>94</v>
      </c>
      <c r="M4" s="148" t="s">
        <v>2498</v>
      </c>
      <c r="N4" s="106" t="s">
        <v>2234</v>
      </c>
    </row>
    <row r="5" spans="1:14" ht="137.25" x14ac:dyDescent="0.2">
      <c r="A5" s="151"/>
      <c r="B5" s="146"/>
      <c r="C5" s="146"/>
      <c r="D5" s="147"/>
      <c r="E5" s="106" t="s">
        <v>67</v>
      </c>
      <c r="F5" s="106" t="s">
        <v>67</v>
      </c>
      <c r="G5" s="149"/>
      <c r="H5" s="109" t="s">
        <v>59</v>
      </c>
      <c r="I5" s="109" t="s">
        <v>59</v>
      </c>
      <c r="J5" s="147"/>
      <c r="K5" s="110" t="s">
        <v>59</v>
      </c>
      <c r="L5" s="111" t="s">
        <v>92</v>
      </c>
      <c r="M5" s="149"/>
      <c r="N5" s="106" t="s">
        <v>2183</v>
      </c>
    </row>
    <row r="6" spans="1:14" x14ac:dyDescent="0.2">
      <c r="A6" s="102" t="s">
        <v>592</v>
      </c>
      <c r="B6" s="102" t="s">
        <v>593</v>
      </c>
      <c r="C6" s="102">
        <v>1</v>
      </c>
      <c r="D6" s="102">
        <v>2</v>
      </c>
      <c r="E6" s="102">
        <v>3</v>
      </c>
      <c r="F6" s="102">
        <v>4</v>
      </c>
      <c r="G6" s="102">
        <v>5</v>
      </c>
      <c r="H6" s="102">
        <v>6</v>
      </c>
      <c r="I6" s="102">
        <v>7</v>
      </c>
      <c r="J6" s="102">
        <v>8</v>
      </c>
      <c r="K6" s="103">
        <v>9</v>
      </c>
      <c r="L6" s="102">
        <v>10</v>
      </c>
      <c r="M6" s="102">
        <v>11</v>
      </c>
      <c r="N6" s="102">
        <v>12</v>
      </c>
    </row>
    <row r="7" spans="1:14" ht="25.5" x14ac:dyDescent="0.2">
      <c r="A7" s="104">
        <v>1</v>
      </c>
      <c r="B7" s="105" t="s">
        <v>594</v>
      </c>
      <c r="C7" s="116">
        <f t="shared" ref="C7:C70" si="0">D7+G7+J7+M7</f>
        <v>1864.1</v>
      </c>
      <c r="D7" s="116">
        <f t="shared" ref="D7:D18" si="1">SUM(E7:F7)</f>
        <v>500</v>
      </c>
      <c r="E7" s="116">
        <v>500</v>
      </c>
      <c r="F7" s="116">
        <v>0</v>
      </c>
      <c r="G7" s="116">
        <f>SUM(H7:I7)</f>
        <v>1015</v>
      </c>
      <c r="H7" s="116">
        <v>1015</v>
      </c>
      <c r="I7" s="116">
        <v>0</v>
      </c>
      <c r="J7" s="116">
        <f>SUM(K7:L7)</f>
        <v>349.09999999999997</v>
      </c>
      <c r="K7" s="116">
        <v>294.7</v>
      </c>
      <c r="L7" s="116">
        <v>54.4</v>
      </c>
      <c r="M7" s="116">
        <f t="shared" ref="M7:M25" si="2">SUM(N7:N7)</f>
        <v>0</v>
      </c>
      <c r="N7" s="116">
        <v>0</v>
      </c>
    </row>
    <row r="8" spans="1:14" ht="25.5" x14ac:dyDescent="0.2">
      <c r="A8" s="104">
        <v>2</v>
      </c>
      <c r="B8" s="105" t="s">
        <v>595</v>
      </c>
      <c r="C8" s="116">
        <f t="shared" si="0"/>
        <v>1385.8999999999999</v>
      </c>
      <c r="D8" s="116">
        <f t="shared" si="1"/>
        <v>0</v>
      </c>
      <c r="E8" s="116">
        <v>0</v>
      </c>
      <c r="F8" s="116">
        <v>0</v>
      </c>
      <c r="G8" s="116">
        <f>SUM(H8:I8)</f>
        <v>1047.8</v>
      </c>
      <c r="H8" s="116">
        <v>1047.8</v>
      </c>
      <c r="I8" s="116">
        <v>0</v>
      </c>
      <c r="J8" s="116">
        <f t="shared" ref="J8:J18" si="3">SUM(K8:L8)</f>
        <v>338.09999999999997</v>
      </c>
      <c r="K8" s="116">
        <v>294.7</v>
      </c>
      <c r="L8" s="116">
        <v>43.4</v>
      </c>
      <c r="M8" s="116">
        <f t="shared" si="2"/>
        <v>0</v>
      </c>
      <c r="N8" s="116">
        <v>0</v>
      </c>
    </row>
    <row r="9" spans="1:14" ht="25.5" x14ac:dyDescent="0.2">
      <c r="A9" s="104">
        <v>3</v>
      </c>
      <c r="B9" s="105" t="s">
        <v>596</v>
      </c>
      <c r="C9" s="116">
        <f t="shared" si="0"/>
        <v>1386.5</v>
      </c>
      <c r="D9" s="116">
        <f t="shared" si="1"/>
        <v>500</v>
      </c>
      <c r="E9" s="116">
        <v>500</v>
      </c>
      <c r="F9" s="116">
        <v>0</v>
      </c>
      <c r="G9" s="116">
        <f>SUM(H9:I9)</f>
        <v>566.20000000000005</v>
      </c>
      <c r="H9" s="116">
        <v>566.20000000000005</v>
      </c>
      <c r="I9" s="116">
        <v>0</v>
      </c>
      <c r="J9" s="116">
        <f t="shared" si="3"/>
        <v>320.3</v>
      </c>
      <c r="K9" s="116">
        <v>294.7</v>
      </c>
      <c r="L9" s="116">
        <v>25.6</v>
      </c>
      <c r="M9" s="116">
        <f t="shared" si="2"/>
        <v>0</v>
      </c>
      <c r="N9" s="116">
        <v>0</v>
      </c>
    </row>
    <row r="10" spans="1:14" ht="25.5" x14ac:dyDescent="0.2">
      <c r="A10" s="104">
        <v>4</v>
      </c>
      <c r="B10" s="105" t="s">
        <v>597</v>
      </c>
      <c r="C10" s="116">
        <f t="shared" si="0"/>
        <v>911.40000000000009</v>
      </c>
      <c r="D10" s="116">
        <f t="shared" si="1"/>
        <v>0</v>
      </c>
      <c r="E10" s="116">
        <v>0</v>
      </c>
      <c r="F10" s="116">
        <v>0</v>
      </c>
      <c r="G10" s="116">
        <f>SUM(H10:I10)</f>
        <v>621.20000000000005</v>
      </c>
      <c r="H10" s="116">
        <v>621.20000000000005</v>
      </c>
      <c r="I10" s="116">
        <v>0</v>
      </c>
      <c r="J10" s="116">
        <f t="shared" si="3"/>
        <v>290.20000000000005</v>
      </c>
      <c r="K10" s="116">
        <v>267.10000000000002</v>
      </c>
      <c r="L10" s="116">
        <v>23.1</v>
      </c>
      <c r="M10" s="116">
        <f t="shared" si="2"/>
        <v>0</v>
      </c>
      <c r="N10" s="116">
        <v>0</v>
      </c>
    </row>
    <row r="11" spans="1:14" ht="25.5" x14ac:dyDescent="0.2">
      <c r="A11" s="104">
        <v>5</v>
      </c>
      <c r="B11" s="105" t="s">
        <v>598</v>
      </c>
      <c r="C11" s="116">
        <f t="shared" si="0"/>
        <v>2210.6000000000004</v>
      </c>
      <c r="D11" s="116">
        <f t="shared" si="1"/>
        <v>841.2</v>
      </c>
      <c r="E11" s="116">
        <v>0</v>
      </c>
      <c r="F11" s="116">
        <v>841.2</v>
      </c>
      <c r="G11" s="116">
        <f t="shared" ref="G11:G18" si="4">SUM(H11:I11)</f>
        <v>1161.4000000000001</v>
      </c>
      <c r="H11" s="116">
        <v>1161.4000000000001</v>
      </c>
      <c r="I11" s="116">
        <v>0</v>
      </c>
      <c r="J11" s="116">
        <f t="shared" si="3"/>
        <v>108</v>
      </c>
      <c r="K11" s="116">
        <v>0</v>
      </c>
      <c r="L11" s="116">
        <v>108</v>
      </c>
      <c r="M11" s="116">
        <f t="shared" si="2"/>
        <v>100</v>
      </c>
      <c r="N11" s="116">
        <v>100</v>
      </c>
    </row>
    <row r="12" spans="1:14" ht="25.5" x14ac:dyDescent="0.2">
      <c r="A12" s="104">
        <v>6</v>
      </c>
      <c r="B12" s="105" t="s">
        <v>599</v>
      </c>
      <c r="C12" s="116">
        <f t="shared" si="0"/>
        <v>1107.5999999999999</v>
      </c>
      <c r="D12" s="116">
        <f t="shared" si="1"/>
        <v>0</v>
      </c>
      <c r="E12" s="116">
        <v>0</v>
      </c>
      <c r="F12" s="116">
        <v>0</v>
      </c>
      <c r="G12" s="116">
        <f t="shared" si="4"/>
        <v>779.4</v>
      </c>
      <c r="H12" s="116">
        <v>779.4</v>
      </c>
      <c r="I12" s="116">
        <v>0</v>
      </c>
      <c r="J12" s="116">
        <f t="shared" si="3"/>
        <v>328.2</v>
      </c>
      <c r="K12" s="116">
        <v>294.7</v>
      </c>
      <c r="L12" s="116">
        <v>33.5</v>
      </c>
      <c r="M12" s="116">
        <f t="shared" si="2"/>
        <v>0</v>
      </c>
      <c r="N12" s="116">
        <v>0</v>
      </c>
    </row>
    <row r="13" spans="1:14" ht="25.5" x14ac:dyDescent="0.2">
      <c r="A13" s="104">
        <v>7</v>
      </c>
      <c r="B13" s="105" t="s">
        <v>600</v>
      </c>
      <c r="C13" s="116">
        <f t="shared" si="0"/>
        <v>885.2</v>
      </c>
      <c r="D13" s="116">
        <f t="shared" si="1"/>
        <v>0</v>
      </c>
      <c r="E13" s="116">
        <v>0</v>
      </c>
      <c r="F13" s="116">
        <v>0</v>
      </c>
      <c r="G13" s="116">
        <f t="shared" si="4"/>
        <v>567.4</v>
      </c>
      <c r="H13" s="116">
        <v>567.4</v>
      </c>
      <c r="I13" s="116">
        <v>0</v>
      </c>
      <c r="J13" s="116">
        <f t="shared" si="3"/>
        <v>317.8</v>
      </c>
      <c r="K13" s="116">
        <v>294.7</v>
      </c>
      <c r="L13" s="116">
        <v>23.1</v>
      </c>
      <c r="M13" s="116">
        <f t="shared" si="2"/>
        <v>0</v>
      </c>
      <c r="N13" s="116">
        <v>0</v>
      </c>
    </row>
    <row r="14" spans="1:14" ht="25.5" x14ac:dyDescent="0.2">
      <c r="A14" s="104">
        <v>8</v>
      </c>
      <c r="B14" s="105" t="s">
        <v>601</v>
      </c>
      <c r="C14" s="116">
        <f t="shared" si="0"/>
        <v>731</v>
      </c>
      <c r="D14" s="116">
        <f t="shared" si="1"/>
        <v>0</v>
      </c>
      <c r="E14" s="116">
        <v>0</v>
      </c>
      <c r="F14" s="116">
        <v>0</v>
      </c>
      <c r="G14" s="116">
        <f t="shared" si="4"/>
        <v>484.6</v>
      </c>
      <c r="H14" s="116">
        <v>484.6</v>
      </c>
      <c r="I14" s="116">
        <v>0</v>
      </c>
      <c r="J14" s="116">
        <f t="shared" si="3"/>
        <v>246.4</v>
      </c>
      <c r="K14" s="116">
        <v>223.3</v>
      </c>
      <c r="L14" s="116">
        <v>23.1</v>
      </c>
      <c r="M14" s="116">
        <f t="shared" si="2"/>
        <v>0</v>
      </c>
      <c r="N14" s="116">
        <v>0</v>
      </c>
    </row>
    <row r="15" spans="1:14" ht="25.5" x14ac:dyDescent="0.2">
      <c r="A15" s="104">
        <v>9</v>
      </c>
      <c r="B15" s="105" t="s">
        <v>602</v>
      </c>
      <c r="C15" s="116">
        <f t="shared" si="0"/>
        <v>514.6</v>
      </c>
      <c r="D15" s="116">
        <f t="shared" si="1"/>
        <v>0</v>
      </c>
      <c r="E15" s="116">
        <v>0</v>
      </c>
      <c r="F15" s="116">
        <v>0</v>
      </c>
      <c r="G15" s="116">
        <f t="shared" si="4"/>
        <v>358</v>
      </c>
      <c r="H15" s="116">
        <v>238</v>
      </c>
      <c r="I15" s="116">
        <v>120</v>
      </c>
      <c r="J15" s="116">
        <f t="shared" si="3"/>
        <v>156.6</v>
      </c>
      <c r="K15" s="116">
        <v>133.5</v>
      </c>
      <c r="L15" s="116">
        <v>23.1</v>
      </c>
      <c r="M15" s="116">
        <f t="shared" si="2"/>
        <v>0</v>
      </c>
      <c r="N15" s="116">
        <v>0</v>
      </c>
    </row>
    <row r="16" spans="1:14" ht="25.5" x14ac:dyDescent="0.2">
      <c r="A16" s="104">
        <v>10</v>
      </c>
      <c r="B16" s="105" t="s">
        <v>603</v>
      </c>
      <c r="C16" s="116">
        <f t="shared" si="0"/>
        <v>726.8</v>
      </c>
      <c r="D16" s="116">
        <f t="shared" si="1"/>
        <v>0</v>
      </c>
      <c r="E16" s="116">
        <v>0</v>
      </c>
      <c r="F16" s="116">
        <v>0</v>
      </c>
      <c r="G16" s="116">
        <f t="shared" si="4"/>
        <v>480.4</v>
      </c>
      <c r="H16" s="116">
        <v>480.4</v>
      </c>
      <c r="I16" s="116">
        <v>0</v>
      </c>
      <c r="J16" s="116">
        <f t="shared" si="3"/>
        <v>246.4</v>
      </c>
      <c r="K16" s="116">
        <v>223.3</v>
      </c>
      <c r="L16" s="116">
        <v>23.1</v>
      </c>
      <c r="M16" s="116">
        <f t="shared" si="2"/>
        <v>0</v>
      </c>
      <c r="N16" s="116">
        <v>0</v>
      </c>
    </row>
    <row r="17" spans="1:14" ht="25.5" x14ac:dyDescent="0.2">
      <c r="A17" s="104">
        <v>11</v>
      </c>
      <c r="B17" s="105" t="s">
        <v>604</v>
      </c>
      <c r="C17" s="116">
        <f t="shared" si="0"/>
        <v>651</v>
      </c>
      <c r="D17" s="116">
        <f t="shared" si="1"/>
        <v>0</v>
      </c>
      <c r="E17" s="116">
        <v>0</v>
      </c>
      <c r="F17" s="116">
        <v>0</v>
      </c>
      <c r="G17" s="116">
        <f t="shared" si="4"/>
        <v>333.2</v>
      </c>
      <c r="H17" s="116">
        <v>333.2</v>
      </c>
      <c r="I17" s="116">
        <v>0</v>
      </c>
      <c r="J17" s="116">
        <f t="shared" si="3"/>
        <v>317.8</v>
      </c>
      <c r="K17" s="116">
        <v>294.7</v>
      </c>
      <c r="L17" s="116">
        <v>23.1</v>
      </c>
      <c r="M17" s="116">
        <f t="shared" si="2"/>
        <v>0</v>
      </c>
      <c r="N17" s="116">
        <v>0</v>
      </c>
    </row>
    <row r="18" spans="1:14" ht="25.5" x14ac:dyDescent="0.2">
      <c r="A18" s="104">
        <v>12</v>
      </c>
      <c r="B18" s="105" t="s">
        <v>605</v>
      </c>
      <c r="C18" s="116">
        <f t="shared" si="0"/>
        <v>771.5</v>
      </c>
      <c r="D18" s="116">
        <f t="shared" si="1"/>
        <v>0</v>
      </c>
      <c r="E18" s="116">
        <v>0</v>
      </c>
      <c r="F18" s="116">
        <v>0</v>
      </c>
      <c r="G18" s="116">
        <f t="shared" si="4"/>
        <v>606.6</v>
      </c>
      <c r="H18" s="116">
        <v>456.6</v>
      </c>
      <c r="I18" s="116">
        <v>150</v>
      </c>
      <c r="J18" s="116">
        <f t="shared" si="3"/>
        <v>164.9</v>
      </c>
      <c r="K18" s="116">
        <v>152</v>
      </c>
      <c r="L18" s="116">
        <v>12.9</v>
      </c>
      <c r="M18" s="116">
        <f t="shared" si="2"/>
        <v>0</v>
      </c>
      <c r="N18" s="116">
        <v>0</v>
      </c>
    </row>
    <row r="19" spans="1:14" ht="36" customHeight="1" x14ac:dyDescent="0.2">
      <c r="A19" s="150" t="s">
        <v>761</v>
      </c>
      <c r="B19" s="150"/>
      <c r="C19" s="116">
        <f t="shared" si="0"/>
        <v>13146.2</v>
      </c>
      <c r="D19" s="116">
        <f>SUM(D7:D18)</f>
        <v>1841.2</v>
      </c>
      <c r="E19" s="116">
        <f>SUM(E7:E18)</f>
        <v>1000</v>
      </c>
      <c r="F19" s="116">
        <f>SUM(F7:F18)</f>
        <v>841.2</v>
      </c>
      <c r="G19" s="116">
        <f t="shared" ref="G19:N19" si="5">SUM(G7:G18)</f>
        <v>8021.2</v>
      </c>
      <c r="H19" s="116">
        <f t="shared" si="5"/>
        <v>7751.2</v>
      </c>
      <c r="I19" s="116">
        <f t="shared" si="5"/>
        <v>270</v>
      </c>
      <c r="J19" s="116">
        <f t="shared" si="5"/>
        <v>3183.8000000000006</v>
      </c>
      <c r="K19" s="116">
        <f t="shared" si="5"/>
        <v>2767.3999999999996</v>
      </c>
      <c r="L19" s="116">
        <f t="shared" si="5"/>
        <v>416.40000000000009</v>
      </c>
      <c r="M19" s="116">
        <f t="shared" si="2"/>
        <v>100</v>
      </c>
      <c r="N19" s="116">
        <f t="shared" si="5"/>
        <v>100</v>
      </c>
    </row>
    <row r="20" spans="1:14" ht="25.5" x14ac:dyDescent="0.2">
      <c r="A20" s="104">
        <v>13</v>
      </c>
      <c r="B20" s="105" t="s">
        <v>606</v>
      </c>
      <c r="C20" s="116">
        <f t="shared" si="0"/>
        <v>355.5</v>
      </c>
      <c r="D20" s="116">
        <f t="shared" ref="D20:D83" si="6">SUM(E20:F20)</f>
        <v>0</v>
      </c>
      <c r="E20" s="116">
        <v>0</v>
      </c>
      <c r="F20" s="116">
        <v>0</v>
      </c>
      <c r="G20" s="116">
        <f t="shared" ref="G20:G25" si="7">SUM(H20:I20)</f>
        <v>144</v>
      </c>
      <c r="H20" s="116">
        <v>144</v>
      </c>
      <c r="I20" s="116">
        <v>0</v>
      </c>
      <c r="J20" s="116">
        <f t="shared" ref="J20:J25" si="8">SUM(K20:L20)</f>
        <v>211.5</v>
      </c>
      <c r="K20" s="116">
        <v>176.8</v>
      </c>
      <c r="L20" s="116">
        <v>34.700000000000003</v>
      </c>
      <c r="M20" s="116">
        <f t="shared" si="2"/>
        <v>0</v>
      </c>
      <c r="N20" s="116">
        <v>0</v>
      </c>
    </row>
    <row r="21" spans="1:14" ht="25.5" x14ac:dyDescent="0.2">
      <c r="A21" s="104">
        <v>14</v>
      </c>
      <c r="B21" s="105" t="s">
        <v>607</v>
      </c>
      <c r="C21" s="116">
        <f t="shared" si="0"/>
        <v>2232.9</v>
      </c>
      <c r="D21" s="116">
        <f t="shared" si="6"/>
        <v>0</v>
      </c>
      <c r="E21" s="116">
        <v>0</v>
      </c>
      <c r="F21" s="116">
        <v>0</v>
      </c>
      <c r="G21" s="116">
        <f t="shared" si="7"/>
        <v>1719.8</v>
      </c>
      <c r="H21" s="116">
        <v>1719.8</v>
      </c>
      <c r="I21" s="116">
        <v>0</v>
      </c>
      <c r="J21" s="116">
        <f t="shared" si="8"/>
        <v>513.1</v>
      </c>
      <c r="K21" s="116">
        <v>428</v>
      </c>
      <c r="L21" s="116">
        <v>85.1</v>
      </c>
      <c r="M21" s="116">
        <f t="shared" si="2"/>
        <v>0</v>
      </c>
      <c r="N21" s="116">
        <v>0</v>
      </c>
    </row>
    <row r="22" spans="1:14" ht="25.5" x14ac:dyDescent="0.2">
      <c r="A22" s="104">
        <v>15</v>
      </c>
      <c r="B22" s="105" t="s">
        <v>608</v>
      </c>
      <c r="C22" s="116">
        <f t="shared" si="0"/>
        <v>1545.8</v>
      </c>
      <c r="D22" s="116">
        <f t="shared" si="6"/>
        <v>0</v>
      </c>
      <c r="E22" s="116">
        <v>0</v>
      </c>
      <c r="F22" s="116">
        <v>0</v>
      </c>
      <c r="G22" s="116">
        <f t="shared" si="7"/>
        <v>945</v>
      </c>
      <c r="H22" s="116">
        <v>0</v>
      </c>
      <c r="I22" s="116">
        <v>945</v>
      </c>
      <c r="J22" s="116">
        <f t="shared" si="8"/>
        <v>100.8</v>
      </c>
      <c r="K22" s="116">
        <v>0</v>
      </c>
      <c r="L22" s="116">
        <v>100.8</v>
      </c>
      <c r="M22" s="116">
        <f t="shared" si="2"/>
        <v>500</v>
      </c>
      <c r="N22" s="116">
        <v>500</v>
      </c>
    </row>
    <row r="23" spans="1:14" ht="25.5" x14ac:dyDescent="0.2">
      <c r="A23" s="104">
        <v>16</v>
      </c>
      <c r="B23" s="105" t="s">
        <v>609</v>
      </c>
      <c r="C23" s="116">
        <f t="shared" si="0"/>
        <v>122.60000000000001</v>
      </c>
      <c r="D23" s="116">
        <f t="shared" si="6"/>
        <v>0</v>
      </c>
      <c r="E23" s="116">
        <v>0</v>
      </c>
      <c r="F23" s="116">
        <v>0</v>
      </c>
      <c r="G23" s="116">
        <f t="shared" si="7"/>
        <v>0</v>
      </c>
      <c r="H23" s="116">
        <v>0</v>
      </c>
      <c r="I23" s="116">
        <v>0</v>
      </c>
      <c r="J23" s="116">
        <f t="shared" si="8"/>
        <v>122.60000000000001</v>
      </c>
      <c r="K23" s="116">
        <v>92.9</v>
      </c>
      <c r="L23" s="116">
        <v>29.7</v>
      </c>
      <c r="M23" s="116">
        <f t="shared" si="2"/>
        <v>0</v>
      </c>
      <c r="N23" s="116">
        <v>0</v>
      </c>
    </row>
    <row r="24" spans="1:14" ht="25.5" x14ac:dyDescent="0.2">
      <c r="A24" s="104">
        <v>17</v>
      </c>
      <c r="B24" s="105" t="s">
        <v>610</v>
      </c>
      <c r="C24" s="116">
        <f t="shared" si="0"/>
        <v>125.5</v>
      </c>
      <c r="D24" s="116">
        <f t="shared" si="6"/>
        <v>0</v>
      </c>
      <c r="E24" s="116">
        <v>0</v>
      </c>
      <c r="F24" s="116">
        <v>0</v>
      </c>
      <c r="G24" s="116">
        <f t="shared" si="7"/>
        <v>0</v>
      </c>
      <c r="H24" s="116">
        <v>0</v>
      </c>
      <c r="I24" s="116">
        <v>0</v>
      </c>
      <c r="J24" s="116">
        <f t="shared" si="8"/>
        <v>125.5</v>
      </c>
      <c r="K24" s="116">
        <v>102.6</v>
      </c>
      <c r="L24" s="116">
        <v>22.9</v>
      </c>
      <c r="M24" s="116">
        <f t="shared" si="2"/>
        <v>0</v>
      </c>
      <c r="N24" s="116">
        <v>0</v>
      </c>
    </row>
    <row r="25" spans="1:14" ht="25.5" x14ac:dyDescent="0.2">
      <c r="A25" s="104">
        <v>18</v>
      </c>
      <c r="B25" s="105" t="s">
        <v>611</v>
      </c>
      <c r="C25" s="116">
        <f t="shared" si="0"/>
        <v>98.6</v>
      </c>
      <c r="D25" s="116">
        <f t="shared" si="6"/>
        <v>0</v>
      </c>
      <c r="E25" s="116">
        <v>0</v>
      </c>
      <c r="F25" s="116">
        <v>0</v>
      </c>
      <c r="G25" s="116">
        <f t="shared" si="7"/>
        <v>0</v>
      </c>
      <c r="H25" s="116">
        <v>0</v>
      </c>
      <c r="I25" s="116">
        <v>0</v>
      </c>
      <c r="J25" s="116">
        <f t="shared" si="8"/>
        <v>98.6</v>
      </c>
      <c r="K25" s="116">
        <v>77.5</v>
      </c>
      <c r="L25" s="116">
        <v>21.1</v>
      </c>
      <c r="M25" s="116">
        <f t="shared" si="2"/>
        <v>0</v>
      </c>
      <c r="N25" s="116">
        <v>0</v>
      </c>
    </row>
    <row r="26" spans="1:14" ht="43.5" customHeight="1" x14ac:dyDescent="0.2">
      <c r="A26" s="150" t="s">
        <v>762</v>
      </c>
      <c r="B26" s="150"/>
      <c r="C26" s="116">
        <f t="shared" si="0"/>
        <v>4480.8999999999996</v>
      </c>
      <c r="D26" s="116">
        <f t="shared" si="6"/>
        <v>0</v>
      </c>
      <c r="E26" s="116">
        <f t="shared" ref="E26:L26" si="9">SUM(E20:E25)</f>
        <v>0</v>
      </c>
      <c r="F26" s="116">
        <f>SUM(F20:F25)</f>
        <v>0</v>
      </c>
      <c r="G26" s="116">
        <f t="shared" si="9"/>
        <v>2808.8</v>
      </c>
      <c r="H26" s="116">
        <f t="shared" si="9"/>
        <v>1863.8</v>
      </c>
      <c r="I26" s="116">
        <f t="shared" si="9"/>
        <v>945</v>
      </c>
      <c r="J26" s="116">
        <f t="shared" si="9"/>
        <v>1172.0999999999999</v>
      </c>
      <c r="K26" s="116">
        <f t="shared" si="9"/>
        <v>877.8</v>
      </c>
      <c r="L26" s="116">
        <f t="shared" si="9"/>
        <v>294.3</v>
      </c>
      <c r="M26" s="116">
        <f>SUM(M20:M25)</f>
        <v>500</v>
      </c>
      <c r="N26" s="116">
        <f>SUM(N20:N25)</f>
        <v>500</v>
      </c>
    </row>
    <row r="27" spans="1:14" ht="25.5" x14ac:dyDescent="0.2">
      <c r="A27" s="104">
        <v>19</v>
      </c>
      <c r="B27" s="105" t="s">
        <v>612</v>
      </c>
      <c r="C27" s="116">
        <f t="shared" si="0"/>
        <v>1219.7</v>
      </c>
      <c r="D27" s="116">
        <f t="shared" si="6"/>
        <v>498.5</v>
      </c>
      <c r="E27" s="116">
        <v>498.5</v>
      </c>
      <c r="F27" s="116">
        <v>0</v>
      </c>
      <c r="G27" s="116">
        <f>SUM(H27:I27)</f>
        <v>575.79999999999995</v>
      </c>
      <c r="H27" s="116">
        <v>575.79999999999995</v>
      </c>
      <c r="I27" s="116">
        <v>0</v>
      </c>
      <c r="J27" s="116">
        <f>SUM(K27:L27)</f>
        <v>145.4</v>
      </c>
      <c r="K27" s="116">
        <v>120</v>
      </c>
      <c r="L27" s="116">
        <v>25.4</v>
      </c>
      <c r="M27" s="116">
        <f t="shared" ref="M27:M36" si="10">SUM(N27:N27)</f>
        <v>0</v>
      </c>
      <c r="N27" s="116">
        <v>0</v>
      </c>
    </row>
    <row r="28" spans="1:14" ht="25.5" x14ac:dyDescent="0.2">
      <c r="A28" s="104">
        <v>20</v>
      </c>
      <c r="B28" s="105" t="s">
        <v>613</v>
      </c>
      <c r="C28" s="116">
        <f t="shared" si="0"/>
        <v>1093.5</v>
      </c>
      <c r="D28" s="116">
        <f t="shared" si="6"/>
        <v>0</v>
      </c>
      <c r="E28" s="116">
        <v>0</v>
      </c>
      <c r="F28" s="116">
        <v>0</v>
      </c>
      <c r="G28" s="116">
        <f t="shared" ref="G28:G36" si="11">SUM(H28:I28)</f>
        <v>897</v>
      </c>
      <c r="H28" s="116">
        <v>897</v>
      </c>
      <c r="I28" s="116">
        <v>0</v>
      </c>
      <c r="J28" s="116">
        <f t="shared" ref="J28:J36" si="12">SUM(K28:L28)</f>
        <v>196.5</v>
      </c>
      <c r="K28" s="116">
        <v>151.9</v>
      </c>
      <c r="L28" s="116">
        <v>44.6</v>
      </c>
      <c r="M28" s="116">
        <f t="shared" si="10"/>
        <v>0</v>
      </c>
      <c r="N28" s="116">
        <v>0</v>
      </c>
    </row>
    <row r="29" spans="1:14" ht="25.5" x14ac:dyDescent="0.2">
      <c r="A29" s="104">
        <v>21</v>
      </c>
      <c r="B29" s="105" t="s">
        <v>614</v>
      </c>
      <c r="C29" s="116">
        <f t="shared" si="0"/>
        <v>423.8</v>
      </c>
      <c r="D29" s="116">
        <f t="shared" si="6"/>
        <v>0</v>
      </c>
      <c r="E29" s="116">
        <v>0</v>
      </c>
      <c r="F29" s="116">
        <v>0</v>
      </c>
      <c r="G29" s="116">
        <f t="shared" si="11"/>
        <v>233.4</v>
      </c>
      <c r="H29" s="116">
        <v>233.4</v>
      </c>
      <c r="I29" s="116">
        <v>0</v>
      </c>
      <c r="J29" s="116">
        <f t="shared" si="12"/>
        <v>190.4</v>
      </c>
      <c r="K29" s="116">
        <v>174.3</v>
      </c>
      <c r="L29" s="116">
        <v>16.100000000000001</v>
      </c>
      <c r="M29" s="116">
        <f t="shared" si="10"/>
        <v>0</v>
      </c>
      <c r="N29" s="116">
        <v>0</v>
      </c>
    </row>
    <row r="30" spans="1:14" ht="25.5" x14ac:dyDescent="0.2">
      <c r="A30" s="104">
        <v>22</v>
      </c>
      <c r="B30" s="105" t="s">
        <v>615</v>
      </c>
      <c r="C30" s="116">
        <f t="shared" si="0"/>
        <v>488.9</v>
      </c>
      <c r="D30" s="116">
        <f t="shared" si="6"/>
        <v>0</v>
      </c>
      <c r="E30" s="116">
        <v>0</v>
      </c>
      <c r="F30" s="116">
        <v>0</v>
      </c>
      <c r="G30" s="116">
        <f t="shared" si="11"/>
        <v>343.2</v>
      </c>
      <c r="H30" s="116">
        <v>343.2</v>
      </c>
      <c r="I30" s="116">
        <v>0</v>
      </c>
      <c r="J30" s="116">
        <f t="shared" si="12"/>
        <v>145.69999999999999</v>
      </c>
      <c r="K30" s="116">
        <v>129.6</v>
      </c>
      <c r="L30" s="116">
        <v>16.100000000000001</v>
      </c>
      <c r="M30" s="116">
        <f t="shared" si="10"/>
        <v>0</v>
      </c>
      <c r="N30" s="116">
        <v>0</v>
      </c>
    </row>
    <row r="31" spans="1:14" ht="25.5" x14ac:dyDescent="0.2">
      <c r="A31" s="104">
        <v>23</v>
      </c>
      <c r="B31" s="105" t="s">
        <v>616</v>
      </c>
      <c r="C31" s="116">
        <f t="shared" si="0"/>
        <v>819.8</v>
      </c>
      <c r="D31" s="116">
        <f t="shared" si="6"/>
        <v>0</v>
      </c>
      <c r="E31" s="116">
        <v>0</v>
      </c>
      <c r="F31" s="116">
        <v>0</v>
      </c>
      <c r="G31" s="116">
        <f t="shared" si="11"/>
        <v>707.4</v>
      </c>
      <c r="H31" s="116">
        <v>332.4</v>
      </c>
      <c r="I31" s="116">
        <v>375</v>
      </c>
      <c r="J31" s="116">
        <f t="shared" si="12"/>
        <v>112.4</v>
      </c>
      <c r="K31" s="116">
        <v>88.9</v>
      </c>
      <c r="L31" s="116">
        <v>23.5</v>
      </c>
      <c r="M31" s="116">
        <f t="shared" si="10"/>
        <v>0</v>
      </c>
      <c r="N31" s="116">
        <v>0</v>
      </c>
    </row>
    <row r="32" spans="1:14" ht="25.5" x14ac:dyDescent="0.2">
      <c r="A32" s="104">
        <v>24</v>
      </c>
      <c r="B32" s="105" t="s">
        <v>617</v>
      </c>
      <c r="C32" s="116">
        <f t="shared" si="0"/>
        <v>1204.3</v>
      </c>
      <c r="D32" s="116">
        <f t="shared" si="6"/>
        <v>500</v>
      </c>
      <c r="E32" s="116">
        <v>500</v>
      </c>
      <c r="F32" s="116">
        <v>0</v>
      </c>
      <c r="G32" s="116">
        <f t="shared" si="11"/>
        <v>582</v>
      </c>
      <c r="H32" s="116">
        <v>132</v>
      </c>
      <c r="I32" s="116">
        <v>450</v>
      </c>
      <c r="J32" s="116">
        <f t="shared" si="12"/>
        <v>122.3</v>
      </c>
      <c r="K32" s="116">
        <v>113</v>
      </c>
      <c r="L32" s="116">
        <v>9.3000000000000007</v>
      </c>
      <c r="M32" s="116">
        <f t="shared" si="10"/>
        <v>0</v>
      </c>
      <c r="N32" s="116">
        <v>0</v>
      </c>
    </row>
    <row r="33" spans="1:14" ht="25.5" x14ac:dyDescent="0.2">
      <c r="A33" s="104">
        <v>25</v>
      </c>
      <c r="B33" s="105" t="s">
        <v>618</v>
      </c>
      <c r="C33" s="116">
        <f t="shared" si="0"/>
        <v>1429.9</v>
      </c>
      <c r="D33" s="116">
        <f t="shared" si="6"/>
        <v>425.2</v>
      </c>
      <c r="E33" s="116">
        <v>425.2</v>
      </c>
      <c r="F33" s="116">
        <v>0</v>
      </c>
      <c r="G33" s="116">
        <f t="shared" si="11"/>
        <v>932</v>
      </c>
      <c r="H33" s="116">
        <v>197</v>
      </c>
      <c r="I33" s="116">
        <v>735</v>
      </c>
      <c r="J33" s="116">
        <f t="shared" si="12"/>
        <v>72.7</v>
      </c>
      <c r="K33" s="116">
        <v>0</v>
      </c>
      <c r="L33" s="116">
        <v>72.7</v>
      </c>
      <c r="M33" s="116">
        <f t="shared" si="10"/>
        <v>0</v>
      </c>
      <c r="N33" s="116">
        <v>0</v>
      </c>
    </row>
    <row r="34" spans="1:14" ht="25.5" x14ac:dyDescent="0.2">
      <c r="A34" s="104">
        <v>26</v>
      </c>
      <c r="B34" s="105" t="s">
        <v>619</v>
      </c>
      <c r="C34" s="116">
        <f t="shared" si="0"/>
        <v>558.5</v>
      </c>
      <c r="D34" s="116">
        <f t="shared" si="6"/>
        <v>0</v>
      </c>
      <c r="E34" s="116">
        <v>0</v>
      </c>
      <c r="F34" s="116">
        <v>0</v>
      </c>
      <c r="G34" s="116">
        <f t="shared" si="11"/>
        <v>379.4</v>
      </c>
      <c r="H34" s="116">
        <v>379.4</v>
      </c>
      <c r="I34" s="116">
        <v>0</v>
      </c>
      <c r="J34" s="116">
        <f t="shared" si="12"/>
        <v>179.1</v>
      </c>
      <c r="K34" s="116">
        <v>132</v>
      </c>
      <c r="L34" s="116">
        <v>47.1</v>
      </c>
      <c r="M34" s="116">
        <f t="shared" si="10"/>
        <v>0</v>
      </c>
      <c r="N34" s="116">
        <v>0</v>
      </c>
    </row>
    <row r="35" spans="1:14" ht="25.5" x14ac:dyDescent="0.2">
      <c r="A35" s="104">
        <v>27</v>
      </c>
      <c r="B35" s="105" t="s">
        <v>620</v>
      </c>
      <c r="C35" s="116">
        <f t="shared" si="0"/>
        <v>434.2</v>
      </c>
      <c r="D35" s="116">
        <f t="shared" si="6"/>
        <v>0</v>
      </c>
      <c r="E35" s="116">
        <v>0</v>
      </c>
      <c r="F35" s="116">
        <v>0</v>
      </c>
      <c r="G35" s="116">
        <f t="shared" si="11"/>
        <v>328.8</v>
      </c>
      <c r="H35" s="116">
        <v>328.8</v>
      </c>
      <c r="I35" s="116">
        <v>0</v>
      </c>
      <c r="J35" s="116">
        <f t="shared" si="12"/>
        <v>105.39999999999999</v>
      </c>
      <c r="K35" s="116">
        <v>93.6</v>
      </c>
      <c r="L35" s="116">
        <v>11.8</v>
      </c>
      <c r="M35" s="116">
        <f t="shared" si="10"/>
        <v>0</v>
      </c>
      <c r="N35" s="116">
        <v>0</v>
      </c>
    </row>
    <row r="36" spans="1:14" ht="25.5" x14ac:dyDescent="0.2">
      <c r="A36" s="104">
        <v>28</v>
      </c>
      <c r="B36" s="105" t="s">
        <v>621</v>
      </c>
      <c r="C36" s="116">
        <f t="shared" si="0"/>
        <v>520.70000000000005</v>
      </c>
      <c r="D36" s="116">
        <f t="shared" si="6"/>
        <v>0</v>
      </c>
      <c r="E36" s="116">
        <v>0</v>
      </c>
      <c r="F36" s="116">
        <v>0</v>
      </c>
      <c r="G36" s="116">
        <f t="shared" si="11"/>
        <v>272</v>
      </c>
      <c r="H36" s="116">
        <v>272</v>
      </c>
      <c r="I36" s="116">
        <v>0</v>
      </c>
      <c r="J36" s="116">
        <f t="shared" si="12"/>
        <v>148.69999999999999</v>
      </c>
      <c r="K36" s="116">
        <v>122.7</v>
      </c>
      <c r="L36" s="116">
        <v>26</v>
      </c>
      <c r="M36" s="116">
        <f t="shared" si="10"/>
        <v>100</v>
      </c>
      <c r="N36" s="116">
        <v>100</v>
      </c>
    </row>
    <row r="37" spans="1:14" ht="37.5" customHeight="1" x14ac:dyDescent="0.2">
      <c r="A37" s="150" t="s">
        <v>763</v>
      </c>
      <c r="B37" s="150"/>
      <c r="C37" s="116">
        <f t="shared" si="0"/>
        <v>8193.2999999999993</v>
      </c>
      <c r="D37" s="116">
        <f t="shared" si="6"/>
        <v>1423.7</v>
      </c>
      <c r="E37" s="116">
        <f t="shared" ref="E37:N37" si="13">SUM(E27:E36)</f>
        <v>1423.7</v>
      </c>
      <c r="F37" s="116">
        <f t="shared" si="13"/>
        <v>0</v>
      </c>
      <c r="G37" s="116">
        <f t="shared" si="13"/>
        <v>5251</v>
      </c>
      <c r="H37" s="116">
        <f t="shared" si="13"/>
        <v>3691.0000000000005</v>
      </c>
      <c r="I37" s="116">
        <f t="shared" si="13"/>
        <v>1560</v>
      </c>
      <c r="J37" s="116">
        <f t="shared" si="13"/>
        <v>1418.6000000000001</v>
      </c>
      <c r="K37" s="116">
        <f t="shared" si="13"/>
        <v>1126</v>
      </c>
      <c r="L37" s="116">
        <f t="shared" si="13"/>
        <v>292.59999999999997</v>
      </c>
      <c r="M37" s="116">
        <f t="shared" si="13"/>
        <v>100</v>
      </c>
      <c r="N37" s="116">
        <f t="shared" si="13"/>
        <v>100</v>
      </c>
    </row>
    <row r="38" spans="1:14" ht="25.5" x14ac:dyDescent="0.2">
      <c r="A38" s="104">
        <v>29</v>
      </c>
      <c r="B38" s="105" t="s">
        <v>622</v>
      </c>
      <c r="C38" s="116">
        <f t="shared" si="0"/>
        <v>285.3</v>
      </c>
      <c r="D38" s="116">
        <f t="shared" si="6"/>
        <v>0</v>
      </c>
      <c r="E38" s="116">
        <v>0</v>
      </c>
      <c r="F38" s="116">
        <v>0</v>
      </c>
      <c r="G38" s="116">
        <f>SUM(H38:I38)</f>
        <v>234.8</v>
      </c>
      <c r="H38" s="116">
        <v>234.8</v>
      </c>
      <c r="I38" s="116">
        <v>0</v>
      </c>
      <c r="J38" s="116">
        <f>SUM(K38:L38)</f>
        <v>50.5</v>
      </c>
      <c r="K38" s="116">
        <v>0</v>
      </c>
      <c r="L38" s="116">
        <v>50.5</v>
      </c>
      <c r="M38" s="116">
        <f t="shared" ref="M38:M56" si="14">SUM(N38:N38)</f>
        <v>0</v>
      </c>
      <c r="N38" s="116">
        <v>0</v>
      </c>
    </row>
    <row r="39" spans="1:14" ht="25.5" x14ac:dyDescent="0.2">
      <c r="A39" s="104">
        <v>30</v>
      </c>
      <c r="B39" s="105" t="s">
        <v>623</v>
      </c>
      <c r="C39" s="116">
        <f t="shared" si="0"/>
        <v>1748.8</v>
      </c>
      <c r="D39" s="116">
        <f t="shared" si="6"/>
        <v>500</v>
      </c>
      <c r="E39" s="116">
        <v>500</v>
      </c>
      <c r="F39" s="116">
        <v>0</v>
      </c>
      <c r="G39" s="116">
        <f t="shared" ref="G39:G44" si="15">SUM(H39:I39)</f>
        <v>931.8</v>
      </c>
      <c r="H39" s="116">
        <v>931.8</v>
      </c>
      <c r="I39" s="116">
        <v>0</v>
      </c>
      <c r="J39" s="116">
        <f t="shared" ref="J39:J44" si="16">SUM(K39:L39)</f>
        <v>317</v>
      </c>
      <c r="K39" s="116">
        <v>271.10000000000002</v>
      </c>
      <c r="L39" s="116">
        <v>45.9</v>
      </c>
      <c r="M39" s="116">
        <f t="shared" si="14"/>
        <v>0</v>
      </c>
      <c r="N39" s="116">
        <v>0</v>
      </c>
    </row>
    <row r="40" spans="1:14" ht="25.5" x14ac:dyDescent="0.2">
      <c r="A40" s="104">
        <v>31</v>
      </c>
      <c r="B40" s="105" t="s">
        <v>624</v>
      </c>
      <c r="C40" s="116">
        <f t="shared" si="0"/>
        <v>1749.2</v>
      </c>
      <c r="D40" s="116">
        <f t="shared" si="6"/>
        <v>500</v>
      </c>
      <c r="E40" s="116">
        <v>500</v>
      </c>
      <c r="F40" s="116">
        <v>0</v>
      </c>
      <c r="G40" s="116">
        <f t="shared" si="15"/>
        <v>944</v>
      </c>
      <c r="H40" s="116">
        <v>644</v>
      </c>
      <c r="I40" s="116">
        <v>300</v>
      </c>
      <c r="J40" s="116">
        <f t="shared" si="16"/>
        <v>305.20000000000005</v>
      </c>
      <c r="K40" s="116">
        <v>271.10000000000002</v>
      </c>
      <c r="L40" s="116">
        <v>34.1</v>
      </c>
      <c r="M40" s="116">
        <f t="shared" si="14"/>
        <v>0</v>
      </c>
      <c r="N40" s="116">
        <v>0</v>
      </c>
    </row>
    <row r="41" spans="1:14" ht="25.5" x14ac:dyDescent="0.2">
      <c r="A41" s="104">
        <v>32</v>
      </c>
      <c r="B41" s="105" t="s">
        <v>625</v>
      </c>
      <c r="C41" s="116">
        <f t="shared" si="0"/>
        <v>1709.6999999999998</v>
      </c>
      <c r="D41" s="116">
        <f t="shared" si="6"/>
        <v>500</v>
      </c>
      <c r="E41" s="116">
        <v>500</v>
      </c>
      <c r="F41" s="116">
        <v>0</v>
      </c>
      <c r="G41" s="116">
        <f t="shared" si="15"/>
        <v>460</v>
      </c>
      <c r="H41" s="116">
        <v>460</v>
      </c>
      <c r="I41" s="116">
        <v>0</v>
      </c>
      <c r="J41" s="116">
        <f t="shared" si="16"/>
        <v>749.69999999999993</v>
      </c>
      <c r="K41" s="116">
        <v>679.8</v>
      </c>
      <c r="L41" s="116">
        <v>69.900000000000006</v>
      </c>
      <c r="M41" s="116">
        <f t="shared" si="14"/>
        <v>0</v>
      </c>
      <c r="N41" s="116">
        <v>0</v>
      </c>
    </row>
    <row r="42" spans="1:14" ht="25.5" x14ac:dyDescent="0.2">
      <c r="A42" s="104">
        <v>33</v>
      </c>
      <c r="B42" s="105" t="s">
        <v>626</v>
      </c>
      <c r="C42" s="116">
        <f t="shared" si="0"/>
        <v>1061.5</v>
      </c>
      <c r="D42" s="116">
        <f t="shared" si="6"/>
        <v>0</v>
      </c>
      <c r="E42" s="116">
        <v>0</v>
      </c>
      <c r="F42" s="116">
        <v>0</v>
      </c>
      <c r="G42" s="116">
        <f t="shared" si="15"/>
        <v>741.6</v>
      </c>
      <c r="H42" s="116">
        <v>741.6</v>
      </c>
      <c r="I42" s="116">
        <v>0</v>
      </c>
      <c r="J42" s="116">
        <f t="shared" si="16"/>
        <v>319.90000000000003</v>
      </c>
      <c r="K42" s="116">
        <v>271.10000000000002</v>
      </c>
      <c r="L42" s="116">
        <v>48.8</v>
      </c>
      <c r="M42" s="116">
        <f t="shared" si="14"/>
        <v>0</v>
      </c>
      <c r="N42" s="116">
        <v>0</v>
      </c>
    </row>
    <row r="43" spans="1:14" ht="25.5" x14ac:dyDescent="0.2">
      <c r="A43" s="104">
        <v>34</v>
      </c>
      <c r="B43" s="105" t="s">
        <v>627</v>
      </c>
      <c r="C43" s="116">
        <f t="shared" si="0"/>
        <v>1283</v>
      </c>
      <c r="D43" s="116">
        <f t="shared" si="6"/>
        <v>500</v>
      </c>
      <c r="E43" s="116">
        <v>500</v>
      </c>
      <c r="F43" s="116">
        <v>0</v>
      </c>
      <c r="G43" s="116">
        <f t="shared" si="15"/>
        <v>478</v>
      </c>
      <c r="H43" s="116">
        <v>478</v>
      </c>
      <c r="I43" s="116">
        <v>0</v>
      </c>
      <c r="J43" s="116">
        <f t="shared" si="16"/>
        <v>305</v>
      </c>
      <c r="K43" s="116">
        <v>271.10000000000002</v>
      </c>
      <c r="L43" s="116">
        <v>33.9</v>
      </c>
      <c r="M43" s="116">
        <f t="shared" si="14"/>
        <v>0</v>
      </c>
      <c r="N43" s="116">
        <v>0</v>
      </c>
    </row>
    <row r="44" spans="1:14" ht="25.5" x14ac:dyDescent="0.2">
      <c r="A44" s="104">
        <v>35</v>
      </c>
      <c r="B44" s="105" t="s">
        <v>628</v>
      </c>
      <c r="C44" s="116">
        <f t="shared" si="0"/>
        <v>501.4</v>
      </c>
      <c r="D44" s="116">
        <f t="shared" si="6"/>
        <v>0</v>
      </c>
      <c r="E44" s="116">
        <v>0</v>
      </c>
      <c r="F44" s="116">
        <v>0</v>
      </c>
      <c r="G44" s="116">
        <f t="shared" si="15"/>
        <v>274</v>
      </c>
      <c r="H44" s="116">
        <v>274</v>
      </c>
      <c r="I44" s="116">
        <v>0</v>
      </c>
      <c r="J44" s="116">
        <f t="shared" si="16"/>
        <v>227.39999999999998</v>
      </c>
      <c r="K44" s="116">
        <v>205.7</v>
      </c>
      <c r="L44" s="116">
        <v>21.7</v>
      </c>
      <c r="M44" s="116">
        <f t="shared" si="14"/>
        <v>0</v>
      </c>
      <c r="N44" s="116">
        <v>0</v>
      </c>
    </row>
    <row r="45" spans="1:14" ht="48" customHeight="1" x14ac:dyDescent="0.2">
      <c r="A45" s="150" t="s">
        <v>764</v>
      </c>
      <c r="B45" s="150"/>
      <c r="C45" s="116">
        <f t="shared" si="0"/>
        <v>8338.9</v>
      </c>
      <c r="D45" s="116">
        <f t="shared" si="6"/>
        <v>2000</v>
      </c>
      <c r="E45" s="116">
        <f t="shared" ref="E45:L45" si="17">SUM(E38:E44)</f>
        <v>2000</v>
      </c>
      <c r="F45" s="116">
        <f t="shared" si="17"/>
        <v>0</v>
      </c>
      <c r="G45" s="116">
        <f t="shared" si="17"/>
        <v>4064.2</v>
      </c>
      <c r="H45" s="116">
        <f t="shared" si="17"/>
        <v>3764.2</v>
      </c>
      <c r="I45" s="116">
        <f t="shared" si="17"/>
        <v>300</v>
      </c>
      <c r="J45" s="116">
        <f t="shared" si="17"/>
        <v>2274.7000000000003</v>
      </c>
      <c r="K45" s="116">
        <f t="shared" si="17"/>
        <v>1969.8999999999999</v>
      </c>
      <c r="L45" s="116">
        <f t="shared" si="17"/>
        <v>304.79999999999995</v>
      </c>
      <c r="M45" s="116">
        <f t="shared" si="14"/>
        <v>0</v>
      </c>
      <c r="N45" s="116">
        <v>0</v>
      </c>
    </row>
    <row r="46" spans="1:14" ht="25.5" x14ac:dyDescent="0.2">
      <c r="A46" s="104">
        <v>36</v>
      </c>
      <c r="B46" s="105" t="s">
        <v>629</v>
      </c>
      <c r="C46" s="116">
        <f t="shared" si="0"/>
        <v>1163.5999999999999</v>
      </c>
      <c r="D46" s="116">
        <f t="shared" si="6"/>
        <v>0</v>
      </c>
      <c r="E46" s="116">
        <v>0</v>
      </c>
      <c r="F46" s="116">
        <v>0</v>
      </c>
      <c r="G46" s="116">
        <f>SUM(H46:I46)</f>
        <v>961.4</v>
      </c>
      <c r="H46" s="116">
        <v>331.4</v>
      </c>
      <c r="I46" s="116">
        <v>630</v>
      </c>
      <c r="J46" s="116">
        <f>SUM(K46:L46)</f>
        <v>202.20000000000002</v>
      </c>
      <c r="K46" s="116">
        <v>176.8</v>
      </c>
      <c r="L46" s="116">
        <v>25.4</v>
      </c>
      <c r="M46" s="116">
        <f t="shared" si="14"/>
        <v>0</v>
      </c>
      <c r="N46" s="116">
        <v>0</v>
      </c>
    </row>
    <row r="47" spans="1:14" ht="25.5" x14ac:dyDescent="0.2">
      <c r="A47" s="104">
        <v>37</v>
      </c>
      <c r="B47" s="105" t="s">
        <v>630</v>
      </c>
      <c r="C47" s="116">
        <f t="shared" si="0"/>
        <v>541.6</v>
      </c>
      <c r="D47" s="116">
        <f t="shared" si="6"/>
        <v>0</v>
      </c>
      <c r="E47" s="116">
        <v>0</v>
      </c>
      <c r="F47" s="116">
        <v>0</v>
      </c>
      <c r="G47" s="116">
        <f t="shared" ref="G47:G56" si="18">SUM(H47:I47)</f>
        <v>350</v>
      </c>
      <c r="H47" s="116">
        <v>350</v>
      </c>
      <c r="I47" s="116">
        <v>0</v>
      </c>
      <c r="J47" s="116">
        <f t="shared" ref="J47:J56" si="19">SUM(K47:L47)</f>
        <v>191.6</v>
      </c>
      <c r="K47" s="116">
        <v>168.1</v>
      </c>
      <c r="L47" s="116">
        <v>23.5</v>
      </c>
      <c r="M47" s="116">
        <f t="shared" si="14"/>
        <v>0</v>
      </c>
      <c r="N47" s="116">
        <v>0</v>
      </c>
    </row>
    <row r="48" spans="1:14" ht="25.5" x14ac:dyDescent="0.2">
      <c r="A48" s="104">
        <v>38</v>
      </c>
      <c r="B48" s="105" t="s">
        <v>631</v>
      </c>
      <c r="C48" s="116">
        <f t="shared" si="0"/>
        <v>488.8</v>
      </c>
      <c r="D48" s="116">
        <f t="shared" si="6"/>
        <v>0</v>
      </c>
      <c r="E48" s="116">
        <v>0</v>
      </c>
      <c r="F48" s="116">
        <v>0</v>
      </c>
      <c r="G48" s="116">
        <f t="shared" si="18"/>
        <v>337.8</v>
      </c>
      <c r="H48" s="116">
        <v>337.8</v>
      </c>
      <c r="I48" s="116">
        <v>0</v>
      </c>
      <c r="J48" s="116">
        <f t="shared" si="19"/>
        <v>151</v>
      </c>
      <c r="K48" s="116">
        <v>134.9</v>
      </c>
      <c r="L48" s="116">
        <v>16.100000000000001</v>
      </c>
      <c r="M48" s="116">
        <f t="shared" si="14"/>
        <v>0</v>
      </c>
      <c r="N48" s="116">
        <v>0</v>
      </c>
    </row>
    <row r="49" spans="1:14" ht="25.5" x14ac:dyDescent="0.2">
      <c r="A49" s="104">
        <v>39</v>
      </c>
      <c r="B49" s="105" t="s">
        <v>632</v>
      </c>
      <c r="C49" s="116">
        <f t="shared" si="0"/>
        <v>563.6</v>
      </c>
      <c r="D49" s="116">
        <f t="shared" si="6"/>
        <v>0</v>
      </c>
      <c r="E49" s="116">
        <v>0</v>
      </c>
      <c r="F49" s="116">
        <v>0</v>
      </c>
      <c r="G49" s="116">
        <f t="shared" si="18"/>
        <v>446.8</v>
      </c>
      <c r="H49" s="116">
        <v>446.8</v>
      </c>
      <c r="I49" s="116">
        <v>0</v>
      </c>
      <c r="J49" s="116">
        <f t="shared" si="19"/>
        <v>116.80000000000001</v>
      </c>
      <c r="K49" s="116">
        <v>93.9</v>
      </c>
      <c r="L49" s="116">
        <v>22.9</v>
      </c>
      <c r="M49" s="116">
        <f t="shared" si="14"/>
        <v>0</v>
      </c>
      <c r="N49" s="116">
        <v>0</v>
      </c>
    </row>
    <row r="50" spans="1:14" ht="25.5" x14ac:dyDescent="0.2">
      <c r="A50" s="104">
        <v>40</v>
      </c>
      <c r="B50" s="105" t="s">
        <v>633</v>
      </c>
      <c r="C50" s="116">
        <f t="shared" si="0"/>
        <v>1303.4000000000001</v>
      </c>
      <c r="D50" s="116">
        <f t="shared" si="6"/>
        <v>0</v>
      </c>
      <c r="E50" s="116">
        <v>0</v>
      </c>
      <c r="F50" s="116">
        <v>0</v>
      </c>
      <c r="G50" s="116">
        <f t="shared" si="18"/>
        <v>1170.4000000000001</v>
      </c>
      <c r="H50" s="116">
        <v>360.4</v>
      </c>
      <c r="I50" s="116">
        <v>810</v>
      </c>
      <c r="J50" s="116">
        <f t="shared" si="19"/>
        <v>133</v>
      </c>
      <c r="K50" s="116">
        <v>116.9</v>
      </c>
      <c r="L50" s="116">
        <v>16.100000000000001</v>
      </c>
      <c r="M50" s="116">
        <f t="shared" si="14"/>
        <v>0</v>
      </c>
      <c r="N50" s="116">
        <v>0</v>
      </c>
    </row>
    <row r="51" spans="1:14" ht="25.5" x14ac:dyDescent="0.2">
      <c r="A51" s="104">
        <v>41</v>
      </c>
      <c r="B51" s="105" t="s">
        <v>634</v>
      </c>
      <c r="C51" s="116">
        <f t="shared" si="0"/>
        <v>892.7</v>
      </c>
      <c r="D51" s="116">
        <f t="shared" si="6"/>
        <v>0</v>
      </c>
      <c r="E51" s="116">
        <v>0</v>
      </c>
      <c r="F51" s="116">
        <v>0</v>
      </c>
      <c r="G51" s="116">
        <f t="shared" si="18"/>
        <v>444.4</v>
      </c>
      <c r="H51" s="116">
        <v>444.4</v>
      </c>
      <c r="I51" s="116">
        <v>0</v>
      </c>
      <c r="J51" s="116">
        <f t="shared" si="19"/>
        <v>148.30000000000001</v>
      </c>
      <c r="K51" s="116">
        <v>124.8</v>
      </c>
      <c r="L51" s="116">
        <v>23.5</v>
      </c>
      <c r="M51" s="116">
        <f t="shared" si="14"/>
        <v>300</v>
      </c>
      <c r="N51" s="116">
        <v>300</v>
      </c>
    </row>
    <row r="52" spans="1:14" ht="25.5" x14ac:dyDescent="0.2">
      <c r="A52" s="104">
        <v>42</v>
      </c>
      <c r="B52" s="105" t="s">
        <v>635</v>
      </c>
      <c r="C52" s="116">
        <f t="shared" si="0"/>
        <v>534</v>
      </c>
      <c r="D52" s="116">
        <f t="shared" si="6"/>
        <v>0</v>
      </c>
      <c r="E52" s="116">
        <v>0</v>
      </c>
      <c r="F52" s="116">
        <v>0</v>
      </c>
      <c r="G52" s="116">
        <f t="shared" si="18"/>
        <v>183.6</v>
      </c>
      <c r="H52" s="116">
        <v>183.6</v>
      </c>
      <c r="I52" s="116">
        <v>0</v>
      </c>
      <c r="J52" s="116">
        <f t="shared" si="19"/>
        <v>50.4</v>
      </c>
      <c r="K52" s="116">
        <v>0</v>
      </c>
      <c r="L52" s="116">
        <v>50.4</v>
      </c>
      <c r="M52" s="116">
        <f t="shared" si="14"/>
        <v>300</v>
      </c>
      <c r="N52" s="116">
        <v>300</v>
      </c>
    </row>
    <row r="53" spans="1:14" ht="25.5" x14ac:dyDescent="0.2">
      <c r="A53" s="104">
        <v>43</v>
      </c>
      <c r="B53" s="105" t="s">
        <v>636</v>
      </c>
      <c r="C53" s="116">
        <f t="shared" si="0"/>
        <v>448.29999999999995</v>
      </c>
      <c r="D53" s="116">
        <f t="shared" si="6"/>
        <v>0</v>
      </c>
      <c r="E53" s="116">
        <v>0</v>
      </c>
      <c r="F53" s="116">
        <v>0</v>
      </c>
      <c r="G53" s="116">
        <f t="shared" si="18"/>
        <v>280</v>
      </c>
      <c r="H53" s="116">
        <v>280</v>
      </c>
      <c r="I53" s="116">
        <v>0</v>
      </c>
      <c r="J53" s="116">
        <f t="shared" si="19"/>
        <v>168.29999999999998</v>
      </c>
      <c r="K53" s="116">
        <v>149.69999999999999</v>
      </c>
      <c r="L53" s="116">
        <v>18.600000000000001</v>
      </c>
      <c r="M53" s="116">
        <f t="shared" si="14"/>
        <v>0</v>
      </c>
      <c r="N53" s="116">
        <v>0</v>
      </c>
    </row>
    <row r="54" spans="1:14" ht="25.5" x14ac:dyDescent="0.2">
      <c r="A54" s="104">
        <v>44</v>
      </c>
      <c r="B54" s="105" t="s">
        <v>637</v>
      </c>
      <c r="C54" s="116">
        <f t="shared" si="0"/>
        <v>895.59999999999991</v>
      </c>
      <c r="D54" s="116">
        <f t="shared" si="6"/>
        <v>0</v>
      </c>
      <c r="E54" s="116">
        <v>0</v>
      </c>
      <c r="F54" s="116">
        <v>0</v>
      </c>
      <c r="G54" s="116">
        <f t="shared" si="18"/>
        <v>722.4</v>
      </c>
      <c r="H54" s="116">
        <v>362.4</v>
      </c>
      <c r="I54" s="116">
        <v>360</v>
      </c>
      <c r="J54" s="116">
        <f t="shared" si="19"/>
        <v>173.2</v>
      </c>
      <c r="K54" s="116">
        <v>149.69999999999999</v>
      </c>
      <c r="L54" s="116">
        <v>23.5</v>
      </c>
      <c r="M54" s="116">
        <f t="shared" si="14"/>
        <v>0</v>
      </c>
      <c r="N54" s="116">
        <v>0</v>
      </c>
    </row>
    <row r="55" spans="1:14" ht="25.5" x14ac:dyDescent="0.2">
      <c r="A55" s="104">
        <v>45</v>
      </c>
      <c r="B55" s="105" t="s">
        <v>638</v>
      </c>
      <c r="C55" s="116">
        <f t="shared" si="0"/>
        <v>2401.1</v>
      </c>
      <c r="D55" s="116">
        <f t="shared" si="6"/>
        <v>1593.9</v>
      </c>
      <c r="E55" s="116">
        <v>0</v>
      </c>
      <c r="F55" s="116">
        <v>1593.9</v>
      </c>
      <c r="G55" s="116">
        <f t="shared" si="18"/>
        <v>347</v>
      </c>
      <c r="H55" s="116">
        <v>347</v>
      </c>
      <c r="I55" s="116">
        <v>0</v>
      </c>
      <c r="J55" s="116">
        <f t="shared" si="19"/>
        <v>460.2</v>
      </c>
      <c r="K55" s="116">
        <v>428</v>
      </c>
      <c r="L55" s="116">
        <v>32.200000000000003</v>
      </c>
      <c r="M55" s="116">
        <f t="shared" si="14"/>
        <v>0</v>
      </c>
      <c r="N55" s="116">
        <v>0</v>
      </c>
    </row>
    <row r="56" spans="1:14" ht="25.5" x14ac:dyDescent="0.2">
      <c r="A56" s="104">
        <v>46</v>
      </c>
      <c r="B56" s="105" t="s">
        <v>639</v>
      </c>
      <c r="C56" s="116">
        <f t="shared" si="0"/>
        <v>2132.1</v>
      </c>
      <c r="D56" s="116">
        <f t="shared" si="6"/>
        <v>1501.1</v>
      </c>
      <c r="E56" s="116">
        <v>132.5</v>
      </c>
      <c r="F56" s="116">
        <v>1368.6</v>
      </c>
      <c r="G56" s="116">
        <f t="shared" si="18"/>
        <v>483.2</v>
      </c>
      <c r="H56" s="116">
        <v>483.2</v>
      </c>
      <c r="I56" s="116">
        <v>0</v>
      </c>
      <c r="J56" s="116">
        <f t="shared" si="19"/>
        <v>147.79999999999998</v>
      </c>
      <c r="K56" s="116">
        <v>123.1</v>
      </c>
      <c r="L56" s="116">
        <v>24.7</v>
      </c>
      <c r="M56" s="116">
        <f t="shared" si="14"/>
        <v>0</v>
      </c>
      <c r="N56" s="116">
        <v>0</v>
      </c>
    </row>
    <row r="57" spans="1:14" ht="42.75" customHeight="1" x14ac:dyDescent="0.2">
      <c r="A57" s="150" t="s">
        <v>768</v>
      </c>
      <c r="B57" s="150"/>
      <c r="C57" s="116">
        <f t="shared" si="0"/>
        <v>11364.8</v>
      </c>
      <c r="D57" s="116">
        <f t="shared" si="6"/>
        <v>3095</v>
      </c>
      <c r="E57" s="116">
        <f t="shared" ref="E57:N57" si="20">SUM(E46:E56)</f>
        <v>132.5</v>
      </c>
      <c r="F57" s="116">
        <f t="shared" si="20"/>
        <v>2962.5</v>
      </c>
      <c r="G57" s="116">
        <f t="shared" si="20"/>
        <v>5726.9999999999991</v>
      </c>
      <c r="H57" s="116">
        <f t="shared" si="20"/>
        <v>3927</v>
      </c>
      <c r="I57" s="116">
        <f t="shared" si="20"/>
        <v>1800</v>
      </c>
      <c r="J57" s="116">
        <f t="shared" si="20"/>
        <v>1942.8</v>
      </c>
      <c r="K57" s="116">
        <f t="shared" si="20"/>
        <v>1665.8999999999999</v>
      </c>
      <c r="L57" s="116">
        <f t="shared" si="20"/>
        <v>276.89999999999998</v>
      </c>
      <c r="M57" s="116">
        <f t="shared" si="20"/>
        <v>600</v>
      </c>
      <c r="N57" s="116">
        <f t="shared" si="20"/>
        <v>600</v>
      </c>
    </row>
    <row r="58" spans="1:14" ht="25.5" x14ac:dyDescent="0.2">
      <c r="A58" s="104">
        <v>47</v>
      </c>
      <c r="B58" s="105" t="s">
        <v>640</v>
      </c>
      <c r="C58" s="116">
        <f t="shared" si="0"/>
        <v>1196.5</v>
      </c>
      <c r="D58" s="116">
        <f t="shared" si="6"/>
        <v>0</v>
      </c>
      <c r="E58" s="116">
        <v>0</v>
      </c>
      <c r="F58" s="116">
        <v>0</v>
      </c>
      <c r="G58" s="116">
        <f>SUM(H58:I58)</f>
        <v>691.8</v>
      </c>
      <c r="H58" s="116">
        <v>691.8</v>
      </c>
      <c r="I58" s="116">
        <v>0</v>
      </c>
      <c r="J58" s="116">
        <f>SUM(K58:L58)</f>
        <v>204.70000000000002</v>
      </c>
      <c r="K58" s="116">
        <v>176.8</v>
      </c>
      <c r="L58" s="116">
        <v>27.9</v>
      </c>
      <c r="M58" s="116">
        <f t="shared" ref="M58:M66" si="21">SUM(N58:N58)</f>
        <v>300</v>
      </c>
      <c r="N58" s="116">
        <v>300</v>
      </c>
    </row>
    <row r="59" spans="1:14" ht="25.5" x14ac:dyDescent="0.2">
      <c r="A59" s="104">
        <v>48</v>
      </c>
      <c r="B59" s="105" t="s">
        <v>641</v>
      </c>
      <c r="C59" s="116">
        <f t="shared" si="0"/>
        <v>1201.9000000000001</v>
      </c>
      <c r="D59" s="116">
        <f t="shared" si="6"/>
        <v>0</v>
      </c>
      <c r="E59" s="116">
        <v>0</v>
      </c>
      <c r="F59" s="116">
        <v>0</v>
      </c>
      <c r="G59" s="116">
        <f t="shared" ref="G59:G66" si="22">SUM(H59:I59)</f>
        <v>727.6</v>
      </c>
      <c r="H59" s="116">
        <v>727.6</v>
      </c>
      <c r="I59" s="116">
        <v>0</v>
      </c>
      <c r="J59" s="116">
        <f t="shared" ref="J59:J66" si="23">SUM(K59:L59)</f>
        <v>474.3</v>
      </c>
      <c r="K59" s="116">
        <v>428</v>
      </c>
      <c r="L59" s="116">
        <v>46.3</v>
      </c>
      <c r="M59" s="116">
        <f t="shared" si="21"/>
        <v>0</v>
      </c>
      <c r="N59" s="116">
        <v>0</v>
      </c>
    </row>
    <row r="60" spans="1:14" ht="25.5" x14ac:dyDescent="0.2">
      <c r="A60" s="104">
        <v>49</v>
      </c>
      <c r="B60" s="105" t="s">
        <v>642</v>
      </c>
      <c r="C60" s="116">
        <f t="shared" si="0"/>
        <v>473.5</v>
      </c>
      <c r="D60" s="116">
        <f t="shared" si="6"/>
        <v>0</v>
      </c>
      <c r="E60" s="116">
        <v>0</v>
      </c>
      <c r="F60" s="116">
        <v>0</v>
      </c>
      <c r="G60" s="116">
        <f t="shared" si="22"/>
        <v>279.2</v>
      </c>
      <c r="H60" s="116">
        <v>279.2</v>
      </c>
      <c r="I60" s="116">
        <v>0</v>
      </c>
      <c r="J60" s="116">
        <f t="shared" si="23"/>
        <v>194.29999999999998</v>
      </c>
      <c r="K60" s="116">
        <v>173.2</v>
      </c>
      <c r="L60" s="116">
        <v>21.1</v>
      </c>
      <c r="M60" s="116">
        <f t="shared" si="21"/>
        <v>0</v>
      </c>
      <c r="N60" s="116">
        <v>0</v>
      </c>
    </row>
    <row r="61" spans="1:14" ht="25.5" x14ac:dyDescent="0.2">
      <c r="A61" s="104">
        <v>50</v>
      </c>
      <c r="B61" s="105" t="s">
        <v>643</v>
      </c>
      <c r="C61" s="116">
        <f t="shared" si="0"/>
        <v>583.6</v>
      </c>
      <c r="D61" s="116">
        <f t="shared" si="6"/>
        <v>0</v>
      </c>
      <c r="E61" s="116">
        <v>0</v>
      </c>
      <c r="F61" s="116">
        <v>0</v>
      </c>
      <c r="G61" s="116">
        <f t="shared" si="22"/>
        <v>425.2</v>
      </c>
      <c r="H61" s="116">
        <v>425.2</v>
      </c>
      <c r="I61" s="116">
        <v>0</v>
      </c>
      <c r="J61" s="116">
        <f t="shared" si="23"/>
        <v>158.4</v>
      </c>
      <c r="K61" s="116">
        <v>134.9</v>
      </c>
      <c r="L61" s="116">
        <v>23.5</v>
      </c>
      <c r="M61" s="116">
        <f t="shared" si="21"/>
        <v>0</v>
      </c>
      <c r="N61" s="116">
        <v>0</v>
      </c>
    </row>
    <row r="62" spans="1:14" ht="25.5" x14ac:dyDescent="0.2">
      <c r="A62" s="104">
        <v>51</v>
      </c>
      <c r="B62" s="105" t="s">
        <v>644</v>
      </c>
      <c r="C62" s="116">
        <f t="shared" si="0"/>
        <v>635.1</v>
      </c>
      <c r="D62" s="116">
        <f t="shared" si="6"/>
        <v>0</v>
      </c>
      <c r="E62" s="116">
        <v>0</v>
      </c>
      <c r="F62" s="116">
        <v>0</v>
      </c>
      <c r="G62" s="116">
        <f t="shared" si="22"/>
        <v>430.4</v>
      </c>
      <c r="H62" s="116">
        <v>430.4</v>
      </c>
      <c r="I62" s="116">
        <v>0</v>
      </c>
      <c r="J62" s="116">
        <f t="shared" si="23"/>
        <v>204.70000000000002</v>
      </c>
      <c r="K62" s="116">
        <v>176.8</v>
      </c>
      <c r="L62" s="116">
        <v>27.9</v>
      </c>
      <c r="M62" s="116">
        <f t="shared" si="21"/>
        <v>0</v>
      </c>
      <c r="N62" s="116">
        <v>0</v>
      </c>
    </row>
    <row r="63" spans="1:14" ht="25.5" x14ac:dyDescent="0.2">
      <c r="A63" s="104">
        <v>52</v>
      </c>
      <c r="B63" s="105" t="s">
        <v>645</v>
      </c>
      <c r="C63" s="116">
        <f t="shared" si="0"/>
        <v>1238.2</v>
      </c>
      <c r="D63" s="116">
        <f t="shared" si="6"/>
        <v>500</v>
      </c>
      <c r="E63" s="116">
        <v>500</v>
      </c>
      <c r="F63" s="116">
        <v>0</v>
      </c>
      <c r="G63" s="116">
        <f t="shared" si="22"/>
        <v>531</v>
      </c>
      <c r="H63" s="116">
        <v>531</v>
      </c>
      <c r="I63" s="116">
        <v>0</v>
      </c>
      <c r="J63" s="116">
        <f t="shared" si="23"/>
        <v>207.20000000000002</v>
      </c>
      <c r="K63" s="116">
        <v>176.8</v>
      </c>
      <c r="L63" s="116">
        <v>30.4</v>
      </c>
      <c r="M63" s="116">
        <f t="shared" si="21"/>
        <v>0</v>
      </c>
      <c r="N63" s="116">
        <v>0</v>
      </c>
    </row>
    <row r="64" spans="1:14" ht="25.5" x14ac:dyDescent="0.2">
      <c r="A64" s="104">
        <v>53</v>
      </c>
      <c r="B64" s="105" t="s">
        <v>646</v>
      </c>
      <c r="C64" s="116">
        <f t="shared" si="0"/>
        <v>610.6</v>
      </c>
      <c r="D64" s="116">
        <f t="shared" si="6"/>
        <v>0</v>
      </c>
      <c r="E64" s="116">
        <v>0</v>
      </c>
      <c r="F64" s="116">
        <v>0</v>
      </c>
      <c r="G64" s="116">
        <f t="shared" si="22"/>
        <v>403.4</v>
      </c>
      <c r="H64" s="116">
        <v>403.4</v>
      </c>
      <c r="I64" s="116">
        <v>0</v>
      </c>
      <c r="J64" s="116">
        <f t="shared" si="23"/>
        <v>207.20000000000002</v>
      </c>
      <c r="K64" s="116">
        <v>176.8</v>
      </c>
      <c r="L64" s="116">
        <v>30.4</v>
      </c>
      <c r="M64" s="116">
        <f t="shared" si="21"/>
        <v>0</v>
      </c>
      <c r="N64" s="116">
        <v>0</v>
      </c>
    </row>
    <row r="65" spans="1:14" ht="25.5" x14ac:dyDescent="0.2">
      <c r="A65" s="104">
        <v>54</v>
      </c>
      <c r="B65" s="105" t="s">
        <v>647</v>
      </c>
      <c r="C65" s="116">
        <f t="shared" si="0"/>
        <v>77.7</v>
      </c>
      <c r="D65" s="116">
        <f t="shared" si="6"/>
        <v>0</v>
      </c>
      <c r="E65" s="116">
        <v>0</v>
      </c>
      <c r="F65" s="116">
        <v>0</v>
      </c>
      <c r="G65" s="116">
        <f t="shared" si="22"/>
        <v>0</v>
      </c>
      <c r="H65" s="116">
        <v>0</v>
      </c>
      <c r="I65" s="116">
        <v>0</v>
      </c>
      <c r="J65" s="116">
        <f t="shared" si="23"/>
        <v>77.7</v>
      </c>
      <c r="K65" s="116">
        <v>0</v>
      </c>
      <c r="L65" s="116">
        <v>77.7</v>
      </c>
      <c r="M65" s="116">
        <f t="shared" si="21"/>
        <v>0</v>
      </c>
      <c r="N65" s="116">
        <v>0</v>
      </c>
    </row>
    <row r="66" spans="1:14" ht="25.5" x14ac:dyDescent="0.2">
      <c r="A66" s="104">
        <v>55</v>
      </c>
      <c r="B66" s="105" t="s">
        <v>648</v>
      </c>
      <c r="C66" s="116">
        <f t="shared" si="0"/>
        <v>477.20000000000005</v>
      </c>
      <c r="D66" s="116">
        <f t="shared" si="6"/>
        <v>0</v>
      </c>
      <c r="E66" s="116">
        <v>0</v>
      </c>
      <c r="F66" s="116">
        <v>0</v>
      </c>
      <c r="G66" s="116">
        <f t="shared" si="22"/>
        <v>270</v>
      </c>
      <c r="H66" s="116">
        <v>270</v>
      </c>
      <c r="I66" s="116">
        <v>0</v>
      </c>
      <c r="J66" s="116">
        <f t="shared" si="23"/>
        <v>207.20000000000002</v>
      </c>
      <c r="K66" s="116">
        <v>176.8</v>
      </c>
      <c r="L66" s="116">
        <v>30.4</v>
      </c>
      <c r="M66" s="116">
        <f t="shared" si="21"/>
        <v>0</v>
      </c>
      <c r="N66" s="116">
        <v>0</v>
      </c>
    </row>
    <row r="67" spans="1:14" ht="54" customHeight="1" x14ac:dyDescent="0.2">
      <c r="A67" s="150" t="s">
        <v>765</v>
      </c>
      <c r="B67" s="150"/>
      <c r="C67" s="116">
        <f t="shared" si="0"/>
        <v>6494.3000000000011</v>
      </c>
      <c r="D67" s="116">
        <f t="shared" si="6"/>
        <v>500</v>
      </c>
      <c r="E67" s="116">
        <f t="shared" ref="E67:N67" si="24">SUM(E58:E66)</f>
        <v>500</v>
      </c>
      <c r="F67" s="116">
        <f t="shared" si="24"/>
        <v>0</v>
      </c>
      <c r="G67" s="116">
        <f t="shared" si="24"/>
        <v>3758.6000000000004</v>
      </c>
      <c r="H67" s="116">
        <f t="shared" si="24"/>
        <v>3758.6000000000004</v>
      </c>
      <c r="I67" s="116">
        <f t="shared" si="24"/>
        <v>0</v>
      </c>
      <c r="J67" s="116">
        <f t="shared" si="24"/>
        <v>1935.7000000000003</v>
      </c>
      <c r="K67" s="116">
        <f t="shared" si="24"/>
        <v>1620.1</v>
      </c>
      <c r="L67" s="116">
        <f t="shared" si="24"/>
        <v>315.59999999999997</v>
      </c>
      <c r="M67" s="116">
        <f t="shared" si="24"/>
        <v>300</v>
      </c>
      <c r="N67" s="116">
        <f t="shared" si="24"/>
        <v>300</v>
      </c>
    </row>
    <row r="68" spans="1:14" ht="25.5" x14ac:dyDescent="0.2">
      <c r="A68" s="104">
        <v>56</v>
      </c>
      <c r="B68" s="105" t="s">
        <v>649</v>
      </c>
      <c r="C68" s="116">
        <f t="shared" si="0"/>
        <v>156</v>
      </c>
      <c r="D68" s="116">
        <f t="shared" si="6"/>
        <v>0</v>
      </c>
      <c r="E68" s="116">
        <v>0</v>
      </c>
      <c r="F68" s="116">
        <v>0</v>
      </c>
      <c r="G68" s="116">
        <f>SUM(H68:I68)</f>
        <v>0</v>
      </c>
      <c r="H68" s="116">
        <v>0</v>
      </c>
      <c r="I68" s="116">
        <v>0</v>
      </c>
      <c r="J68" s="116">
        <f>SUM(K68:L68)</f>
        <v>156</v>
      </c>
      <c r="K68" s="116">
        <v>134.9</v>
      </c>
      <c r="L68" s="116">
        <v>21.1</v>
      </c>
      <c r="M68" s="116">
        <f t="shared" ref="M68:M74" si="25">SUM(N68:N68)</f>
        <v>0</v>
      </c>
      <c r="N68" s="116">
        <v>0</v>
      </c>
    </row>
    <row r="69" spans="1:14" ht="25.5" x14ac:dyDescent="0.2">
      <c r="A69" s="104">
        <v>57</v>
      </c>
      <c r="B69" s="105" t="s">
        <v>650</v>
      </c>
      <c r="C69" s="116">
        <f t="shared" si="0"/>
        <v>277.60000000000002</v>
      </c>
      <c r="D69" s="116">
        <f t="shared" si="6"/>
        <v>0</v>
      </c>
      <c r="E69" s="116">
        <v>0</v>
      </c>
      <c r="F69" s="116">
        <v>0</v>
      </c>
      <c r="G69" s="116">
        <f t="shared" ref="G69:G74" si="26">SUM(H69:I69)</f>
        <v>133.4</v>
      </c>
      <c r="H69" s="116">
        <v>133.4</v>
      </c>
      <c r="I69" s="116">
        <v>0</v>
      </c>
      <c r="J69" s="116">
        <f t="shared" ref="J69:J74" si="27">SUM(K69:L69)</f>
        <v>144.20000000000002</v>
      </c>
      <c r="K69" s="116">
        <v>134.9</v>
      </c>
      <c r="L69" s="116">
        <v>9.3000000000000007</v>
      </c>
      <c r="M69" s="116">
        <f t="shared" si="25"/>
        <v>0</v>
      </c>
      <c r="N69" s="116">
        <v>0</v>
      </c>
    </row>
    <row r="70" spans="1:14" ht="25.5" x14ac:dyDescent="0.2">
      <c r="A70" s="104">
        <v>58</v>
      </c>
      <c r="B70" s="105" t="s">
        <v>651</v>
      </c>
      <c r="C70" s="116">
        <f t="shared" si="0"/>
        <v>286.60000000000002</v>
      </c>
      <c r="D70" s="116">
        <f t="shared" si="6"/>
        <v>0</v>
      </c>
      <c r="E70" s="116">
        <v>0</v>
      </c>
      <c r="F70" s="116">
        <v>0</v>
      </c>
      <c r="G70" s="116">
        <f t="shared" si="26"/>
        <v>143.19999999999999</v>
      </c>
      <c r="H70" s="116">
        <v>143.19999999999999</v>
      </c>
      <c r="I70" s="116">
        <v>0</v>
      </c>
      <c r="J70" s="116">
        <f t="shared" si="27"/>
        <v>143.4</v>
      </c>
      <c r="K70" s="116">
        <v>117.4</v>
      </c>
      <c r="L70" s="116">
        <v>26</v>
      </c>
      <c r="M70" s="116">
        <f t="shared" si="25"/>
        <v>0</v>
      </c>
      <c r="N70" s="116">
        <v>0</v>
      </c>
    </row>
    <row r="71" spans="1:14" ht="25.5" x14ac:dyDescent="0.2">
      <c r="A71" s="104">
        <v>59</v>
      </c>
      <c r="B71" s="105" t="s">
        <v>652</v>
      </c>
      <c r="C71" s="116">
        <f t="shared" ref="C71:C89" si="28">D71+G71+J71+M71</f>
        <v>158.4</v>
      </c>
      <c r="D71" s="116">
        <f t="shared" si="6"/>
        <v>0</v>
      </c>
      <c r="E71" s="116">
        <v>0</v>
      </c>
      <c r="F71" s="116">
        <v>0</v>
      </c>
      <c r="G71" s="116">
        <f t="shared" si="26"/>
        <v>0</v>
      </c>
      <c r="H71" s="116">
        <v>0</v>
      </c>
      <c r="I71" s="116">
        <v>0</v>
      </c>
      <c r="J71" s="116">
        <f t="shared" si="27"/>
        <v>158.4</v>
      </c>
      <c r="K71" s="116">
        <v>134.9</v>
      </c>
      <c r="L71" s="116">
        <v>23.5</v>
      </c>
      <c r="M71" s="116">
        <f t="shared" si="25"/>
        <v>0</v>
      </c>
      <c r="N71" s="116">
        <v>0</v>
      </c>
    </row>
    <row r="72" spans="1:14" ht="25.5" x14ac:dyDescent="0.2">
      <c r="A72" s="104">
        <v>60</v>
      </c>
      <c r="B72" s="105" t="s">
        <v>653</v>
      </c>
      <c r="C72" s="116">
        <f t="shared" si="28"/>
        <v>431.40000000000003</v>
      </c>
      <c r="D72" s="116">
        <f t="shared" si="6"/>
        <v>0</v>
      </c>
      <c r="E72" s="116">
        <v>0</v>
      </c>
      <c r="F72" s="116">
        <v>0</v>
      </c>
      <c r="G72" s="116">
        <f t="shared" si="26"/>
        <v>0</v>
      </c>
      <c r="H72" s="116">
        <v>0</v>
      </c>
      <c r="I72" s="116">
        <v>0</v>
      </c>
      <c r="J72" s="116">
        <f t="shared" si="27"/>
        <v>431.40000000000003</v>
      </c>
      <c r="K72" s="116">
        <v>368.6</v>
      </c>
      <c r="L72" s="116">
        <v>62.8</v>
      </c>
      <c r="M72" s="116">
        <f t="shared" si="25"/>
        <v>0</v>
      </c>
      <c r="N72" s="116">
        <v>0</v>
      </c>
    </row>
    <row r="73" spans="1:14" ht="25.5" x14ac:dyDescent="0.2">
      <c r="A73" s="104">
        <v>61</v>
      </c>
      <c r="B73" s="105" t="s">
        <v>654</v>
      </c>
      <c r="C73" s="116">
        <f t="shared" si="28"/>
        <v>202.20000000000002</v>
      </c>
      <c r="D73" s="116">
        <f t="shared" si="6"/>
        <v>0</v>
      </c>
      <c r="E73" s="116">
        <v>0</v>
      </c>
      <c r="F73" s="116">
        <v>0</v>
      </c>
      <c r="G73" s="116">
        <f t="shared" si="26"/>
        <v>0</v>
      </c>
      <c r="H73" s="116">
        <v>0</v>
      </c>
      <c r="I73" s="116">
        <v>0</v>
      </c>
      <c r="J73" s="116">
        <f t="shared" si="27"/>
        <v>202.20000000000002</v>
      </c>
      <c r="K73" s="116">
        <v>176.8</v>
      </c>
      <c r="L73" s="116">
        <v>25.4</v>
      </c>
      <c r="M73" s="116">
        <f t="shared" si="25"/>
        <v>0</v>
      </c>
      <c r="N73" s="116">
        <v>0</v>
      </c>
    </row>
    <row r="74" spans="1:14" ht="25.5" x14ac:dyDescent="0.2">
      <c r="A74" s="104">
        <v>62</v>
      </c>
      <c r="B74" s="105" t="s">
        <v>655</v>
      </c>
      <c r="C74" s="116">
        <f t="shared" si="28"/>
        <v>4699.1000000000004</v>
      </c>
      <c r="D74" s="116">
        <f t="shared" si="6"/>
        <v>4040.4</v>
      </c>
      <c r="E74" s="116">
        <v>0</v>
      </c>
      <c r="F74" s="116">
        <v>4040.4</v>
      </c>
      <c r="G74" s="116">
        <f t="shared" si="26"/>
        <v>0</v>
      </c>
      <c r="H74" s="116">
        <v>0</v>
      </c>
      <c r="I74" s="116">
        <v>0</v>
      </c>
      <c r="J74" s="116">
        <f t="shared" si="27"/>
        <v>158.69999999999999</v>
      </c>
      <c r="K74" s="116">
        <v>124.7</v>
      </c>
      <c r="L74" s="116">
        <v>34</v>
      </c>
      <c r="M74" s="116">
        <f t="shared" si="25"/>
        <v>500</v>
      </c>
      <c r="N74" s="116">
        <v>500</v>
      </c>
    </row>
    <row r="75" spans="1:14" ht="48.75" customHeight="1" x14ac:dyDescent="0.2">
      <c r="A75" s="150" t="s">
        <v>766</v>
      </c>
      <c r="B75" s="150"/>
      <c r="C75" s="116">
        <f t="shared" si="28"/>
        <v>6211.3</v>
      </c>
      <c r="D75" s="116">
        <f t="shared" si="6"/>
        <v>4040.4</v>
      </c>
      <c r="E75" s="116">
        <f t="shared" ref="E75:N75" si="29">SUM(E68:E74)</f>
        <v>0</v>
      </c>
      <c r="F75" s="116">
        <f t="shared" si="29"/>
        <v>4040.4</v>
      </c>
      <c r="G75" s="116">
        <f t="shared" si="29"/>
        <v>276.60000000000002</v>
      </c>
      <c r="H75" s="116">
        <f t="shared" si="29"/>
        <v>276.60000000000002</v>
      </c>
      <c r="I75" s="116">
        <f t="shared" si="29"/>
        <v>0</v>
      </c>
      <c r="J75" s="116">
        <f t="shared" si="29"/>
        <v>1394.3000000000002</v>
      </c>
      <c r="K75" s="116">
        <f t="shared" si="29"/>
        <v>1192.2</v>
      </c>
      <c r="L75" s="116">
        <f t="shared" si="29"/>
        <v>202.1</v>
      </c>
      <c r="M75" s="116">
        <f t="shared" si="29"/>
        <v>500</v>
      </c>
      <c r="N75" s="116">
        <f t="shared" si="29"/>
        <v>500</v>
      </c>
    </row>
    <row r="76" spans="1:14" ht="25.5" x14ac:dyDescent="0.2">
      <c r="A76" s="104">
        <v>63</v>
      </c>
      <c r="B76" s="105" t="s">
        <v>656</v>
      </c>
      <c r="C76" s="116">
        <f t="shared" si="28"/>
        <v>186.8</v>
      </c>
      <c r="D76" s="116">
        <f t="shared" si="6"/>
        <v>0</v>
      </c>
      <c r="E76" s="116">
        <v>0</v>
      </c>
      <c r="F76" s="116">
        <v>0</v>
      </c>
      <c r="G76" s="116">
        <f>SUM(H76:I76)</f>
        <v>87.8</v>
      </c>
      <c r="H76" s="116">
        <v>87.8</v>
      </c>
      <c r="I76" s="116">
        <v>0</v>
      </c>
      <c r="J76" s="116">
        <f>SUM(K76:L76)</f>
        <v>99</v>
      </c>
      <c r="K76" s="116">
        <v>89.7</v>
      </c>
      <c r="L76" s="116">
        <v>9.3000000000000007</v>
      </c>
      <c r="M76" s="116">
        <f t="shared" ref="M76:M88" si="30">SUM(N76:N76)</f>
        <v>0</v>
      </c>
      <c r="N76" s="116">
        <v>0</v>
      </c>
    </row>
    <row r="77" spans="1:14" ht="25.5" x14ac:dyDescent="0.2">
      <c r="A77" s="104">
        <v>64</v>
      </c>
      <c r="B77" s="105" t="s">
        <v>657</v>
      </c>
      <c r="C77" s="116">
        <f t="shared" si="28"/>
        <v>451.2</v>
      </c>
      <c r="D77" s="116">
        <f t="shared" si="6"/>
        <v>0</v>
      </c>
      <c r="E77" s="116">
        <v>0</v>
      </c>
      <c r="F77" s="116">
        <v>0</v>
      </c>
      <c r="G77" s="116">
        <f t="shared" ref="G77:G88" si="31">SUM(H77:I77)</f>
        <v>300.2</v>
      </c>
      <c r="H77" s="116">
        <v>150.19999999999999</v>
      </c>
      <c r="I77" s="116">
        <v>150</v>
      </c>
      <c r="J77" s="116">
        <f t="shared" ref="J77:J88" si="32">SUM(K77:L77)</f>
        <v>151</v>
      </c>
      <c r="K77" s="116">
        <v>134.9</v>
      </c>
      <c r="L77" s="116">
        <v>16.100000000000001</v>
      </c>
      <c r="M77" s="116">
        <f t="shared" si="30"/>
        <v>0</v>
      </c>
      <c r="N77" s="116">
        <v>0</v>
      </c>
    </row>
    <row r="78" spans="1:14" ht="25.5" x14ac:dyDescent="0.2">
      <c r="A78" s="104">
        <v>65</v>
      </c>
      <c r="B78" s="105" t="s">
        <v>658</v>
      </c>
      <c r="C78" s="116">
        <f t="shared" si="28"/>
        <v>444.8</v>
      </c>
      <c r="D78" s="116">
        <f t="shared" si="6"/>
        <v>0</v>
      </c>
      <c r="E78" s="116">
        <v>0</v>
      </c>
      <c r="F78" s="116">
        <v>0</v>
      </c>
      <c r="G78" s="116">
        <f t="shared" si="31"/>
        <v>293.8</v>
      </c>
      <c r="H78" s="116">
        <v>293.8</v>
      </c>
      <c r="I78" s="116">
        <v>0</v>
      </c>
      <c r="J78" s="116">
        <f t="shared" si="32"/>
        <v>151</v>
      </c>
      <c r="K78" s="116">
        <v>134.9</v>
      </c>
      <c r="L78" s="116">
        <v>16.100000000000001</v>
      </c>
      <c r="M78" s="116">
        <f t="shared" si="30"/>
        <v>0</v>
      </c>
      <c r="N78" s="116">
        <v>0</v>
      </c>
    </row>
    <row r="79" spans="1:14" ht="25.5" x14ac:dyDescent="0.2">
      <c r="A79" s="104">
        <v>66</v>
      </c>
      <c r="B79" s="105" t="s">
        <v>659</v>
      </c>
      <c r="C79" s="116">
        <f t="shared" si="28"/>
        <v>424.2</v>
      </c>
      <c r="D79" s="116">
        <f t="shared" si="6"/>
        <v>0</v>
      </c>
      <c r="E79" s="116">
        <v>0</v>
      </c>
      <c r="F79" s="116">
        <v>0</v>
      </c>
      <c r="G79" s="116">
        <f t="shared" si="31"/>
        <v>321.8</v>
      </c>
      <c r="H79" s="116">
        <v>141.80000000000001</v>
      </c>
      <c r="I79" s="116">
        <v>180</v>
      </c>
      <c r="J79" s="116">
        <f t="shared" si="32"/>
        <v>102.39999999999999</v>
      </c>
      <c r="K79" s="116">
        <v>93.1</v>
      </c>
      <c r="L79" s="116">
        <v>9.3000000000000007</v>
      </c>
      <c r="M79" s="116">
        <f t="shared" si="30"/>
        <v>0</v>
      </c>
      <c r="N79" s="116">
        <v>0</v>
      </c>
    </row>
    <row r="80" spans="1:14" ht="25.5" x14ac:dyDescent="0.2">
      <c r="A80" s="104">
        <v>67</v>
      </c>
      <c r="B80" s="105" t="s">
        <v>660</v>
      </c>
      <c r="C80" s="116">
        <f t="shared" si="28"/>
        <v>383.9</v>
      </c>
      <c r="D80" s="116">
        <f t="shared" si="6"/>
        <v>0</v>
      </c>
      <c r="E80" s="116">
        <v>0</v>
      </c>
      <c r="F80" s="116">
        <v>0</v>
      </c>
      <c r="G80" s="116">
        <f t="shared" si="31"/>
        <v>225.4</v>
      </c>
      <c r="H80" s="116">
        <v>225.4</v>
      </c>
      <c r="I80" s="116">
        <v>0</v>
      </c>
      <c r="J80" s="116">
        <f t="shared" si="32"/>
        <v>158.5</v>
      </c>
      <c r="K80" s="116">
        <v>134.9</v>
      </c>
      <c r="L80" s="116">
        <v>23.6</v>
      </c>
      <c r="M80" s="116">
        <f t="shared" si="30"/>
        <v>0</v>
      </c>
      <c r="N80" s="116">
        <v>0</v>
      </c>
    </row>
    <row r="81" spans="1:14" ht="25.5" x14ac:dyDescent="0.2">
      <c r="A81" s="104">
        <v>68</v>
      </c>
      <c r="B81" s="105" t="s">
        <v>661</v>
      </c>
      <c r="C81" s="116">
        <f t="shared" si="28"/>
        <v>398</v>
      </c>
      <c r="D81" s="116">
        <f t="shared" si="6"/>
        <v>0</v>
      </c>
      <c r="E81" s="116">
        <v>0</v>
      </c>
      <c r="F81" s="116">
        <v>0</v>
      </c>
      <c r="G81" s="116">
        <f t="shared" si="31"/>
        <v>242</v>
      </c>
      <c r="H81" s="116">
        <v>242</v>
      </c>
      <c r="I81" s="116">
        <v>0</v>
      </c>
      <c r="J81" s="116">
        <f t="shared" si="32"/>
        <v>156</v>
      </c>
      <c r="K81" s="116">
        <v>134.9</v>
      </c>
      <c r="L81" s="116">
        <v>21.1</v>
      </c>
      <c r="M81" s="116">
        <f t="shared" si="30"/>
        <v>0</v>
      </c>
      <c r="N81" s="116">
        <v>0</v>
      </c>
    </row>
    <row r="82" spans="1:14" ht="25.5" x14ac:dyDescent="0.2">
      <c r="A82" s="104">
        <v>69</v>
      </c>
      <c r="B82" s="105" t="s">
        <v>662</v>
      </c>
      <c r="C82" s="116">
        <f t="shared" si="28"/>
        <v>266</v>
      </c>
      <c r="D82" s="116">
        <f t="shared" si="6"/>
        <v>0</v>
      </c>
      <c r="E82" s="116">
        <v>0</v>
      </c>
      <c r="F82" s="116">
        <v>0</v>
      </c>
      <c r="G82" s="116">
        <f t="shared" si="31"/>
        <v>115</v>
      </c>
      <c r="H82" s="116">
        <v>115</v>
      </c>
      <c r="I82" s="116">
        <v>0</v>
      </c>
      <c r="J82" s="116">
        <f t="shared" si="32"/>
        <v>151</v>
      </c>
      <c r="K82" s="116">
        <v>134.9</v>
      </c>
      <c r="L82" s="116">
        <v>16.100000000000001</v>
      </c>
      <c r="M82" s="116">
        <f t="shared" si="30"/>
        <v>0</v>
      </c>
      <c r="N82" s="116">
        <v>0</v>
      </c>
    </row>
    <row r="83" spans="1:14" ht="25.5" x14ac:dyDescent="0.2">
      <c r="A83" s="104">
        <v>70</v>
      </c>
      <c r="B83" s="105" t="s">
        <v>663</v>
      </c>
      <c r="C83" s="116">
        <f t="shared" si="28"/>
        <v>302.59999999999997</v>
      </c>
      <c r="D83" s="116">
        <f t="shared" si="6"/>
        <v>0</v>
      </c>
      <c r="E83" s="116">
        <v>0</v>
      </c>
      <c r="F83" s="116">
        <v>0</v>
      </c>
      <c r="G83" s="116">
        <f t="shared" si="31"/>
        <v>200.2</v>
      </c>
      <c r="H83" s="116">
        <v>110.2</v>
      </c>
      <c r="I83" s="116">
        <v>90</v>
      </c>
      <c r="J83" s="116">
        <f t="shared" si="32"/>
        <v>102.39999999999999</v>
      </c>
      <c r="K83" s="116">
        <v>93.1</v>
      </c>
      <c r="L83" s="116">
        <v>9.3000000000000007</v>
      </c>
      <c r="M83" s="116">
        <f t="shared" si="30"/>
        <v>0</v>
      </c>
      <c r="N83" s="116">
        <v>0</v>
      </c>
    </row>
    <row r="84" spans="1:14" ht="25.5" x14ac:dyDescent="0.2">
      <c r="A84" s="104">
        <v>71</v>
      </c>
      <c r="B84" s="105" t="s">
        <v>664</v>
      </c>
      <c r="C84" s="116">
        <f t="shared" si="28"/>
        <v>350.1</v>
      </c>
      <c r="D84" s="116">
        <f t="shared" ref="D84:D89" si="33">SUM(E84:F84)</f>
        <v>0</v>
      </c>
      <c r="E84" s="116">
        <v>0</v>
      </c>
      <c r="F84" s="116">
        <v>0</v>
      </c>
      <c r="G84" s="116">
        <f t="shared" si="31"/>
        <v>203.4</v>
      </c>
      <c r="H84" s="116">
        <v>203.4</v>
      </c>
      <c r="I84" s="116">
        <v>0</v>
      </c>
      <c r="J84" s="116">
        <f t="shared" si="32"/>
        <v>146.70000000000002</v>
      </c>
      <c r="K84" s="116">
        <v>134.9</v>
      </c>
      <c r="L84" s="116">
        <v>11.8</v>
      </c>
      <c r="M84" s="116">
        <f t="shared" si="30"/>
        <v>0</v>
      </c>
      <c r="N84" s="116">
        <v>0</v>
      </c>
    </row>
    <row r="85" spans="1:14" ht="25.5" x14ac:dyDescent="0.2">
      <c r="A85" s="104">
        <v>72</v>
      </c>
      <c r="B85" s="105" t="s">
        <v>665</v>
      </c>
      <c r="C85" s="116">
        <f t="shared" si="28"/>
        <v>312.29999999999995</v>
      </c>
      <c r="D85" s="116">
        <f t="shared" si="33"/>
        <v>0</v>
      </c>
      <c r="E85" s="116">
        <v>0</v>
      </c>
      <c r="F85" s="116">
        <v>0</v>
      </c>
      <c r="G85" s="116">
        <f t="shared" si="31"/>
        <v>153.19999999999999</v>
      </c>
      <c r="H85" s="116">
        <v>153.19999999999999</v>
      </c>
      <c r="I85" s="116">
        <v>0</v>
      </c>
      <c r="J85" s="116">
        <f t="shared" si="32"/>
        <v>159.1</v>
      </c>
      <c r="K85" s="116">
        <v>134.9</v>
      </c>
      <c r="L85" s="116">
        <v>24.2</v>
      </c>
      <c r="M85" s="116">
        <f t="shared" si="30"/>
        <v>0</v>
      </c>
      <c r="N85" s="116">
        <v>0</v>
      </c>
    </row>
    <row r="86" spans="1:14" ht="25.5" x14ac:dyDescent="0.2">
      <c r="A86" s="104">
        <v>73</v>
      </c>
      <c r="B86" s="105" t="s">
        <v>666</v>
      </c>
      <c r="C86" s="116">
        <f t="shared" si="28"/>
        <v>282</v>
      </c>
      <c r="D86" s="116">
        <f t="shared" si="33"/>
        <v>0</v>
      </c>
      <c r="E86" s="116">
        <v>0</v>
      </c>
      <c r="F86" s="116">
        <v>0</v>
      </c>
      <c r="G86" s="116">
        <f t="shared" si="31"/>
        <v>71.2</v>
      </c>
      <c r="H86" s="116">
        <v>71.2</v>
      </c>
      <c r="I86" s="116">
        <v>0</v>
      </c>
      <c r="J86" s="116">
        <f t="shared" si="32"/>
        <v>210.8</v>
      </c>
      <c r="K86" s="116">
        <v>176.8</v>
      </c>
      <c r="L86" s="116">
        <v>34</v>
      </c>
      <c r="M86" s="116">
        <f t="shared" si="30"/>
        <v>0</v>
      </c>
      <c r="N86" s="116">
        <v>0</v>
      </c>
    </row>
    <row r="87" spans="1:14" ht="25.5" x14ac:dyDescent="0.2">
      <c r="A87" s="104">
        <v>74</v>
      </c>
      <c r="B87" s="105" t="s">
        <v>667</v>
      </c>
      <c r="C87" s="116">
        <f t="shared" si="28"/>
        <v>3660.9000000000005</v>
      </c>
      <c r="D87" s="116">
        <f t="shared" si="33"/>
        <v>3080.8</v>
      </c>
      <c r="E87" s="116">
        <v>0</v>
      </c>
      <c r="F87" s="116">
        <v>3080.8</v>
      </c>
      <c r="G87" s="116">
        <f t="shared" si="31"/>
        <v>76.8</v>
      </c>
      <c r="H87" s="116">
        <v>76.8</v>
      </c>
      <c r="I87" s="116">
        <v>0</v>
      </c>
      <c r="J87" s="116">
        <f t="shared" si="32"/>
        <v>503.3</v>
      </c>
      <c r="K87" s="116">
        <v>428.1</v>
      </c>
      <c r="L87" s="116">
        <v>75.2</v>
      </c>
      <c r="M87" s="116">
        <f t="shared" si="30"/>
        <v>0</v>
      </c>
      <c r="N87" s="116">
        <v>0</v>
      </c>
    </row>
    <row r="88" spans="1:14" ht="25.5" x14ac:dyDescent="0.2">
      <c r="A88" s="104">
        <v>75</v>
      </c>
      <c r="B88" s="105" t="s">
        <v>668</v>
      </c>
      <c r="C88" s="116">
        <f t="shared" si="28"/>
        <v>610.29999999999995</v>
      </c>
      <c r="D88" s="116">
        <f t="shared" si="33"/>
        <v>0</v>
      </c>
      <c r="E88" s="116">
        <v>0</v>
      </c>
      <c r="F88" s="116">
        <v>0</v>
      </c>
      <c r="G88" s="116">
        <f t="shared" si="31"/>
        <v>459.2</v>
      </c>
      <c r="H88" s="116">
        <v>234.2</v>
      </c>
      <c r="I88" s="116">
        <v>225</v>
      </c>
      <c r="J88" s="116">
        <f t="shared" si="32"/>
        <v>151.1</v>
      </c>
      <c r="K88" s="116">
        <v>135</v>
      </c>
      <c r="L88" s="116">
        <v>16.100000000000001</v>
      </c>
      <c r="M88" s="116">
        <f t="shared" si="30"/>
        <v>0</v>
      </c>
      <c r="N88" s="116">
        <v>0</v>
      </c>
    </row>
    <row r="89" spans="1:14" ht="45" customHeight="1" x14ac:dyDescent="0.2">
      <c r="A89" s="150" t="s">
        <v>767</v>
      </c>
      <c r="B89" s="150"/>
      <c r="C89" s="116">
        <f t="shared" si="28"/>
        <v>8073.1</v>
      </c>
      <c r="D89" s="116">
        <f t="shared" si="33"/>
        <v>3080.8</v>
      </c>
      <c r="E89" s="116">
        <f t="shared" ref="E89:N89" si="34">SUM(E76:E88)</f>
        <v>0</v>
      </c>
      <c r="F89" s="116">
        <f t="shared" si="34"/>
        <v>3080.8</v>
      </c>
      <c r="G89" s="116">
        <f t="shared" si="34"/>
        <v>2750</v>
      </c>
      <c r="H89" s="116">
        <f t="shared" si="34"/>
        <v>2105</v>
      </c>
      <c r="I89" s="116">
        <f t="shared" si="34"/>
        <v>645</v>
      </c>
      <c r="J89" s="116">
        <f t="shared" si="34"/>
        <v>2242.2999999999997</v>
      </c>
      <c r="K89" s="116">
        <f>SUM(K76:K88)</f>
        <v>1960.1</v>
      </c>
      <c r="L89" s="116">
        <f t="shared" si="34"/>
        <v>282.2</v>
      </c>
      <c r="M89" s="116">
        <f t="shared" si="34"/>
        <v>0</v>
      </c>
      <c r="N89" s="116">
        <f t="shared" si="34"/>
        <v>0</v>
      </c>
    </row>
    <row r="90" spans="1:14" x14ac:dyDescent="0.2">
      <c r="A90" s="144" t="s">
        <v>669</v>
      </c>
      <c r="B90" s="144"/>
      <c r="C90" s="117">
        <f>C19+C26+C37+C45+C57+C67+C75+C89</f>
        <v>66302.8</v>
      </c>
      <c r="D90" s="117">
        <f t="shared" ref="D90:K90" si="35">D19+D26+D37+D45+D57+D67+D75+D89</f>
        <v>15981.099999999999</v>
      </c>
      <c r="E90" s="118">
        <f t="shared" si="35"/>
        <v>5056.2</v>
      </c>
      <c r="F90" s="118">
        <f t="shared" si="35"/>
        <v>10924.900000000001</v>
      </c>
      <c r="G90" s="117">
        <f t="shared" si="35"/>
        <v>32657.4</v>
      </c>
      <c r="H90" s="117">
        <f t="shared" si="35"/>
        <v>27137.4</v>
      </c>
      <c r="I90" s="117">
        <f t="shared" si="35"/>
        <v>5520</v>
      </c>
      <c r="J90" s="117">
        <f t="shared" si="35"/>
        <v>15564.3</v>
      </c>
      <c r="K90" s="117">
        <f t="shared" si="35"/>
        <v>13179.400000000001</v>
      </c>
      <c r="L90" s="117">
        <f>L19+L26+L37+L45+L57+L67+L75+L89</f>
        <v>2384.8999999999996</v>
      </c>
      <c r="M90" s="117">
        <f>M19+M26+M37+M45+M57+M67+M75+M89</f>
        <v>2100</v>
      </c>
      <c r="N90" s="117">
        <f>N19+N26+N37+N45+N57+N67+N75+N89</f>
        <v>2100</v>
      </c>
    </row>
  </sheetData>
  <mergeCells count="17">
    <mergeCell ref="D4:D5"/>
    <mergeCell ref="A90:B90"/>
    <mergeCell ref="A2:N2"/>
    <mergeCell ref="C4:C5"/>
    <mergeCell ref="J4:J5"/>
    <mergeCell ref="M4:M5"/>
    <mergeCell ref="A67:B67"/>
    <mergeCell ref="A75:B75"/>
    <mergeCell ref="A89:B89"/>
    <mergeCell ref="G4:G5"/>
    <mergeCell ref="A19:B19"/>
    <mergeCell ref="A26:B26"/>
    <mergeCell ref="A37:B37"/>
    <mergeCell ref="A45:B45"/>
    <mergeCell ref="A57:B57"/>
    <mergeCell ref="A4:A5"/>
    <mergeCell ref="B4:B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6&lt;/string&gt;&#10;    &lt;string&gt;31.03.2026&lt;/string&gt;&#10;  &lt;/DateInfo&gt;&#10;  &lt;Code&gt;MAKET_GENERATOR&lt;/Code&gt;&#10;  &lt;ObjectCode&gt;MAKET_GENERATOR&lt;/ObjectCode&gt;&#10;  &lt;DocName&gt;Генератор отчетов (с использованием макета)&lt;/DocName&gt;&#10;  &lt;VariantName&gt;Расходы бюджета (Кучуганова) (копия от 29.07.2021 2:22:26)&lt;/VariantName&gt;&#10;  &lt;VariantLink xsi:nil=&quot;true&quot; /&gt;&#10;  &lt;ReportCode&gt;MAKET_b589d36a_99b0_4609_8672_d71639d71d5e&lt;/ReportCode&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5AF4DBF4-0C6F-45EC-9FDF-A0F132C76D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дох</vt:lpstr>
      <vt:lpstr>расх</vt:lpstr>
      <vt:lpstr>источ</vt:lpstr>
      <vt:lpstr>мо</vt:lpstr>
      <vt:lpstr>сп</vt:lpstr>
      <vt:lpstr>расх!Область_печати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Кучуганова</dc:creator>
  <cp:lastModifiedBy>Ivanova</cp:lastModifiedBy>
  <cp:lastPrinted>2026-04-15T04:27:10Z</cp:lastPrinted>
  <dcterms:created xsi:type="dcterms:W3CDTF">2026-04-15T04:11:21Z</dcterms:created>
  <dcterms:modified xsi:type="dcterms:W3CDTF">2026-08-31T04:25:55Z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Расходы бюджета (Кучуганова) (копия от 29.07.2021 2_22_26).xlsx</vt:lpwstr>
  </property>
  <property fmtid="{D5CDD505-2E9C-101B-9397-08002B2CF9AE}" pid="3" name="Версия клиента">
    <vt:lpwstr>25.1.433.1126 (.NET 4.7.2)</vt:lpwstr>
  </property>
  <property fmtid="{D5CDD505-2E9C-101B-9397-08002B2CF9AE}" pid="4" name="Версия базы">
    <vt:lpwstr>25.1.1321.1622515896</vt:lpwstr>
  </property>
  <property fmtid="{D5CDD505-2E9C-101B-9397-08002B2CF9AE}" pid="5" name="Пользователь">
    <vt:lpwstr>kos</vt:lpwstr>
  </property>
  <property fmtid="{D5CDD505-2E9C-101B-9397-08002B2CF9AE}" pid="6" name="Шаблон">
    <vt:lpwstr>rep_maket.XLT</vt:lpwstr>
  </property>
</Properties>
</file>