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685" yWindow="-255" windowWidth="19020" windowHeight="11355" activeTab="2"/>
  </bookViews>
  <sheets>
    <sheet name="Доходы" sheetId="2" r:id="rId1"/>
    <sheet name="расходы" sheetId="3" r:id="rId2"/>
    <sheet name="источники" sheetId="4" r:id="rId3"/>
  </sheets>
  <definedNames>
    <definedName name="_xlnm._FilterDatabase" localSheetId="0" hidden="1">Доходы!$A$12:$IN$237</definedName>
    <definedName name="TableRow">Доходы!$A$12:$F$237</definedName>
    <definedName name="TableRow1">#REF!</definedName>
    <definedName name="TableRow2">#REF!</definedName>
    <definedName name="_xlnm.Print_Titles" localSheetId="0">Доходы!$11:$12</definedName>
  </definedNames>
  <calcPr calcId="125725"/>
</workbook>
</file>

<file path=xl/calcChain.xml><?xml version="1.0" encoding="utf-8"?>
<calcChain xmlns="http://schemas.openxmlformats.org/spreadsheetml/2006/main">
  <c r="E40" i="4"/>
  <c r="E39" s="1"/>
  <c r="E38" s="1"/>
  <c r="I1400" i="3"/>
  <c r="E180" i="2"/>
  <c r="F42" i="4"/>
  <c r="F41"/>
  <c r="E41"/>
  <c r="F36"/>
  <c r="E35"/>
  <c r="E34" s="1"/>
  <c r="E33" s="1"/>
  <c r="D35"/>
  <c r="F35" s="1"/>
  <c r="D34"/>
  <c r="F32"/>
  <c r="F31"/>
  <c r="E31"/>
  <c r="E30" s="1"/>
  <c r="D31"/>
  <c r="D30" s="1"/>
  <c r="F29"/>
  <c r="F28"/>
  <c r="F27"/>
  <c r="E27"/>
  <c r="D27"/>
  <c r="F26"/>
  <c r="E26"/>
  <c r="E24" s="1"/>
  <c r="E23" s="1"/>
  <c r="D26"/>
  <c r="D24" s="1"/>
  <c r="E25"/>
  <c r="D25"/>
  <c r="F25" s="1"/>
  <c r="F22"/>
  <c r="F21"/>
  <c r="E21"/>
  <c r="D21"/>
  <c r="F20"/>
  <c r="E20"/>
  <c r="E19" s="1"/>
  <c r="D20"/>
  <c r="D19" s="1"/>
  <c r="F17"/>
  <c r="F16"/>
  <c r="E15"/>
  <c r="E13" s="1"/>
  <c r="E12" s="1"/>
  <c r="D15"/>
  <c r="F15" s="1"/>
  <c r="E14"/>
  <c r="D14"/>
  <c r="F14" s="1"/>
  <c r="F11"/>
  <c r="F10"/>
  <c r="E9"/>
  <c r="D9"/>
  <c r="F9" s="1"/>
  <c r="F8"/>
  <c r="E8"/>
  <c r="D8"/>
  <c r="F40" l="1"/>
  <c r="D23"/>
  <c r="F23" s="1"/>
  <c r="F24"/>
  <c r="E37"/>
  <c r="F37" s="1"/>
  <c r="F38"/>
  <c r="D18"/>
  <c r="F19"/>
  <c r="F34"/>
  <c r="E18"/>
  <c r="E7" s="1"/>
  <c r="F30"/>
  <c r="D13"/>
  <c r="D33"/>
  <c r="F33" s="1"/>
  <c r="F39"/>
  <c r="J1399" i="3"/>
  <c r="J1398"/>
  <c r="J1397"/>
  <c r="J1396"/>
  <c r="J1395"/>
  <c r="J1394"/>
  <c r="J1393"/>
  <c r="J1392"/>
  <c r="J1391"/>
  <c r="J1390"/>
  <c r="J1389"/>
  <c r="J1388"/>
  <c r="J1387"/>
  <c r="J1386"/>
  <c r="J1385"/>
  <c r="J1384"/>
  <c r="J1383"/>
  <c r="J1382"/>
  <c r="J1381"/>
  <c r="J1380"/>
  <c r="J1379"/>
  <c r="J1378"/>
  <c r="J1377"/>
  <c r="J1376"/>
  <c r="J1375"/>
  <c r="J1374"/>
  <c r="J1373"/>
  <c r="J1372"/>
  <c r="J1371"/>
  <c r="J1370"/>
  <c r="J1369"/>
  <c r="J1368"/>
  <c r="J1367"/>
  <c r="J1366"/>
  <c r="J1365"/>
  <c r="J1364"/>
  <c r="J1363"/>
  <c r="J1362"/>
  <c r="J1361"/>
  <c r="J1360"/>
  <c r="J1359"/>
  <c r="J1358"/>
  <c r="J1357"/>
  <c r="J1356"/>
  <c r="J1355"/>
  <c r="J1354"/>
  <c r="J1353"/>
  <c r="J1352"/>
  <c r="J1351"/>
  <c r="J1350"/>
  <c r="J1349"/>
  <c r="J1348"/>
  <c r="J1347"/>
  <c r="J1346"/>
  <c r="J1345"/>
  <c r="J1344"/>
  <c r="J1343"/>
  <c r="J1342"/>
  <c r="J1341"/>
  <c r="J1340"/>
  <c r="J1339"/>
  <c r="J1338"/>
  <c r="J1337"/>
  <c r="J1336"/>
  <c r="J1335"/>
  <c r="J1334"/>
  <c r="J1333"/>
  <c r="J1332"/>
  <c r="J1331"/>
  <c r="J1330"/>
  <c r="J1329"/>
  <c r="J1328"/>
  <c r="J1327"/>
  <c r="J1326"/>
  <c r="J1325"/>
  <c r="J1324"/>
  <c r="J1323"/>
  <c r="J1322"/>
  <c r="J1321"/>
  <c r="J1320"/>
  <c r="J1319"/>
  <c r="J1318"/>
  <c r="J1317"/>
  <c r="J1316"/>
  <c r="J1315"/>
  <c r="J1314"/>
  <c r="J1313"/>
  <c r="J1312"/>
  <c r="J1311"/>
  <c r="J1310"/>
  <c r="J1309"/>
  <c r="J1308"/>
  <c r="J1307"/>
  <c r="J1306"/>
  <c r="J1305"/>
  <c r="J1304"/>
  <c r="J1303"/>
  <c r="J1302"/>
  <c r="J1301"/>
  <c r="J1300"/>
  <c r="J1299"/>
  <c r="J1298"/>
  <c r="J1297"/>
  <c r="J1296"/>
  <c r="J1295"/>
  <c r="J1294"/>
  <c r="J1293"/>
  <c r="J1292"/>
  <c r="J1291"/>
  <c r="J1290"/>
  <c r="J1289"/>
  <c r="J1288"/>
  <c r="J1287"/>
  <c r="J1286"/>
  <c r="J1285"/>
  <c r="J1284"/>
  <c r="J1283"/>
  <c r="J1282"/>
  <c r="J1281"/>
  <c r="J1280"/>
  <c r="J1279"/>
  <c r="J1278"/>
  <c r="J1277"/>
  <c r="J1276"/>
  <c r="J1275"/>
  <c r="J1274"/>
  <c r="J1273"/>
  <c r="J1272"/>
  <c r="J1271"/>
  <c r="J1270"/>
  <c r="J1269"/>
  <c r="J1268"/>
  <c r="J1267"/>
  <c r="J1266"/>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J1226"/>
  <c r="J1225"/>
  <c r="J1224"/>
  <c r="J1223"/>
  <c r="J1222"/>
  <c r="J1221"/>
  <c r="J1220"/>
  <c r="J1219"/>
  <c r="J1218"/>
  <c r="J1217"/>
  <c r="J1216"/>
  <c r="J1215"/>
  <c r="J1214"/>
  <c r="J1213"/>
  <c r="J1212"/>
  <c r="J1211"/>
  <c r="J1210"/>
  <c r="J1209"/>
  <c r="J1208"/>
  <c r="J1207"/>
  <c r="J1206"/>
  <c r="J1205"/>
  <c r="J1204"/>
  <c r="J1203"/>
  <c r="J1202"/>
  <c r="J1201"/>
  <c r="J1200"/>
  <c r="J1199"/>
  <c r="J1198"/>
  <c r="J1197"/>
  <c r="J1196"/>
  <c r="J1195"/>
  <c r="J1194"/>
  <c r="J1193"/>
  <c r="J1192"/>
  <c r="J1191"/>
  <c r="J1190"/>
  <c r="J1189"/>
  <c r="J1188"/>
  <c r="J1187"/>
  <c r="J1186"/>
  <c r="J1185"/>
  <c r="J1184"/>
  <c r="J1183"/>
  <c r="J118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J1133"/>
  <c r="J1132"/>
  <c r="J1131"/>
  <c r="J1130"/>
  <c r="J1129"/>
  <c r="J1128"/>
  <c r="J1127"/>
  <c r="J1126"/>
  <c r="J1125"/>
  <c r="J1124"/>
  <c r="J1123"/>
  <c r="J1122"/>
  <c r="J1121"/>
  <c r="J1120"/>
  <c r="J1119"/>
  <c r="J1118"/>
  <c r="J1117"/>
  <c r="J1116"/>
  <c r="J1115"/>
  <c r="J1114"/>
  <c r="J1113"/>
  <c r="J1112"/>
  <c r="J1111"/>
  <c r="J1110"/>
  <c r="J1109"/>
  <c r="J1108"/>
  <c r="J1107"/>
  <c r="J1106"/>
  <c r="J1105"/>
  <c r="J1104"/>
  <c r="J1103"/>
  <c r="J1102"/>
  <c r="J1101"/>
  <c r="J1100"/>
  <c r="J1099"/>
  <c r="J1098"/>
  <c r="J1097"/>
  <c r="J1096"/>
  <c r="J1095"/>
  <c r="J1094"/>
  <c r="J1093"/>
  <c r="J1092"/>
  <c r="J1091"/>
  <c r="J1090"/>
  <c r="J1089"/>
  <c r="J1088"/>
  <c r="J1087"/>
  <c r="J1086"/>
  <c r="J1085"/>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9"/>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8" s="1"/>
  <c r="J9"/>
  <c r="I8"/>
  <c r="H8"/>
  <c r="E6" i="4" l="1"/>
  <c r="F18"/>
  <c r="F13"/>
  <c r="D12"/>
  <c r="D146" i="2"/>
  <c r="F233"/>
  <c r="E233"/>
  <c r="F231"/>
  <c r="E231"/>
  <c r="F207"/>
  <c r="E207"/>
  <c r="F201"/>
  <c r="E201"/>
  <c r="F198"/>
  <c r="E198"/>
  <c r="F196"/>
  <c r="E196"/>
  <c r="F194"/>
  <c r="E194"/>
  <c r="F192"/>
  <c r="E192"/>
  <c r="F185"/>
  <c r="E185"/>
  <c r="F181"/>
  <c r="E181"/>
  <c r="F162"/>
  <c r="E162"/>
  <c r="F160"/>
  <c r="E160"/>
  <c r="F146"/>
  <c r="E146"/>
  <c r="F131"/>
  <c r="E131"/>
  <c r="F95"/>
  <c r="E95"/>
  <c r="F92"/>
  <c r="E92"/>
  <c r="F79"/>
  <c r="E79"/>
  <c r="F75"/>
  <c r="E75"/>
  <c r="F62"/>
  <c r="E62"/>
  <c r="F60"/>
  <c r="E60"/>
  <c r="F57"/>
  <c r="E57"/>
  <c r="F55"/>
  <c r="E55"/>
  <c r="F53"/>
  <c r="E53"/>
  <c r="F35"/>
  <c r="E35"/>
  <c r="F33"/>
  <c r="E33"/>
  <c r="F30"/>
  <c r="E30"/>
  <c r="F28"/>
  <c r="E28"/>
  <c r="F23"/>
  <c r="E23"/>
  <c r="F21"/>
  <c r="E21"/>
  <c r="F15"/>
  <c r="E15"/>
  <c r="D233"/>
  <c r="D231"/>
  <c r="D207"/>
  <c r="D201"/>
  <c r="D198"/>
  <c r="D196"/>
  <c r="D194"/>
  <c r="D192"/>
  <c r="D185"/>
  <c r="D181"/>
  <c r="D162"/>
  <c r="D160"/>
  <c r="D131"/>
  <c r="D95"/>
  <c r="D92"/>
  <c r="D79"/>
  <c r="D75"/>
  <c r="D62"/>
  <c r="D60"/>
  <c r="D57"/>
  <c r="D55"/>
  <c r="D53"/>
  <c r="D35"/>
  <c r="D33"/>
  <c r="D30"/>
  <c r="D28"/>
  <c r="D23"/>
  <c r="D21"/>
  <c r="D15"/>
  <c r="D7" i="4" l="1"/>
  <c r="F12"/>
  <c r="D13" i="2"/>
  <c r="E13"/>
  <c r="F13"/>
  <c r="F7" i="4" l="1"/>
  <c r="D6"/>
  <c r="F6" s="1"/>
</calcChain>
</file>

<file path=xl/sharedStrings.xml><?xml version="1.0" encoding="utf-8"?>
<sst xmlns="http://schemas.openxmlformats.org/spreadsheetml/2006/main" count="4866" uniqueCount="1336">
  <si>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</si>
  <si>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</si>
  <si>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Прочие безвозмездные поступления в бюджеты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</si>
  <si>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</si>
  <si>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бюджетов субъектов Российской Федерации от возврата автономными учреждениями остатков субсидий прошлых лет</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</si>
  <si>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</si>
  <si>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</si>
  <si>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</si>
  <si>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приобретение специализированной лесопожарной техники и оборудования</t>
  </si>
  <si>
    <t>Прочие неналоговые доходы бюджетов субъектов Российской Федерации</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</si>
  <si>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</si>
  <si>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</si>
  <si>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</si>
  <si>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</si>
  <si>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Прочие доходы от оказания платных услуг (работ) получателями средств бюджетов субъектов Российской Федерации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</si>
  <si>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</si>
  <si>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</si>
  <si>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</si>
  <si>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</si>
  <si>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</si>
  <si>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</si>
  <si>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</si>
  <si>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</si>
  <si>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</si>
  <si>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</si>
  <si>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</si>
  <si>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</si>
  <si>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</si>
  <si>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</si>
  <si>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</si>
  <si>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</si>
  <si>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</si>
  <si>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</si>
  <si>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</si>
  <si>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Невыясненные поступления,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</si>
  <si>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</si>
  <si>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Прочие межбюджетные трансферты, передаваемые бюджетам субъектов Российской Федерации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</si>
  <si>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</si>
  <si>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</si>
  <si>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</si>
  <si>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</si>
  <si>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</si>
  <si>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</si>
  <si>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</si>
  <si>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</si>
  <si>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</si>
  <si>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</si>
  <si>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</si>
  <si>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</si>
  <si>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</si>
  <si>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</si>
  <si>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</si>
  <si>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</si>
  <si>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</si>
  <si>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Единая субвенция бюджетам субъектов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</si>
  <si>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</si>
  <si>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</si>
  <si>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</si>
  <si>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субъектов Российской Федерации на выравнивание бюджетной обеспеченности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</si>
  <si>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</si>
  <si>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</si>
  <si>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</si>
  <si>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Доходы бюджетов субъектов Российской Федерации от возврата иными организациями остатков субсидий прошлых лет</t>
  </si>
  <si>
    <t>Субвенции бюджетам субъектов Российской Федерации на проведение Всероссийской сельскохозяйственной переписи в 2016 году</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</si>
  <si>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</si>
  <si>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</si>
  <si>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</si>
  <si>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</si>
  <si>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</si>
  <si>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</si>
  <si>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Субсидии бюджетам субъектов Российской Федерации на поддержку производства и реализации тонкорунной и полутонкорунной шерсти</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</si>
  <si>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</si>
  <si>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</si>
  <si>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поддержку начинающих фермеров</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</si>
  <si>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</si>
  <si>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</si>
  <si>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</si>
  <si>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</si>
  <si>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</si>
  <si>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</si>
  <si>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Субсидии бюджетам субъектов Российской Федерации на возмещение части затрат по наращиванию маточного поголовья овец и коз</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</si>
  <si>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</si>
  <si>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</si>
  <si>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</si>
  <si>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</si>
  <si>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</si>
  <si>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</si>
  <si>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</si>
  <si>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</si>
  <si>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</si>
  <si>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приобретение элитных семян</t>
  </si>
  <si>
    <t>Платежи, взимаемые государственными органами (организациями) субъектов Российской Федерации за выполнение определенных функций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</si>
  <si>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</si>
  <si>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бюджетов субъектов Российской Федерации от возврата бюджетными учреждениями остатков субсидий прошлых лет</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</si>
  <si>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</si>
  <si>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Субсидии бюджетам субъектов Российской Федерации на поощрение лучших учителей</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</si>
  <si>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</si>
  <si>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</si>
  <si>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</si>
  <si>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</si>
  <si>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</si>
  <si>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</si>
  <si>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</si>
  <si>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</si>
  <si>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</si>
  <si>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</si>
  <si>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</si>
  <si>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</si>
  <si>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</si>
  <si>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</si>
  <si>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выдачу и обмен паспорта гражданина Российской Федерации</t>
  </si>
  <si>
    <t>Денежные взыскания (штрафы) за нарушение законодательства Российской Федерации о безопасности дорожного движения</t>
  </si>
  <si>
    <t>Регулярные платежи за пользование недрами при пользовании недрами на территории Российской Федерации</t>
  </si>
  <si>
    <t>Налог с продаж</t>
  </si>
  <si>
    <t>Налог на прибыль организаций, зачислявшийся до 1 января 2005 года в местные бюджеты, мобилизуемый на территориях городских округов</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</si>
  <si>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</si>
  <si>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</si>
  <si>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</si>
  <si>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</si>
  <si>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</si>
  <si>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</si>
  <si>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</si>
  <si>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</si>
  <si>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</si>
  <si>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</si>
  <si>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</si>
  <si>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</si>
  <si>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</si>
  <si>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</si>
  <si>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</si>
  <si>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</si>
  <si>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</si>
  <si>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</si>
  <si>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</si>
  <si>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</si>
  <si>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</si>
  <si>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</si>
  <si>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передвижными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</si>
  <si>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</si>
  <si>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</si>
  <si>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</si>
  <si>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</si>
  <si>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</si>
  <si>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</si>
  <si>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</si>
  <si>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04811201010010000120</t>
  </si>
  <si>
    <t>04811201020010000120</t>
  </si>
  <si>
    <t>04811201030010000120</t>
  </si>
  <si>
    <t>04811201040010000120</t>
  </si>
  <si>
    <t>04811201050010000120</t>
  </si>
  <si>
    <t>05311627000010000140</t>
  </si>
  <si>
    <t>10010302230010000110</t>
  </si>
  <si>
    <t>10010302240010000110</t>
  </si>
  <si>
    <t>10010302250010000110</t>
  </si>
  <si>
    <t>10010302260010000110</t>
  </si>
  <si>
    <t>10611630020010000140</t>
  </si>
  <si>
    <t>16111626000010000140</t>
  </si>
  <si>
    <t>16111633020020000140</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</si>
  <si>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</si>
  <si>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</si>
  <si>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</si>
  <si>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</si>
  <si>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</si>
  <si>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</si>
  <si>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</si>
  <si>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</si>
  <si>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</si>
  <si>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</si>
  <si>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</si>
  <si>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</si>
  <si>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</si>
  <si>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</si>
  <si>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</si>
  <si>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18210901020040000110</t>
  </si>
  <si>
    <t>18210906010020000110</t>
  </si>
  <si>
    <t>18211202030010000120</t>
  </si>
  <si>
    <t>18811630020010000140</t>
  </si>
  <si>
    <t>19210807100010000110</t>
  </si>
  <si>
    <t>31810807110010000110</t>
  </si>
  <si>
    <t>31810807120010000110</t>
  </si>
  <si>
    <t>32110807020010000110</t>
  </si>
  <si>
    <t>90111302992020000130</t>
  </si>
  <si>
    <t>90111690020020000140</t>
  </si>
  <si>
    <t>90111705020020000180</t>
  </si>
  <si>
    <t>90120202208020000151</t>
  </si>
  <si>
    <t>90120203128020000151</t>
  </si>
  <si>
    <t>90120204017020000151</t>
  </si>
  <si>
    <t>90120204055020000151</t>
  </si>
  <si>
    <t>90120204062020000151</t>
  </si>
  <si>
    <t>90120204064020000151</t>
  </si>
  <si>
    <t>90120204066020000151</t>
  </si>
  <si>
    <t>90121802030020000180</t>
  </si>
  <si>
    <t>90121902000020000151</t>
  </si>
  <si>
    <t>90220204025020000151</t>
  </si>
  <si>
    <t>90220204041020000151</t>
  </si>
  <si>
    <t>90221902000020000151</t>
  </si>
  <si>
    <t>90310807082010000110</t>
  </si>
  <si>
    <t>90310807380010000110</t>
  </si>
  <si>
    <t>90310807390010000110</t>
  </si>
  <si>
    <t>90311690020020000140</t>
  </si>
  <si>
    <t>90311705020020000180</t>
  </si>
  <si>
    <t>90320202067020000151</t>
  </si>
  <si>
    <t>90320204042020000151</t>
  </si>
  <si>
    <t>90321802010020000180</t>
  </si>
  <si>
    <t>90321802020020000180</t>
  </si>
  <si>
    <t>90321802030020000151</t>
  </si>
  <si>
    <t>90321802040020000151</t>
  </si>
  <si>
    <t>90321902000020000151</t>
  </si>
  <si>
    <t>90411690020020000140</t>
  </si>
  <si>
    <t>90421802040020000151</t>
  </si>
  <si>
    <t>90510807142010000110</t>
  </si>
  <si>
    <t>90511103020020000120</t>
  </si>
  <si>
    <t>90511502020020000140</t>
  </si>
  <si>
    <t>90511690020020000140</t>
  </si>
  <si>
    <t>90511705020020000180</t>
  </si>
  <si>
    <t>90520202174020000151</t>
  </si>
  <si>
    <t>90520202176020000151</t>
  </si>
  <si>
    <t>90520202177020000151</t>
  </si>
  <si>
    <t>90520202179020000151</t>
  </si>
  <si>
    <t>90520202181020000151</t>
  </si>
  <si>
    <t>90520202182020000151</t>
  </si>
  <si>
    <t>90520202183020000151</t>
  </si>
  <si>
    <t>90520202184020000151</t>
  </si>
  <si>
    <t>90520202185020000151</t>
  </si>
  <si>
    <t>90520202186020000151</t>
  </si>
  <si>
    <t>90520202187020000151</t>
  </si>
  <si>
    <t>90520202188020000151</t>
  </si>
  <si>
    <t>90520202190020000151</t>
  </si>
  <si>
    <t>90520202191020000151</t>
  </si>
  <si>
    <t>90520202192020000151</t>
  </si>
  <si>
    <t>90520202193020000151</t>
  </si>
  <si>
    <t>90520202195020000151</t>
  </si>
  <si>
    <t>90520202196020000151</t>
  </si>
  <si>
    <t>90520202197020000151</t>
  </si>
  <si>
    <t>90520202198020000151</t>
  </si>
  <si>
    <t>90520202242020000151</t>
  </si>
  <si>
    <t>90520202244020000151</t>
  </si>
  <si>
    <t>90520202245020000151</t>
  </si>
  <si>
    <t>90520202249020000151</t>
  </si>
  <si>
    <t>90520202250020000151</t>
  </si>
  <si>
    <t>90520202253020000151</t>
  </si>
  <si>
    <t>90520202258020000151</t>
  </si>
  <si>
    <t>90520203121020000151</t>
  </si>
  <si>
    <t>90521802030020000180</t>
  </si>
  <si>
    <t>90521902000020000151</t>
  </si>
  <si>
    <t>90611103020020000120</t>
  </si>
  <si>
    <t>90611632000020000140</t>
  </si>
  <si>
    <t>90611633020020000140</t>
  </si>
  <si>
    <t>90611690020020000140</t>
  </si>
  <si>
    <t>90611701020020000180</t>
  </si>
  <si>
    <t>90611705020020000180</t>
  </si>
  <si>
    <t>90620201001020000151</t>
  </si>
  <si>
    <t>90620201003020000151</t>
  </si>
  <si>
    <t>90620203007020000151</t>
  </si>
  <si>
    <t>90620203015020000151</t>
  </si>
  <si>
    <t>90620203998020000151</t>
  </si>
  <si>
    <t>90621802030020000151</t>
  </si>
  <si>
    <t>90621802040020000151</t>
  </si>
  <si>
    <t>90621902000020000151</t>
  </si>
  <si>
    <t>90710807172010000110</t>
  </si>
  <si>
    <t>90711302992020000130</t>
  </si>
  <si>
    <t>90711637020020000140</t>
  </si>
  <si>
    <t>90711646000020000140</t>
  </si>
  <si>
    <t>90711690020020000140</t>
  </si>
  <si>
    <t>90711701020020000180</t>
  </si>
  <si>
    <t>90711705020020000180</t>
  </si>
  <si>
    <t>90720202173020000151</t>
  </si>
  <si>
    <t>90720302040020000180</t>
  </si>
  <si>
    <t>90720702030020000180</t>
  </si>
  <si>
    <t>90721802030020000151</t>
  </si>
  <si>
    <t>90721802040020000151</t>
  </si>
  <si>
    <t>90721902000020000151</t>
  </si>
  <si>
    <t>90810807400010000110</t>
  </si>
  <si>
    <t>91011302992020000130</t>
  </si>
  <si>
    <t>91011701020020000180</t>
  </si>
  <si>
    <t>91011705020020000180</t>
  </si>
  <si>
    <t>91020203001020000151</t>
  </si>
  <si>
    <t>91020203004020000151</t>
  </si>
  <si>
    <t>91020203011020000151</t>
  </si>
  <si>
    <t>91020203012020000151</t>
  </si>
  <si>
    <t>91020203020020000151</t>
  </si>
  <si>
    <t>91020203025020000151</t>
  </si>
  <si>
    <t>91020203053020000151</t>
  </si>
  <si>
    <t>91020203069020000151</t>
  </si>
  <si>
    <t>91020203070020000151</t>
  </si>
  <si>
    <t>91020203122020000151</t>
  </si>
  <si>
    <t>91020203123020000151</t>
  </si>
  <si>
    <t>91020204999020000151</t>
  </si>
  <si>
    <t>91020302010020000180</t>
  </si>
  <si>
    <t>91021802040020000151</t>
  </si>
  <si>
    <t>91021902000020000151</t>
  </si>
  <si>
    <t>91111301992020000130</t>
  </si>
  <si>
    <t>91111701020020000180</t>
  </si>
  <si>
    <t>91121802040020000151</t>
  </si>
  <si>
    <t>91310807340010000110</t>
  </si>
  <si>
    <t>91311705020020000180</t>
  </si>
  <si>
    <t>91320202133020000151</t>
  </si>
  <si>
    <t>91320202220020000151</t>
  </si>
  <si>
    <t>91321802040020000151</t>
  </si>
  <si>
    <t>91321902000020000151</t>
  </si>
  <si>
    <t>91411705020020000180</t>
  </si>
  <si>
    <t>91511602030020000140</t>
  </si>
  <si>
    <t>91611705020020000180</t>
  </si>
  <si>
    <t>91711302992020000130</t>
  </si>
  <si>
    <t>91711705020020000180</t>
  </si>
  <si>
    <t>91811301992020000130</t>
  </si>
  <si>
    <t>91811302992020000130</t>
  </si>
  <si>
    <t>91811705020020000180</t>
  </si>
  <si>
    <t>91820204001020000151</t>
  </si>
  <si>
    <t>91820204002020000151</t>
  </si>
  <si>
    <t>91910807082010000110</t>
  </si>
  <si>
    <t>91910807262010000110</t>
  </si>
  <si>
    <t>91910807282010000110</t>
  </si>
  <si>
    <t>91911105022020000120</t>
  </si>
  <si>
    <t>91911105026100000120</t>
  </si>
  <si>
    <t>91911109042020000120</t>
  </si>
  <si>
    <t>91911202052010000120</t>
  </si>
  <si>
    <t>91911202102020000120</t>
  </si>
  <si>
    <t>91911204013020000120</t>
  </si>
  <si>
    <t>91911204014020000120</t>
  </si>
  <si>
    <t>91911204015020000120</t>
  </si>
  <si>
    <t>91911301410010000130</t>
  </si>
  <si>
    <t>91911301992020000130</t>
  </si>
  <si>
    <t>91911406022020000430</t>
  </si>
  <si>
    <t>91911625082020000140</t>
  </si>
  <si>
    <t>91911625086020000140</t>
  </si>
  <si>
    <t>91911690020020000140</t>
  </si>
  <si>
    <t>91911705020020000180</t>
  </si>
  <si>
    <t>91920202124020000151</t>
  </si>
  <si>
    <t>91920203018020000151</t>
  </si>
  <si>
    <t>91920203019020000151</t>
  </si>
  <si>
    <t>91920204083020000151</t>
  </si>
  <si>
    <t>91921802020020000180</t>
  </si>
  <si>
    <t>92121802020020000180</t>
  </si>
  <si>
    <t>92810807082010000110</t>
  </si>
  <si>
    <t>92820702030020000180</t>
  </si>
  <si>
    <t>92821802030020000151</t>
  </si>
  <si>
    <t>92821802040020000151</t>
  </si>
  <si>
    <t xml:space="preserve"> УТВЕРЖДЕН </t>
  </si>
  <si>
    <t xml:space="preserve"> постановлением Правительства </t>
  </si>
  <si>
    <t xml:space="preserve"> Республики Алтай </t>
  </si>
  <si>
    <t>ОТЧЕТ</t>
  </si>
  <si>
    <t>об исполнении республиканского бюджета Республики Алтай</t>
  </si>
  <si>
    <t>Единица измерения: руб.</t>
  </si>
  <si>
    <t>1. Доходы бюджета</t>
  </si>
  <si>
    <t xml:space="preserve"> от «______»_________ 2016 г. №___ </t>
  </si>
  <si>
    <t>за первый квартал 2016 года</t>
  </si>
  <si>
    <t>в том числе:</t>
  </si>
  <si>
    <t>Управление Федеральной службы по надзору в сфере природопользования по Алтайскому краю и Республике Алтай</t>
  </si>
  <si>
    <t>Федеральное агентство лесного хозяйства</t>
  </si>
  <si>
    <t>Управление Федерального казначейства по Республике Алтай</t>
  </si>
  <si>
    <t>Федеральная служба по надзору в сфере транспорта</t>
  </si>
  <si>
    <t>Управление Федеральной антимонопольной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</si>
  <si>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</si>
  <si>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Управление Федеральной налоговой службы по Республике Алтай</t>
  </si>
  <si>
    <t>Министерство внутренних дел по Республике Алтай</t>
  </si>
  <si>
    <t>Отдел Федеральной миграционной службы по Республике Алтай</t>
  </si>
  <si>
    <t>Управление Министерства юстиции Российской Федерации по Республике Алтай</t>
  </si>
  <si>
    <t xml:space="preserve">Упраление Федеральной службы государственной регистрации, кадастра и картографии по Республике Алтай </t>
  </si>
  <si>
    <t xml:space="preserve">Министерство здравоохранения Республики Алтай </t>
  </si>
  <si>
    <t>Министерство культуры Республики Алтай</t>
  </si>
  <si>
    <t>Министерство образования и науки Республики Алтай</t>
  </si>
  <si>
    <t>Комитет ветеринарии с Госветинспекцией Республики Алтай</t>
  </si>
  <si>
    <t>Министерство сельского хозяйства Республики Алтай</t>
  </si>
  <si>
    <t>Министерство финансов Республики Алтай</t>
  </si>
  <si>
    <t>Министерство регионального развития Республики Алтай</t>
  </si>
  <si>
    <t>Государственная жилищная инспекция Республики Алтай</t>
  </si>
  <si>
    <t>Министерство труда, социального развития и занятости населения Республики Алтай</t>
  </si>
  <si>
    <t>Комитет по делам записи актов гражданского состояния и архивов Республики Алтай</t>
  </si>
  <si>
    <t>Комитет по молодежной политике, физической культуре и спорту Республики Алтай</t>
  </si>
  <si>
    <t>Контрольно-счетная палата Республики Алтай</t>
  </si>
  <si>
    <t>Комитет по охране, использованию и воспроизводству объектов животного мира Республики Алтай</t>
  </si>
  <si>
    <t>Избирательная комиссия Республики Алтай</t>
  </si>
  <si>
    <t>Государственное Собрание – Эл Курултай Республики Алтай</t>
  </si>
  <si>
    <t>Правительство Республики Алтай</t>
  </si>
  <si>
    <t>Министерство природных ресурсов, экологии и имущественных отношений Республики Алтай</t>
  </si>
  <si>
    <t>Комитет по информационной политике, межнациональным отношениям и связям с общественностью Республики Алтай</t>
  </si>
  <si>
    <t>Министерство экономического развития и туризма Республики Алтай</t>
  </si>
  <si>
    <t>Плата за иные виды негативного воздействия на окружающую среду</t>
  </si>
  <si>
    <t>Плата за выбросы загрязняющих веществ в атмосферный воздух стационарными объектами</t>
  </si>
  <si>
    <t>-</t>
  </si>
  <si>
    <t>2. Расходы бюджета</t>
  </si>
  <si>
    <t>Код расхода по бюджетной классификации</t>
  </si>
  <si>
    <t>Исполнение</t>
  </si>
  <si>
    <t>Неисполненые назначения</t>
  </si>
  <si>
    <t>Глава</t>
  </si>
  <si>
    <t>Раздел</t>
  </si>
  <si>
    <t>Подраздел</t>
  </si>
  <si>
    <t>Целевая статья</t>
  </si>
  <si>
    <t>Вид расхода</t>
  </si>
  <si>
    <t>Расходы бюджета - всего</t>
  </si>
  <si>
    <t/>
  </si>
  <si>
    <t>Образование</t>
  </si>
  <si>
    <t>Среднее профессиональное образование</t>
  </si>
  <si>
    <t>Развитие профессионального образования Республики Алтай в сфере здравоохранения</t>
  </si>
  <si>
    <t>0730101030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</si>
  <si>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</si>
  <si>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</si>
  <si>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</si>
  <si>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</si>
  <si>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 xml:space="preserve">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t>
  </si>
  <si>
    <t>0730138930</t>
  </si>
  <si>
    <t>Профессиональная подготовка, переподготовка и повышение квалификации</t>
  </si>
  <si>
    <t>Иные выплаты персоналу казенных учреждений, за исключением фонда оплаты труда</t>
  </si>
  <si>
    <t>10201ЦК000</t>
  </si>
  <si>
    <t>112</t>
  </si>
  <si>
    <t>Прочая закупка товаров, работ и услуг для обеспечения государственных (муниципальных) нужд</t>
  </si>
  <si>
    <t>244</t>
  </si>
  <si>
    <t>Основное мероприятие «Повышение квалификации медицинских кадров, устранение дефицита медицинских кадров и социальная поддержка медицинских работников»</t>
  </si>
  <si>
    <t>1020400000</t>
  </si>
  <si>
    <t>Иные выплаты персоналу государственных (муниципальных) органов, за исключением фонда оплаты труда</t>
  </si>
  <si>
    <t>104К101000</t>
  </si>
  <si>
    <t>122</t>
  </si>
  <si>
    <t>Здравоохранение</t>
  </si>
  <si>
    <t>Стационарная медицинская помощь</t>
  </si>
  <si>
    <t>05501R0270</t>
  </si>
  <si>
    <t xml:space="preserve"> Реализация отдельных мероприятий государственной программы Российской Федерации «Развитие здравоохранения»</t>
  </si>
  <si>
    <t>1010153820</t>
  </si>
  <si>
    <t>Специализированное лечение  за пределами Республики Алтай</t>
  </si>
  <si>
    <t>1020302000</t>
  </si>
  <si>
    <t xml:space="preserve">Оказание высокотехнологичных видов медицинской  помощи  </t>
  </si>
  <si>
    <t>1020303000</t>
  </si>
  <si>
    <t xml:space="preserve">Оказание медицинских услуг специализированной помощи на базе БУЗ РА «Психиатрическая больница»  </t>
  </si>
  <si>
    <t>1020304001</t>
  </si>
  <si>
    <t xml:space="preserve">Предоставление медицинских услуг специализированной помощи на базе БУЗ РА «Противотуберкулезный диспансер» </t>
  </si>
  <si>
    <t>1020305000</t>
  </si>
  <si>
    <t xml:space="preserve">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t>
  </si>
  <si>
    <t>1020311000</t>
  </si>
  <si>
    <t xml:space="preserve">Предоставление медицинских услуг паллиативной помощи на базе государственных  учреждений здравоохранения Республики Алтай </t>
  </si>
  <si>
    <t>1020312000</t>
  </si>
  <si>
    <t>Амбулаторная помощь</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</si>
  <si>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</si>
  <si>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1010150720</t>
  </si>
  <si>
    <t>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</si>
  <si>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1010151740</t>
  </si>
  <si>
    <t>Реализация мероприятий по профилактике ВИЧ-инфекции и  гепатитов В и С</t>
  </si>
  <si>
    <t>1010151790</t>
  </si>
  <si>
    <t>Обеспечение лекарственными препаратами отдельных категорий граждан, имеющих право на получение мер социальной поддержки</t>
  </si>
  <si>
    <t>1020201000</t>
  </si>
  <si>
    <t>Приобретение товаров, работ, услуг в пользу граждан в целях их социального обеспечения</t>
  </si>
  <si>
    <t>323</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</si>
  <si>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</si>
  <si>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1020251330</t>
  </si>
  <si>
    <t xml:space="preserve">Реализация отдельных полномочий в области лекарственного обеспечения </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</si>
  <si>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</si>
  <si>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</si>
  <si>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</si>
  <si>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Мероприятия, направленные на проведение пренатальной (дородовой) диагностики нарушений развития ребенка</t>
  </si>
  <si>
    <t>1020301000</t>
  </si>
  <si>
    <t>Бюджетные инвестиции на приобретение объектов недвижимого имущества в государственную (муниципальную) собственность</t>
  </si>
  <si>
    <t>103010100П</t>
  </si>
  <si>
    <t>412</t>
  </si>
  <si>
    <t>Проведение капитального ремонта и приобретение оборудования для государственных учреждений здравоохранения Республики Алтай</t>
  </si>
  <si>
    <t>1030302000</t>
  </si>
  <si>
    <t>Медицинская помощь в дневных стационарах всех типов</t>
  </si>
  <si>
    <t>Скорая медицинская помощь</t>
  </si>
  <si>
    <t xml:space="preserve">Предоставление медицинских услуг специализированной помощи на базе БУЗ РА «Центр медицины катастроф»  </t>
  </si>
  <si>
    <t>1020309000</t>
  </si>
  <si>
    <t>Санаторно-оздоровительная помощь</t>
  </si>
  <si>
    <t>Предоставление медицинских услуг специализированной помощи на базе БУЗ РА "Детская туберкулезная больница"</t>
  </si>
  <si>
    <t>1020313000</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</si>
  <si>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</si>
  <si>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на базе БУЗ РА «Станция переливания крови»</t>
  </si>
  <si>
    <t>1020308000</t>
  </si>
  <si>
    <t>Другие вопросы в области здравоохранения</t>
  </si>
  <si>
    <t>Вакцинопрофилактика</t>
  </si>
  <si>
    <t>1010101000</t>
  </si>
  <si>
    <t>Предупреждение и борьба с социально значимым заболеванием (туберкулез)</t>
  </si>
  <si>
    <t>1010103000</t>
  </si>
  <si>
    <t xml:space="preserve">Неотложные меры по предупреждению распространения в Республике Алтай заболевания, вызываемого вирусом иммунодефицита человека (Анти-ВИЧ/СПИД) </t>
  </si>
  <si>
    <t>1010104000</t>
  </si>
  <si>
    <t xml:space="preserve">Неотложные меры по совершенствованию психиатрической помощи  </t>
  </si>
  <si>
    <t>1010106000</t>
  </si>
  <si>
    <t xml:space="preserve">Предупреждение дальнейшего распространения заболеваний, передающихся преимущественно половым путем </t>
  </si>
  <si>
    <t>1010107000</t>
  </si>
  <si>
    <t xml:space="preserve">Предупреждение и борьба с социально значимым заболеванием (вирусные гепатиты) </t>
  </si>
  <si>
    <t>1010108000</t>
  </si>
  <si>
    <t xml:space="preserve">Страховые взносы на обязательное медицинское страхование неработающего населения </t>
  </si>
  <si>
    <t>1010301000</t>
  </si>
  <si>
    <t>Пособия, компенсации и иные социальные выплаты гражданам, кроме публичных нормативных обязательств</t>
  </si>
  <si>
    <t>321</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</si>
  <si>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</si>
  <si>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1010400000</t>
  </si>
  <si>
    <t xml:space="preserve">Совершенствование организации медицинской помощи на базе БУЗ РА «Медицинский информационно-аналитический центр»  </t>
  </si>
  <si>
    <t>1020101000</t>
  </si>
  <si>
    <t xml:space="preserve">Совершенствование организации медицинской помощи на базе АУ РА «Автобаза «Медавтотранс»  </t>
  </si>
  <si>
    <t>1020102000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</si>
  <si>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</si>
  <si>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</si>
  <si>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Фонд оплаты труда казенных учреждений</t>
  </si>
  <si>
    <t>10201Ц1110</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</si>
  <si>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</si>
  <si>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</si>
  <si>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</si>
  <si>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10201Ц1190</t>
  </si>
  <si>
    <t>Закупка товаров, работ, услуг в сфере информационно-коммуникационных технологий</t>
  </si>
  <si>
    <t>242</t>
  </si>
  <si>
    <t>Уплата налога на имущество организаций и земельного налога</t>
  </si>
  <si>
    <t>851</t>
  </si>
  <si>
    <t>Уплата прочих налогов, сборов</t>
  </si>
  <si>
    <t>852</t>
  </si>
  <si>
    <t>Уплата иных платежей</t>
  </si>
  <si>
    <t>853</t>
  </si>
  <si>
    <t>Медицинское освидетельствование на состояние опьянения (алкогольного, наркотического и иного токсического)</t>
  </si>
  <si>
    <t>1020304002</t>
  </si>
  <si>
    <t xml:space="preserve">Предоставление медицинских услуг специализированной помощи на базе БУЗ РА «Специализированный Дом ребенка для детей с органическим поражением центральной нервной системы с нарушением психики»  </t>
  </si>
  <si>
    <t>1020306000</t>
  </si>
  <si>
    <t xml:space="preserve">Предоставление медицинских услуг специализированной помощи на базе БУЗ РА «Бюро судебно-медицинской экспертизы»  </t>
  </si>
  <si>
    <t>1020307000</t>
  </si>
  <si>
    <t xml:space="preserve">Совершенствование организации медицинской помощи на базе АУ РА «Центр лечебного питания»  </t>
  </si>
  <si>
    <t>1020310000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</si>
  <si>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установленной базовой программой государственного медицинского  страхования</t>
  </si>
  <si>
    <t>1020341505</t>
  </si>
  <si>
    <t>Межбюджетные трансферты бюджетам территориальных фондов обязательного медицинского страхования</t>
  </si>
  <si>
    <t>580</t>
  </si>
  <si>
    <t>Внедрение современных информационных систем в здравоохранении</t>
  </si>
  <si>
    <t>1030201000</t>
  </si>
  <si>
    <t>Оснащение автомобильным транспортом медицинских организаций государственной системы здравоохранения Республики Алтай</t>
  </si>
  <si>
    <t>1030301000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</si>
  <si>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</si>
  <si>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</si>
  <si>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</si>
  <si>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</si>
  <si>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</si>
  <si>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</si>
  <si>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104А101110</t>
  </si>
  <si>
    <t>104А101190</t>
  </si>
  <si>
    <t>Социальная политика</t>
  </si>
  <si>
    <t>Охрана семьи и детства</t>
  </si>
  <si>
    <t xml:space="preserve">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учреждениях Республики Алтай </t>
  </si>
  <si>
    <t>0520301000</t>
  </si>
  <si>
    <t>Стипендии</t>
  </si>
  <si>
    <t>340</t>
  </si>
  <si>
    <t xml:space="preserve">Социальная поддержка детей-сирот,  и детей, оставшихся без попечения родителей, а так же лиц из их числа, в образовательных государственных учреждениях Республики Алтай </t>
  </si>
  <si>
    <t>0520302061</t>
  </si>
  <si>
    <t>Пособия, компенсации, меры социальной поддержки по публичным нормативным обязательствам</t>
  </si>
  <si>
    <t>313</t>
  </si>
  <si>
    <t>Развитие профессионального образования Республики Алтай в сфере культуры</t>
  </si>
  <si>
    <t>0730101020</t>
  </si>
  <si>
    <t>085К102000</t>
  </si>
  <si>
    <t>085ЦК02000</t>
  </si>
  <si>
    <t>КУЛЬТУРА, КИНЕМАТОГРАФИЯ</t>
  </si>
  <si>
    <t>Культура</t>
  </si>
  <si>
    <t>Предоставление библиотечных услуг государственными учреждениями Республики Алтай</t>
  </si>
  <si>
    <t>0810101000</t>
  </si>
  <si>
    <t xml:space="preserve">Субсидии на комплектование книжных фондов библиотек муниципальных образований и государственных библиотек городов Москвы и Санкт-Петербурга </t>
  </si>
  <si>
    <t>0810151440</t>
  </si>
  <si>
    <t>Субсидии, за исключением субсидий на софинансирование капитальных вложений в объекты государственной (муниципальной) собственности</t>
  </si>
  <si>
    <t>521</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</si>
  <si>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</si>
  <si>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0810151460</t>
  </si>
  <si>
    <t xml:space="preserve">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  </t>
  </si>
  <si>
    <t>0820101000</t>
  </si>
  <si>
    <t>Субсидии автономным учреждениям на иные цели</t>
  </si>
  <si>
    <t>622</t>
  </si>
  <si>
    <t xml:space="preserve">Предоставление культурно-досуговых услуг в области театрального, художественного и музыкального искусства  </t>
  </si>
  <si>
    <t>0820102000</t>
  </si>
  <si>
    <t xml:space="preserve">Методическое сопровождение и организация проведения культурно-досуговых мероприятий регионального значения  </t>
  </si>
  <si>
    <t>0820103000</t>
  </si>
  <si>
    <t xml:space="preserve">Премии Правительства Республики Алтай в области культуры и искусства  </t>
  </si>
  <si>
    <t>0820104067</t>
  </si>
  <si>
    <t>Публичные нормативные выплаты гражданам несоциального характера</t>
  </si>
  <si>
    <t>330</t>
  </si>
  <si>
    <t xml:space="preserve">Государственные премии имени Г.И. Чорос-Гуркина в области литературы и искусства  </t>
  </si>
  <si>
    <t>0820105069</t>
  </si>
  <si>
    <t>Мероприятия в рамках проведения в Республике Алтай 260-летия вхождения алтайского народа в состав Российского государства</t>
  </si>
  <si>
    <t>0820106000</t>
  </si>
  <si>
    <t>Привлечение детей к участию в творческих мероприятиях</t>
  </si>
  <si>
    <t>0820201000</t>
  </si>
  <si>
    <t xml:space="preserve">Премии Главы Республики Алтай, Председателя Правительства Республики Алтай для одаренных детей и талантливой молодежи Республики Алтай </t>
  </si>
  <si>
    <t>0820201091</t>
  </si>
  <si>
    <t>Предоставление государственных услуг в сфере сохранения национального культурного наследия Республики Алтай</t>
  </si>
  <si>
    <t>0830101000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</si>
  <si>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</si>
  <si>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</si>
  <si>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</si>
  <si>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</si>
  <si>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 xml:space="preserve">Премии Правительства Республики Алтай в области театрального искусства </t>
  </si>
  <si>
    <t>0830202092</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</si>
  <si>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</si>
  <si>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</si>
  <si>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Другие вопросы в области культуры, кинематографии</t>
  </si>
  <si>
    <t>085А102110</t>
  </si>
  <si>
    <t>085А102190</t>
  </si>
  <si>
    <t>085Ц102110</t>
  </si>
  <si>
    <t>085Ц102190</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</si>
  <si>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</si>
  <si>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</si>
  <si>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</si>
  <si>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0770145500</t>
  </si>
  <si>
    <t>Субвенции</t>
  </si>
  <si>
    <t>530</t>
  </si>
  <si>
    <t>Прикладные научные исследования в области общегосударственных вопросов</t>
  </si>
  <si>
    <t>Основное мероприятие «Поддержка научно-исследовательских проектов в Республике Алтай»</t>
  </si>
  <si>
    <t>0760100000</t>
  </si>
  <si>
    <t>Научно-исследовательские и опытно-конструкторские работы</t>
  </si>
  <si>
    <t>241</t>
  </si>
  <si>
    <t>Основное мероприятие «Этнокультурное наследие народов Республики Алтай»</t>
  </si>
  <si>
    <t>0760200000</t>
  </si>
  <si>
    <t>Другие общегосударственные вопросы</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</si>
  <si>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</si>
  <si>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</si>
  <si>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Дошкольное образование</t>
  </si>
  <si>
    <t>Финансовое обеспечение получения дошкольного образования в частных дошкольных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</si>
  <si>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0710102000</t>
  </si>
  <si>
    <t>Субсидии некоммерческим организациям (за исключением государственных (муниципальных) учреждений)</t>
  </si>
  <si>
    <t>630</t>
  </si>
  <si>
    <t>Субсидии на софинансирование капитальных вложений в объекты государственной (муниципальной) собственности</t>
  </si>
  <si>
    <t>07101440П0</t>
  </si>
  <si>
    <t>522</t>
  </si>
  <si>
    <t>Субсидии на поддержку развития образовательных организаций в Республике Алтай, реализующих программы дошкольного образования</t>
  </si>
  <si>
    <t>0710146200</t>
  </si>
  <si>
    <t>Общее образование</t>
  </si>
  <si>
    <t>Повышение уровня безопасности жизни детей, проживающих на территории Республики Алтай</t>
  </si>
  <si>
    <t>0220503000</t>
  </si>
  <si>
    <t xml:space="preserve">Обучение детей-инвалидов в специализированных общеобразовательных организациях за пределами Республики Алтай </t>
  </si>
  <si>
    <t>0550103002</t>
  </si>
  <si>
    <t xml:space="preserve">Организация предоставления дистанционного образования для детей-инвалидов  </t>
  </si>
  <si>
    <t>0550103003</t>
  </si>
  <si>
    <t xml:space="preserve">Предоставление государственных услуг в государственных общеобразовательных организациях Республики Алтай </t>
  </si>
  <si>
    <t>0720101000</t>
  </si>
  <si>
    <t>Закупка товаров, работ, услуг в целях капитального ремонта государственного (муниципального) имущества</t>
  </si>
  <si>
    <t>243</t>
  </si>
  <si>
    <t>Обеспечение доступа к сети Интернет в образовательных организациях Республики Алтай</t>
  </si>
  <si>
    <t>0720102000</t>
  </si>
  <si>
    <t xml:space="preserve">Мероприятия в области  образования  </t>
  </si>
  <si>
    <t>0720103000</t>
  </si>
  <si>
    <t>Субсидии на софинансирование расходов местных бюджетов в части капитального ремонта зданий и материально-технического обеспечения образовательных организаций</t>
  </si>
  <si>
    <t>0720144100</t>
  </si>
  <si>
    <t>Субсидии на обеспечение доступа к сети Интернет в образовательных организациях Республики Алтай</t>
  </si>
  <si>
    <t>0720144200</t>
  </si>
  <si>
    <t xml:space="preserve">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</si>
  <si>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0720144300</t>
  </si>
  <si>
    <t xml:space="preserve">Субсидии на обеспечение питанием учащихся из малообеспеченных семей  </t>
  </si>
  <si>
    <t>0720144400</t>
  </si>
  <si>
    <t xml:space="preserve">Субсидии на выплату ежемесячной надбавки к заработной плате педагогическим работникам, отнесенным к категории молодых специалистов </t>
  </si>
  <si>
    <t>0720144500</t>
  </si>
  <si>
    <t xml:space="preserve">Поощрение лучших учителей </t>
  </si>
  <si>
    <t>0720150880</t>
  </si>
  <si>
    <t>Премии и гранты</t>
  </si>
  <si>
    <t>350</t>
  </si>
  <si>
    <t>07201R0880</t>
  </si>
  <si>
    <t xml:space="preserve">Предоставление дополнительного образования детям </t>
  </si>
  <si>
    <t>0740101000</t>
  </si>
  <si>
    <t xml:space="preserve">Внешкольные мероприятия </t>
  </si>
  <si>
    <t>0740102000</t>
  </si>
  <si>
    <t>Основное мероприятие «Развитие системы обеспечения психологического здоровья детей и подростков»</t>
  </si>
  <si>
    <t>0740200000</t>
  </si>
  <si>
    <t>Военно-патриотическое воспитание и допризывная подготовка молодежи Республики Алтай</t>
  </si>
  <si>
    <t>0750102000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</si>
  <si>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</si>
  <si>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</si>
  <si>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</si>
  <si>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</si>
  <si>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02104030П0</t>
  </si>
  <si>
    <t>Развитие профессионального образования Республики Алтай в сфере образования</t>
  </si>
  <si>
    <t>0730101010</t>
  </si>
  <si>
    <t>Развитие и совершенствование системы повышения квалификации педагогических работников Республики Алтай</t>
  </si>
  <si>
    <t>0730102000</t>
  </si>
  <si>
    <t xml:space="preserve">Развитие системы подготовки населения в области гражданской обороны и чрезвычайных ситуаций </t>
  </si>
  <si>
    <t>0730103000</t>
  </si>
  <si>
    <t>077К103000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</si>
  <si>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</si>
  <si>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</si>
  <si>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</si>
  <si>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Премии и поощрения  для одаренных детей и талантливой молодежи Республики Алтай</t>
  </si>
  <si>
    <t>0750103093</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</si>
  <si>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</si>
  <si>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</si>
  <si>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</si>
  <si>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</si>
  <si>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077А103110</t>
  </si>
  <si>
    <t>077А103190</t>
  </si>
  <si>
    <t>077Ц103110</t>
  </si>
  <si>
    <t>077Ц103190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</si>
  <si>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</si>
  <si>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0710143800</t>
  </si>
  <si>
    <t>Национальная экономика</t>
  </si>
  <si>
    <t>Сельское хозяйство и рыболовство</t>
  </si>
  <si>
    <t>Предоставление государственных услуг по обеспечению эпизоотического ветеринарно-санитарного благополучия</t>
  </si>
  <si>
    <t>0120201000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</si>
  <si>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</si>
  <si>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0120240100</t>
  </si>
  <si>
    <t>Субвенции на осуществление государственных полномочий Республики Алтай в сфере обращения с безнадзорными собаками и кошками</t>
  </si>
  <si>
    <t>0120440300</t>
  </si>
  <si>
    <t>01ЕА104110</t>
  </si>
  <si>
    <t>01ЕА104190</t>
  </si>
  <si>
    <t>01ЕК104000</t>
  </si>
  <si>
    <t>Проведение Всероссийской сельскохозяйственной переписи в 2016 году</t>
  </si>
  <si>
    <t>0120153910</t>
  </si>
  <si>
    <t xml:space="preserve">Агрохимическое и эколого-токсикологическое обследование земель сельскохозяйственного назначения </t>
  </si>
  <si>
    <t>0110101001</t>
  </si>
  <si>
    <t>Субсидия на приобретение минеральных удобрений, средств защиты растений и внесение органических удобрений</t>
  </si>
  <si>
    <t>0110101002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</si>
  <si>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</si>
  <si>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</si>
  <si>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развитие садоводства и питомниководства</t>
  </si>
  <si>
    <t>0110103001</t>
  </si>
  <si>
    <t>Возмещение части затрат на раскорчевку выбывших из эксплуатации старых садов и рекультивацию раскорчеванных площадей</t>
  </si>
  <si>
    <t>0110150330</t>
  </si>
  <si>
    <t>Возмещение части затрат на закладку и уход за многолетними плодовыми и ягодными насаждениями</t>
  </si>
  <si>
    <t>0110150340</t>
  </si>
  <si>
    <t>Возмещение части затрат на приобретение семян с учетом доставки в районы Крайнего Севера и приравненные к ним местности</t>
  </si>
  <si>
    <t>0110150360</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</si>
  <si>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</si>
  <si>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0110150380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</si>
  <si>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</si>
  <si>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0110150390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</si>
  <si>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</si>
  <si>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0110150400</t>
  </si>
  <si>
    <t>Оказание несвязанной поддержки сельскохозяйственным товаропроизводителям в области растениеводства</t>
  </si>
  <si>
    <t>0110150410</t>
  </si>
  <si>
    <t>01101R0330</t>
  </si>
  <si>
    <t>01101R0340</t>
  </si>
  <si>
    <t>01101R0360</t>
  </si>
  <si>
    <t>01101R0380</t>
  </si>
  <si>
    <t>01101R0390</t>
  </si>
  <si>
    <t>01101R0400</t>
  </si>
  <si>
    <t>01101R0410</t>
  </si>
  <si>
    <t>Оказание государственных услуг и выполнение работ в сфере племенного животноводства и других отраслей сельского хозяйства</t>
  </si>
  <si>
    <t>0120101000</t>
  </si>
  <si>
    <t xml:space="preserve">Поддержка других отраслей животноводства </t>
  </si>
  <si>
    <t>0120102000</t>
  </si>
  <si>
    <t xml:space="preserve">Возмещение части затрат на уплату процентов по прочим инвестиционным кредитам </t>
  </si>
  <si>
    <t>0120103000</t>
  </si>
  <si>
    <t>Возмещение части затрат на уплату процентов по прочим краткосрочным кредитам</t>
  </si>
  <si>
    <t>0120104000</t>
  </si>
  <si>
    <t>Возмещение части затрат по наращиванию маточного поголовья овец и коз</t>
  </si>
  <si>
    <t>0120150440</t>
  </si>
  <si>
    <t>Возмещение части затрат по наращиванию поголовья северных оленей, маралов и мясных табунных лошадей</t>
  </si>
  <si>
    <t>0120150450</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</si>
  <si>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</si>
  <si>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0120150470</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</si>
  <si>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</si>
  <si>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0120150480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</si>
  <si>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</si>
  <si>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0120150490</t>
  </si>
  <si>
    <t>Поддержка производства и реализации тонкорунной и полутонкорунной шерсти</t>
  </si>
  <si>
    <t>0120154360</t>
  </si>
  <si>
    <t>"Возмещение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</si>
  <si>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0120154500</t>
  </si>
  <si>
    <t>01201R0440</t>
  </si>
  <si>
    <t>01201R0450</t>
  </si>
  <si>
    <t>01201R0470</t>
  </si>
  <si>
    <t>01201R0480</t>
  </si>
  <si>
    <t>01201R0490</t>
  </si>
  <si>
    <t>01201R4360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</si>
  <si>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</si>
  <si>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0130101000</t>
  </si>
  <si>
    <t>Поддержка начинающих фермеров</t>
  </si>
  <si>
    <t>0130150530</t>
  </si>
  <si>
    <t>Развитие семейных животноводческих ферм</t>
  </si>
  <si>
    <t>0130150540</t>
  </si>
  <si>
    <t xml:space="preserve">Возмещение части процентной ставки по долгосрочным, среднесрочным и краткосрочным кредитам, взятым малыми формами хозяйствования </t>
  </si>
  <si>
    <t>0130150550</t>
  </si>
  <si>
    <t>Субсидии на грантовую поддержку сельскохозяйственных потребительских кооперативов для развития материально-технической базы</t>
  </si>
  <si>
    <t>0130154380</t>
  </si>
  <si>
    <t>Компенсация сельскохозяйственным товаропроизводителям ущерба, причиненного в результате чрезвычайных ситуаций природного характера  в отдельных регионах Российской Федерации</t>
  </si>
  <si>
    <t>0130154730</t>
  </si>
  <si>
    <t>01301R0530</t>
  </si>
  <si>
    <t>01301R0540</t>
  </si>
  <si>
    <t>01301R0550</t>
  </si>
  <si>
    <t>01301R0560</t>
  </si>
  <si>
    <t>01301R4380</t>
  </si>
  <si>
    <t>Приобретение техники и оборудования</t>
  </si>
  <si>
    <t>0140101000</t>
  </si>
  <si>
    <t xml:space="preserve">Мероприятия в области сельскохозяйственного производства по информационному обеспечению агропромышленного комплекса </t>
  </si>
  <si>
    <t>0140102000</t>
  </si>
  <si>
    <t xml:space="preserve">Научно-исследовательские и опытно-конструкторские работы в области сельского хозяйства </t>
  </si>
  <si>
    <t>0140103000</t>
  </si>
  <si>
    <t xml:space="preserve">Организация ярмарок, выставок сельскохозяйственной продукции и других мероприятий в области сельского хозяйства </t>
  </si>
  <si>
    <t>0150101010</t>
  </si>
  <si>
    <t>Кадровое обеспечение агропромышленного комплекса</t>
  </si>
  <si>
    <t>0150101020</t>
  </si>
  <si>
    <t>Организация республиканских трудовых соревнований и прочих конкурсов</t>
  </si>
  <si>
    <t>0150101030</t>
  </si>
  <si>
    <t xml:space="preserve">Возмещение части затрат сельскохозяйственным товаропроизводителям на проведение противопаводковых мероприятий </t>
  </si>
  <si>
    <t>0170101003</t>
  </si>
  <si>
    <t>01701R0761</t>
  </si>
  <si>
    <t>01701R0762</t>
  </si>
  <si>
    <t>01701R0763</t>
  </si>
  <si>
    <t>Возмещение части затрат на приобретение рыбопосадочного материала для зарыбления прудов и озер</t>
  </si>
  <si>
    <t>0180101000</t>
  </si>
  <si>
    <t>Возмещение части затрат на приобретение технических средств и оборудования для осуществления аквакультуры (товарного рыбоводства)</t>
  </si>
  <si>
    <t>0180102000</t>
  </si>
  <si>
    <t>01Б0101000</t>
  </si>
  <si>
    <t>01Б0102000</t>
  </si>
  <si>
    <t>01Б0254390</t>
  </si>
  <si>
    <t>01Б02R4390</t>
  </si>
  <si>
    <t>01В0101000</t>
  </si>
  <si>
    <t>01В0150520</t>
  </si>
  <si>
    <t>01В01R0520</t>
  </si>
  <si>
    <t>01В01R4530</t>
  </si>
  <si>
    <t>01Г0102000</t>
  </si>
  <si>
    <t>01Г0150430</t>
  </si>
  <si>
    <t>01Г0154430</t>
  </si>
  <si>
    <t>01Г0154440</t>
  </si>
  <si>
    <t>01Г01R0430</t>
  </si>
  <si>
    <t>01Г01R4430</t>
  </si>
  <si>
    <t>01Г01R4440</t>
  </si>
  <si>
    <t>01Д0101000</t>
  </si>
  <si>
    <t>01Д0150310</t>
  </si>
  <si>
    <t>01Д0150420</t>
  </si>
  <si>
    <t>01Д0150500</t>
  </si>
  <si>
    <t>01Д0154540</t>
  </si>
  <si>
    <t>01Д01R0310</t>
  </si>
  <si>
    <t>01Д01R0420</t>
  </si>
  <si>
    <t>01Д01R0500</t>
  </si>
  <si>
    <t>01Д01R4540</t>
  </si>
  <si>
    <t>01ЕА205110</t>
  </si>
  <si>
    <t>01ЕА205190</t>
  </si>
  <si>
    <t>Жилищно-коммунальное хозяйство</t>
  </si>
  <si>
    <t>Коммунальное хозяйство</t>
  </si>
  <si>
    <t>01601R018П</t>
  </si>
  <si>
    <t>01ЕК205000</t>
  </si>
  <si>
    <t>01601R0181</t>
  </si>
  <si>
    <t>Социальное обеспечение населения</t>
  </si>
  <si>
    <t>01601R0182</t>
  </si>
  <si>
    <t>Физическая культура и спорт</t>
  </si>
  <si>
    <t>Физическая культура</t>
  </si>
  <si>
    <t>Судебная система</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</si>
  <si>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</si>
  <si>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1110251200</t>
  </si>
  <si>
    <t>Обеспечение деятельности финансовых, налоговых и таможенных органов и органов финансового (финансово-бюджетного) надзора</t>
  </si>
  <si>
    <t>113А106110</t>
  </si>
  <si>
    <t>113А106190</t>
  </si>
  <si>
    <t>Резервные фонды</t>
  </si>
  <si>
    <t>Резервные средства</t>
  </si>
  <si>
    <t>111010Ш300</t>
  </si>
  <si>
    <t>870</t>
  </si>
  <si>
    <t>990000Ш100</t>
  </si>
  <si>
    <t>990000Ш200</t>
  </si>
  <si>
    <t>Основное мероприятие «Обеспечение сбалансированности и устойчивости бюджетной системы Республики Алтай»</t>
  </si>
  <si>
    <t>1110100000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</si>
  <si>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</si>
  <si>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</si>
  <si>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Субвенции на осуществление государственных полномочий Республики Алтай в области законодательства об административных правонарушениях </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</si>
  <si>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</si>
  <si>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</si>
  <si>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</si>
  <si>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</si>
  <si>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</si>
  <si>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</si>
  <si>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</si>
  <si>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</si>
  <si>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</si>
  <si>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Связь и информатика</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</si>
  <si>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</si>
  <si>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</si>
  <si>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990000Л000</t>
  </si>
  <si>
    <t>113К106000</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</si>
  <si>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</si>
  <si>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</si>
  <si>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долга субъекта Российской Федерации</t>
  </si>
  <si>
    <t>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</si>
  <si>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</si>
  <si>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</si>
  <si>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 xml:space="preserve">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 </t>
  </si>
  <si>
    <t>1110245700</t>
  </si>
  <si>
    <t>Дотации на выравнивание бюджетной обеспеченности</t>
  </si>
  <si>
    <t>511</t>
  </si>
  <si>
    <t>Иные дотации</t>
  </si>
  <si>
    <t>Дотации на поддержку мер по обеспечению сбалансированности бюджетов</t>
  </si>
  <si>
    <t>1110245800</t>
  </si>
  <si>
    <t>512</t>
  </si>
  <si>
    <t>Прочие межбюджетные трансферты общего характера</t>
  </si>
  <si>
    <t xml:space="preserve">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t>
  </si>
  <si>
    <t>1110245900</t>
  </si>
  <si>
    <t>Субвенция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</si>
  <si>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</si>
  <si>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</si>
  <si>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</si>
  <si>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 xml:space="preserve">Пропаганда культуры поведения участников дорожного движения  </t>
  </si>
  <si>
    <t>0220502000</t>
  </si>
  <si>
    <t xml:space="preserve">Субсидии на выплату вознаграждения за добровольную сдачу незаконно хранящегося оружия, боеприпасов, взрывчатых веществ и взрывчатых устройств </t>
  </si>
  <si>
    <t>0220542400</t>
  </si>
  <si>
    <t>Субсидии на развитие аппаратно-программного комплекса «Безопасный город»</t>
  </si>
  <si>
    <t>1420342300</t>
  </si>
  <si>
    <t>Бюджетные инвестиции в объекты капитального строительства государственной (муниципальной) собственности</t>
  </si>
  <si>
    <t>012050100П</t>
  </si>
  <si>
    <t>414</t>
  </si>
  <si>
    <t>Транспорт</t>
  </si>
  <si>
    <t>Основное мероприятие «Повышение авиационной доступности»</t>
  </si>
  <si>
    <t>0220300000</t>
  </si>
  <si>
    <t xml:space="preserve">Обеспечение функционирования объектов инфраструктуры туристских кластеров </t>
  </si>
  <si>
    <t>0310101000</t>
  </si>
  <si>
    <t>Дорожное хозяйство (дорожные фонды)</t>
  </si>
  <si>
    <t>0220101Д01</t>
  </si>
  <si>
    <t>0220101Д02</t>
  </si>
  <si>
    <t xml:space="preserve"> Реализация мероприятий по повышению эффективности управления</t>
  </si>
  <si>
    <t>0220200001</t>
  </si>
  <si>
    <t>9900003000</t>
  </si>
  <si>
    <t>Другие вопросы в области национальной экономики</t>
  </si>
  <si>
    <t xml:space="preserve">Разработка территориальных сметных нормативов Республики Алтай   </t>
  </si>
  <si>
    <t>0210202003</t>
  </si>
  <si>
    <t xml:space="preserve">Повышение эффективности управления в сфере капительного строительства в Республике Алтай </t>
  </si>
  <si>
    <t>0210204000</t>
  </si>
  <si>
    <t>Реализация мероприятий по повышению эффективности управления в сфере дорожного хозяйств за счет средств, полученных от приносящей доходы деятельности</t>
  </si>
  <si>
    <t>0220200003</t>
  </si>
  <si>
    <t>023А107110</t>
  </si>
  <si>
    <t>023А107190</t>
  </si>
  <si>
    <t>Жилищное хозяйство</t>
  </si>
  <si>
    <t xml:space="preserve">Развитие арендного жилья </t>
  </si>
  <si>
    <t>0210202002</t>
  </si>
  <si>
    <t>Обеспечение мероприятий по проведению капитального ремонта общего имущества в многоквартирных домах в Республике Алтай</t>
  </si>
  <si>
    <t>0210801000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</si>
  <si>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Республике Алтай</t>
  </si>
  <si>
    <t>0210809502</t>
  </si>
  <si>
    <t xml:space="preserve">Субсидии на обеспечение мероприятий по капитальному ремонту многоквартирных домов за счет средств республиканского бюджета Республики Алтай  </t>
  </si>
  <si>
    <t>0210809601</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</si>
  <si>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Алтай</t>
  </si>
  <si>
    <t>0210809602</t>
  </si>
  <si>
    <t>02102409П0</t>
  </si>
  <si>
    <t>02102R021П</t>
  </si>
  <si>
    <t>Субвенция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</si>
  <si>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</si>
  <si>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02104040П0</t>
  </si>
  <si>
    <t xml:space="preserve">Субсидии на проведение мероприятий по газификации  </t>
  </si>
  <si>
    <t>0210441200</t>
  </si>
  <si>
    <t xml:space="preserve">Субсидии на осуществление энергосберегающих технических мероприятий на системах теплоснабжения, системах водоснабжения и водоотведения и модернизации оборудования на объектах, участвующих в предоставлении коммунальных услуг  </t>
  </si>
  <si>
    <t>0210441300</t>
  </si>
  <si>
    <t>02104441П0</t>
  </si>
  <si>
    <t>021054200П</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</si>
  <si>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</si>
  <si>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</si>
  <si>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031010100П</t>
  </si>
  <si>
    <t>Субсидии юридическим лицам на возмещение недополученных доходов при осуществлении деятельности, связанной с оказанием услуг по утилизации (захоронения) твердых бытовых отходов населению Республики Алтай</t>
  </si>
  <si>
    <t>0610201000</t>
  </si>
  <si>
    <t>07202R105П</t>
  </si>
  <si>
    <t>Приобретение прав на использование типовой проектной документации, включенной в реестр типовой проектной документации</t>
  </si>
  <si>
    <t>0720401001</t>
  </si>
  <si>
    <t>072040100П</t>
  </si>
  <si>
    <t>023К107000</t>
  </si>
  <si>
    <t xml:space="preserve">Софинансирование капитальных вложений в объекты государственной собственности субъектов Российской Федерации </t>
  </si>
  <si>
    <t>1030151110</t>
  </si>
  <si>
    <t>10301R111П</t>
  </si>
  <si>
    <t>04303R091П</t>
  </si>
  <si>
    <t>052040082П</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</si>
  <si>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</si>
  <si>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0520450820</t>
  </si>
  <si>
    <t>05204R082П</t>
  </si>
  <si>
    <t>Массовый спорт</t>
  </si>
  <si>
    <t>091040300П</t>
  </si>
  <si>
    <t>091040301П</t>
  </si>
  <si>
    <t xml:space="preserve">Субсидии на софинансирование  расходов бюджетов муниципальных образований в Республике Алтай по электроэнергии, отпускаемой дизельными электростанциями и гидроэлектростанциями муниципальным учреждениям и индивидуальным предпринимателям </t>
  </si>
  <si>
    <t>0210341400</t>
  </si>
  <si>
    <t>Другие вопросы в области жилищно-коммунального хозяйства</t>
  </si>
  <si>
    <t>023А208110</t>
  </si>
  <si>
    <t>023А208190</t>
  </si>
  <si>
    <t>023К208000</t>
  </si>
  <si>
    <t xml:space="preserve">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t>
  </si>
  <si>
    <t>0560243400</t>
  </si>
  <si>
    <t>Общеэкономические вопросы</t>
  </si>
  <si>
    <t xml:space="preserve">Организация осуществления занятости населения  </t>
  </si>
  <si>
    <t>0560101000</t>
  </si>
  <si>
    <t xml:space="preserve">Активная политика занятости населения </t>
  </si>
  <si>
    <t>0560102000</t>
  </si>
  <si>
    <t>Иные выплаты населению</t>
  </si>
  <si>
    <t>360</t>
  </si>
  <si>
    <t>05603R0830</t>
  </si>
  <si>
    <t>Молодежная политика и оздоровление детей</t>
  </si>
  <si>
    <t>Мероприятия по проведению оздоровительной компании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</si>
  <si>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</si>
  <si>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</si>
  <si>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0520143300</t>
  </si>
  <si>
    <t>Пенсионное обеспечение</t>
  </si>
  <si>
    <t xml:space="preserve">Доплаты к пенсиям государственных служащих субъектов Российской Федерации и муниципальных служащих  </t>
  </si>
  <si>
    <t>0510101000</t>
  </si>
  <si>
    <t>Иные пенсии, социальные доплаты к пенсиям</t>
  </si>
  <si>
    <t>312</t>
  </si>
  <si>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</si>
  <si>
    <t>0560152900</t>
  </si>
  <si>
    <t>Межбюджетные трансферты бюджету Пенсионного фонда Российской Федерации</t>
  </si>
  <si>
    <t>570</t>
  </si>
  <si>
    <t>Социальное обслуживание населения</t>
  </si>
  <si>
    <t>04104R0644</t>
  </si>
  <si>
    <t>051010000П</t>
  </si>
  <si>
    <t xml:space="preserve">Предоставление государственных услуг на базе БУ РА «Управление социальной поддержки населения» </t>
  </si>
  <si>
    <t>0510106000</t>
  </si>
  <si>
    <t xml:space="preserve">Предоставление государственных услуг на базе АУ РА «Центр оказания услуг в сфере социального обслуживания и занятости населения» </t>
  </si>
  <si>
    <t>0510107000</t>
  </si>
  <si>
    <t xml:space="preserve">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РА» </t>
  </si>
  <si>
    <t>0510202000</t>
  </si>
  <si>
    <t>Реализация мероприятий по социальной адаптации граждан, освобожденных из мест лишения свободы за счет средств республиканского бюджета</t>
  </si>
  <si>
    <t>0510203000</t>
  </si>
  <si>
    <t>Реализация мероприятий по защите от жестокого обращения и профилактики насилия детей за счет средств республиканского бюджета</t>
  </si>
  <si>
    <t>0520201002</t>
  </si>
  <si>
    <t>Предоставление государственных услуг по  социальной  реабилитации несовершеннолетних, оказавшихся в трудной жизненной ситуации</t>
  </si>
  <si>
    <t>0520201003</t>
  </si>
  <si>
    <t>Повышение качества жизни детей и семей с детьми</t>
  </si>
  <si>
    <t>0520202000</t>
  </si>
  <si>
    <t xml:space="preserve">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 </t>
  </si>
  <si>
    <t>0520305001</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</si>
  <si>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</si>
  <si>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0520305002</t>
  </si>
  <si>
    <t xml:space="preserve">Организация и проведение социально значимых мероприятий для пожилых граждан </t>
  </si>
  <si>
    <t>0530101000</t>
  </si>
  <si>
    <t xml:space="preserve">Предоставление государственных услуг по обслуживанию граждан пожилого возраста и инвалидов на базе домов-интернатов   </t>
  </si>
  <si>
    <t>0530102001</t>
  </si>
  <si>
    <t xml:space="preserve">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  </t>
  </si>
  <si>
    <t>0530102002</t>
  </si>
  <si>
    <t xml:space="preserve">Предоставление государственных услуг  по комплексной реабилитации детей и подростков с ограниченными возможностями </t>
  </si>
  <si>
    <t>0550101000</t>
  </si>
  <si>
    <t xml:space="preserve">Формирование безбарьерной среды для инвалидов и других маломобильных групп населения в объектах социальной сферы  </t>
  </si>
  <si>
    <t>0550102000</t>
  </si>
  <si>
    <t xml:space="preserve">Социальная поддержка отдельных категорий граждан по газификации жилых помещений в Республике Алтай </t>
  </si>
  <si>
    <t>0510100072</t>
  </si>
  <si>
    <t xml:space="preserve">Субсидии на оплату жилого помещения и коммунальных услуг  </t>
  </si>
  <si>
    <t>0510100073</t>
  </si>
  <si>
    <t xml:space="preserve">Меры социальной поддержки ветеранов труда и тружеников тыла  </t>
  </si>
  <si>
    <t>0510100075</t>
  </si>
  <si>
    <t xml:space="preserve">Меры социальной поддержки ветеранов труда Республики Алтай </t>
  </si>
  <si>
    <t>0510100076</t>
  </si>
  <si>
    <t xml:space="preserve">Меры социальной поддержки реабилитированных лиц и лиц, признанных пострадавшими от политических репрессий  </t>
  </si>
  <si>
    <t>0510100077</t>
  </si>
  <si>
    <t xml:space="preserve">Предоставление гарантированных услуг по погребению  </t>
  </si>
  <si>
    <t>0510100078</t>
  </si>
  <si>
    <t xml:space="preserve">Материальная помощь гражданам, находящимся в трудной жизненной ситуации </t>
  </si>
  <si>
    <t>0510102000</t>
  </si>
  <si>
    <t xml:space="preserve">Обеспечение равной доступности услуг общественного транспорта отдельным категориям граждан </t>
  </si>
  <si>
    <t>0510103000</t>
  </si>
  <si>
    <t xml:space="preserve">Меры социальной поддержки некоторых категорий работников, проживающих в сельской местности Республики Алтай </t>
  </si>
  <si>
    <t>0510104000</t>
  </si>
  <si>
    <t xml:space="preserve">Обеспечение граждан бесплатной юридической помощью </t>
  </si>
  <si>
    <t>0510105000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</si>
  <si>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</si>
  <si>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0510151340</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</si>
  <si>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</si>
  <si>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0510151350</t>
  </si>
  <si>
    <t xml:space="preserve">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</si>
  <si>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0510151370</t>
  </si>
  <si>
    <t>Социальная поддержка Героев Социалистического труда, Героев Труда Российской Федерации и полных кавалеров ордена Трудовой Славы</t>
  </si>
  <si>
    <t>0510151980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</si>
  <si>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</si>
  <si>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0510152200</t>
  </si>
  <si>
    <t xml:space="preserve">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</si>
  <si>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0510152400</t>
  </si>
  <si>
    <t xml:space="preserve">Оплата жилищно-коммунальных услуг отдельным категориям граждан </t>
  </si>
  <si>
    <t>0510152500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</si>
  <si>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</si>
  <si>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</si>
  <si>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 xml:space="preserve">Меры социальной поддержки многодетных семей </t>
  </si>
  <si>
    <t>0520202065</t>
  </si>
  <si>
    <t xml:space="preserve">Оказание адресной материальной помощи на проведение капитального ремонта жилого помещения отдельным категориям граждан к 70-ой годовщине Победы в Великой Отечественной войне 1941-1945 годов  </t>
  </si>
  <si>
    <t>0530101003</t>
  </si>
  <si>
    <t>Мероприятия по вручению персональных поздравлений Президента Российской Федерации ветеранам Великой Отечественной войны, к их 90-летию</t>
  </si>
  <si>
    <t>0530101005</t>
  </si>
  <si>
    <t xml:space="preserve">Доплата к пенсии </t>
  </si>
  <si>
    <t>0530101074</t>
  </si>
  <si>
    <t>9900002000</t>
  </si>
  <si>
    <t xml:space="preserve">Предоставление  регионального материнского (семейного) капитала </t>
  </si>
  <si>
    <t>0520202066</t>
  </si>
  <si>
    <t xml:space="preserve">Ежемесячное пособие на ребенка  </t>
  </si>
  <si>
    <t>0520202094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</si>
  <si>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</si>
  <si>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</si>
  <si>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</si>
  <si>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</si>
  <si>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 xml:space="preserve">Содержание ребенка в семье опекуна и приемной семье, а так же вознаграждение, причитающееся приемному родителю, в том числе дополнительные гарантии </t>
  </si>
  <si>
    <t>0520303064</t>
  </si>
  <si>
    <t xml:space="preserve">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 </t>
  </si>
  <si>
    <t>0520304065</t>
  </si>
  <si>
    <t>Выплата единовременного пособия при всех формах устройства детей, лишенных родительского попечения, в семью</t>
  </si>
  <si>
    <t>0520352600</t>
  </si>
  <si>
    <t>Другие вопросы в области социальной политики</t>
  </si>
  <si>
    <t>Развитие информационной и образовательной поддержки социально ориентированных некоммерческих организаций</t>
  </si>
  <si>
    <t>0540101000</t>
  </si>
  <si>
    <t>05401R0850</t>
  </si>
  <si>
    <t>Улучшение условий и охрана труда</t>
  </si>
  <si>
    <t>0560201000</t>
  </si>
  <si>
    <t>057А110110</t>
  </si>
  <si>
    <t>057А110190</t>
  </si>
  <si>
    <t>Предоставление государственных услуг в сфере архивного дела</t>
  </si>
  <si>
    <t>0810201000</t>
  </si>
  <si>
    <t>Субвенции на обеспечение полномочий в области архивного дела</t>
  </si>
  <si>
    <t>0810244900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</si>
  <si>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</si>
  <si>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</si>
  <si>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085А211110</t>
  </si>
  <si>
    <t>085А211190</t>
  </si>
  <si>
    <t>085К211000</t>
  </si>
  <si>
    <t>Дополнительное образование детей в учреждениях спортивной направленности регионального значения</t>
  </si>
  <si>
    <t>0910101000</t>
  </si>
  <si>
    <t xml:space="preserve">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t>
  </si>
  <si>
    <t>0910102000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</si>
  <si>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</si>
  <si>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0920150810</t>
  </si>
  <si>
    <t>09201R0810</t>
  </si>
  <si>
    <t>Реализация молодежной политики</t>
  </si>
  <si>
    <t>0750101000</t>
  </si>
  <si>
    <t>Реализация мероприятий и создание благоприятных условий для занятия физической культурой и массовым спортом</t>
  </si>
  <si>
    <t>0910401000</t>
  </si>
  <si>
    <t>091040200П</t>
  </si>
  <si>
    <t>Реализация мероприятий по поэтапному внедрению Всероссийского физкультурно-спортивного комплекса «Готов к труду и обороне» (ГТО)</t>
  </si>
  <si>
    <t>0910451270</t>
  </si>
  <si>
    <t>09104R1270</t>
  </si>
  <si>
    <t>Спорт высших достижений</t>
  </si>
  <si>
    <t xml:space="preserve">Формирование и обеспечение сборных команд Республики Алтай </t>
  </si>
  <si>
    <t>0920101000</t>
  </si>
  <si>
    <t>Организация тренировочного процесса спортсменов  высокого класса</t>
  </si>
  <si>
    <t>0920102000</t>
  </si>
  <si>
    <t>Другие вопросы в области физической культуры и спорта</t>
  </si>
  <si>
    <t>093А113110</t>
  </si>
  <si>
    <t>093А113190</t>
  </si>
  <si>
    <t>093Ц113110</t>
  </si>
  <si>
    <t>093Ц113190</t>
  </si>
  <si>
    <t>990А014110</t>
  </si>
  <si>
    <t>990А014190</t>
  </si>
  <si>
    <t>990К014000</t>
  </si>
  <si>
    <t>Комитет по тарифам Республики Алтай</t>
  </si>
  <si>
    <t>Основное мероприятие «Автоматизация сбора информации об установленных тарифах и надбавках, а так же об их применении, регулируемых в соответствии с Федеральным законом от 30 декабря 2004 года №210-ФЗ «Об основах регулирования тарифов организаций коммунального комплекса»</t>
  </si>
  <si>
    <t>0210600000</t>
  </si>
  <si>
    <t>023А315110</t>
  </si>
  <si>
    <t>023А315190</t>
  </si>
  <si>
    <t>Обеспечение проведения выборов и референдумов</t>
  </si>
  <si>
    <t>9900016100</t>
  </si>
  <si>
    <t>990А016110</t>
  </si>
  <si>
    <t>990А016190</t>
  </si>
  <si>
    <t>990К016000</t>
  </si>
  <si>
    <t>Функционирование законодательных (представительных) органов государственной власти и представительных органов муниципальных образований</t>
  </si>
  <si>
    <t>990А017110</t>
  </si>
  <si>
    <t>990А017190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</si>
  <si>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</si>
  <si>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</si>
  <si>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990А017200</t>
  </si>
  <si>
    <t>990А017300</t>
  </si>
  <si>
    <t>990Ц017110</t>
  </si>
  <si>
    <t>990Ц017190</t>
  </si>
  <si>
    <t>990К017000</t>
  </si>
  <si>
    <t>990ЦК17000</t>
  </si>
  <si>
    <t>9900051410</t>
  </si>
  <si>
    <t>9900051420</t>
  </si>
  <si>
    <t>9900018200</t>
  </si>
  <si>
    <t>990А018110</t>
  </si>
  <si>
    <t>990А018190</t>
  </si>
  <si>
    <t>990Ц018110</t>
  </si>
  <si>
    <t>990Ц018191</t>
  </si>
  <si>
    <t>990Ц018193</t>
  </si>
  <si>
    <t>Мобилизационная подготовка экономики</t>
  </si>
  <si>
    <t>Специальные расходы</t>
  </si>
  <si>
    <t>9900018300</t>
  </si>
  <si>
    <t>880</t>
  </si>
  <si>
    <t>9900018601</t>
  </si>
  <si>
    <t>Защита населения и территории от чрезвычайных ситуаций природного и техногенного характера, гражданская оборона</t>
  </si>
  <si>
    <t>Вещевое обеспечение вне рамок государственного оборонного заказа</t>
  </si>
  <si>
    <t>226</t>
  </si>
  <si>
    <t>9900018603</t>
  </si>
  <si>
    <t>Обеспечение пожарной безопасности</t>
  </si>
  <si>
    <t>990К018000</t>
  </si>
  <si>
    <t>990ЦК18000</t>
  </si>
  <si>
    <t>Основное мероприятие «Предоставление услуг (выполнение работ) в сфере экологии и охраны окружающей среды»</t>
  </si>
  <si>
    <t>0610400000</t>
  </si>
  <si>
    <t>Повышение эффективности управления и распоряжения земельными ресурсами Республики Алтай</t>
  </si>
  <si>
    <t>0640101000</t>
  </si>
  <si>
    <t>Повышение эффективности управления и распоряжения государственным имуществом Республики Алтай</t>
  </si>
  <si>
    <t>0640102000</t>
  </si>
  <si>
    <t>Водное хозяйство</t>
  </si>
  <si>
    <t>Мероприятие по определению границ зон затопления, подтопления</t>
  </si>
  <si>
    <t>0630101000</t>
  </si>
  <si>
    <t>Осуществление отдельных полномочий в области водных отношений</t>
  </si>
  <si>
    <t>0630151280</t>
  </si>
  <si>
    <t>06301R0161</t>
  </si>
  <si>
    <t>06301R0162</t>
  </si>
  <si>
    <t>06301R016П</t>
  </si>
  <si>
    <t>Лесное хозяйство</t>
  </si>
  <si>
    <t xml:space="preserve">Создание условий для развития лесного хозяйства </t>
  </si>
  <si>
    <t>0620101000</t>
  </si>
  <si>
    <t>Осуществление отдельных полномочий в области лесных отношений в целях обеспечения выполнения функций государственных органов</t>
  </si>
  <si>
    <t>0620151291</t>
  </si>
  <si>
    <t xml:space="preserve">Осуществление отдельных полномочий в области лесных отношений в части реализации государственными учреждениями </t>
  </si>
  <si>
    <t>0620151292</t>
  </si>
  <si>
    <t xml:space="preserve">Приобретение специализированной лесопожарной техники и оборудования </t>
  </si>
  <si>
    <t>0620151310</t>
  </si>
  <si>
    <t xml:space="preserve">Софинансирование расходов Республики Алтай по договору финансовой аренды (лизинга) вертолета </t>
  </si>
  <si>
    <t>0620153980</t>
  </si>
  <si>
    <t>Охрана окружающей среды</t>
  </si>
  <si>
    <t>Экологический контроль</t>
  </si>
  <si>
    <t>Реализация мероприятий по регулированию качества окружающей среды</t>
  </si>
  <si>
    <t>0610100001</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</si>
  <si>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</si>
  <si>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</si>
  <si>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0610100003</t>
  </si>
  <si>
    <t>Другие вопросы в области охраны окружающей среды</t>
  </si>
  <si>
    <t>065А119110</t>
  </si>
  <si>
    <t>065А119190</t>
  </si>
  <si>
    <t xml:space="preserve">Общественная палата Республики Алтай </t>
  </si>
  <si>
    <t>0840101000</t>
  </si>
  <si>
    <t>085А321110</t>
  </si>
  <si>
    <t>085А321190</t>
  </si>
  <si>
    <t xml:space="preserve">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 </t>
  </si>
  <si>
    <t>0840102000</t>
  </si>
  <si>
    <t>Средства массовой информации</t>
  </si>
  <si>
    <t>Периодическая печать и издательства</t>
  </si>
  <si>
    <t>Основное мероприятие «Сохранение и развитие нематериального наследия Республики Алтай»</t>
  </si>
  <si>
    <t>0830200000</t>
  </si>
  <si>
    <t>Аппарат Уполномоченного по правам человека в Республике Алтай</t>
  </si>
  <si>
    <t>990А024110</t>
  </si>
  <si>
    <t>990А024190</t>
  </si>
  <si>
    <t>Основное мероприятие «Регулирование численности животных, наносящих ущерб сельскому и охотничьему хозяйству»</t>
  </si>
  <si>
    <t>0120300000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</si>
  <si>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</si>
  <si>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</si>
  <si>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065А225110</t>
  </si>
  <si>
    <t>065А225190</t>
  </si>
  <si>
    <t xml:space="preserve">Территориальное охотоустройство  </t>
  </si>
  <si>
    <t>0610301000</t>
  </si>
  <si>
    <t xml:space="preserve">Организация и регулирование использования охотничьих ресурсов  </t>
  </si>
  <si>
    <t>0610302000</t>
  </si>
  <si>
    <t xml:space="preserve">Организация контроля и надзора в области охоты и сохранения охотничьих и водно-биологических ресурсов </t>
  </si>
  <si>
    <t>0610303000</t>
  </si>
  <si>
    <t xml:space="preserve">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t>
  </si>
  <si>
    <t>0610359200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</si>
  <si>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</si>
  <si>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0610359700</t>
  </si>
  <si>
    <t>0650259700</t>
  </si>
  <si>
    <t>Комитет по обеспечению деятельности  мировых судей Республики Алтай</t>
  </si>
  <si>
    <t>990А026110</t>
  </si>
  <si>
    <t>990А026190</t>
  </si>
  <si>
    <t>990Ц026110</t>
  </si>
  <si>
    <t>990Ц026190</t>
  </si>
  <si>
    <t>990К026000</t>
  </si>
  <si>
    <t>990ЦК26000</t>
  </si>
  <si>
    <t>Аппарат Уполномоченного по защите прав предпринимателей в Республике Алтай</t>
  </si>
  <si>
    <t>990А027110</t>
  </si>
  <si>
    <t>990А027190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</si>
  <si>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</si>
  <si>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</si>
  <si>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 xml:space="preserve">Субвенции на осуществление государственных полномочий по лицензированию розничной продажи алкогольной продукции </t>
  </si>
  <si>
    <t>0420142900</t>
  </si>
  <si>
    <t>04302R0912</t>
  </si>
  <si>
    <t>044А128110</t>
  </si>
  <si>
    <t>044А128190</t>
  </si>
  <si>
    <t>Основное мероприятие «Создание условий для развития инвестиционного, инновационного и имиджевого потенциала Республики Алтай»</t>
  </si>
  <si>
    <t>1320400000</t>
  </si>
  <si>
    <t xml:space="preserve">Мероприятия по совершенствованию механизмов предоставления государственных и муниципальных услуг </t>
  </si>
  <si>
    <t>1410101000</t>
  </si>
  <si>
    <t>Мероприятия по развитию информационного общества</t>
  </si>
  <si>
    <t>1410201000</t>
  </si>
  <si>
    <t>14201R0980</t>
  </si>
  <si>
    <t>Прикладные научные исследования в области национальной экономики</t>
  </si>
  <si>
    <t>Основное мероприятие «Исследования в области качества туристского продукта Республики Алтай»</t>
  </si>
  <si>
    <t>0320100000</t>
  </si>
  <si>
    <t>Основное мероприятие «Мероприятия по видам туризма»</t>
  </si>
  <si>
    <t>0320200000</t>
  </si>
  <si>
    <t>Основное мероприятие «Продвижение туристского продукта Республики Алтай на внутреннем туристском рынке»</t>
  </si>
  <si>
    <t>0330100000</t>
  </si>
  <si>
    <t>Основное мероприятие «Продвижение туристского продукта Республики Алтай на мировом туристском рынке»</t>
  </si>
  <si>
    <t>0330200000</t>
  </si>
  <si>
    <t>Основное мероприятие «Формирование внешней среды малого и среднего предпринимательства»</t>
  </si>
  <si>
    <t>0410100000</t>
  </si>
  <si>
    <t>04102R0641</t>
  </si>
  <si>
    <t>04102R0642</t>
  </si>
  <si>
    <t>04103R0643</t>
  </si>
  <si>
    <t>044К128000</t>
  </si>
  <si>
    <t>Комитет информатизации, телекоммуникаций и связи Республики Алтай</t>
  </si>
  <si>
    <t>143А129110</t>
  </si>
  <si>
    <t>143А129190</t>
  </si>
  <si>
    <t>Результат исполнения бюджета (дефицит/профицит)</t>
  </si>
  <si>
    <t>Х</t>
  </si>
  <si>
    <t>X</t>
  </si>
  <si>
    <t>3. Источники финансирования дефицита бюджета</t>
  </si>
  <si>
    <t>Код источника финансирования по КИВФ,КИВнФ</t>
  </si>
  <si>
    <t>2</t>
  </si>
  <si>
    <t>3</t>
  </si>
  <si>
    <t>Источники финансирования дефицита бюджета - всего</t>
  </si>
  <si>
    <t>00090000000000000000</t>
  </si>
  <si>
    <t>- источники внутреннего финансирования бюджета</t>
  </si>
  <si>
    <t>00001000000000000000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</si>
  <si>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</si>
  <si>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</si>
  <si>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</si>
  <si>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</si>
  <si>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</si>
  <si>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</si>
  <si>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</si>
  <si>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</si>
  <si>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</si>
  <si>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</si>
  <si>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</si>
  <si>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</si>
  <si>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</si>
  <si>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</si>
  <si>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</si>
  <si>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</si>
  <si>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</si>
  <si>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</si>
  <si>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</si>
  <si>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</si>
  <si>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</si>
  <si>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</si>
  <si>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Исполнение государственных и муниципальных гарантий</t>
  </si>
  <si>
    <t>00001060400000000000</t>
  </si>
  <si>
    <t>Исполнение государственных и муниципальных гарантий в валюте Российской Федерации</t>
  </si>
  <si>
    <t>00001060401000000000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</si>
  <si>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</si>
  <si>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00001060401000000800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</si>
  <si>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</si>
  <si>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00001060401020000810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</si>
  <si>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</si>
  <si>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</si>
  <si>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</si>
  <si>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</si>
  <si>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</si>
  <si>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</si>
  <si>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</si>
  <si>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</si>
  <si>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</si>
  <si>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</si>
  <si>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</si>
  <si>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</si>
  <si>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</si>
  <si>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</si>
  <si>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Прочие бюджетные кредиты (ссуды), предоставленные внутри страны</t>
  </si>
  <si>
    <t>00001060800000000000</t>
  </si>
  <si>
    <t>Возврат прочих бюджетных кредитов (ссуд), предоставленных внутри страны</t>
  </si>
  <si>
    <t>00001060800000000600</t>
  </si>
  <si>
    <t>Возврат прочих бюджетных кредитов (ссуд), предоставленных бюджетами субъектов Российской Федерации внутри страны</t>
  </si>
  <si>
    <t>00001060800020000640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</si>
  <si>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</si>
  <si>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</si>
  <si>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</si>
  <si>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</si>
  <si>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</si>
  <si>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</si>
  <si>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90601061002020002550</t>
  </si>
  <si>
    <t>изменение остатков средств</t>
  </si>
  <si>
    <t>изменение остатков средств на счетах по учету средств бюджета</t>
  </si>
  <si>
    <t>00001050000000000000</t>
  </si>
  <si>
    <t xml:space="preserve"> - увеличение остатков средств бюджетов, всего</t>
  </si>
  <si>
    <t>00001050000000000500</t>
  </si>
  <si>
    <t>Увеличение прочих остатков денежных средств бюджетов субъектов Российской Федерации</t>
  </si>
  <si>
    <t>00001050201020000510</t>
  </si>
  <si>
    <t xml:space="preserve"> - уменьшение остатков средств бюджетов, всего</t>
  </si>
  <si>
    <t>00001050000000000600</t>
  </si>
  <si>
    <t>Уменьшение прочих остатков денежных средств бюджетов субъектов Российской Федерации</t>
  </si>
  <si>
    <t>00001050201020000610</t>
  </si>
</sst>
</file>

<file path=xl/styles.xml><?xml version="1.0" encoding="utf-8"?>
<styleSheet xmlns="http://schemas.openxmlformats.org/spreadsheetml/2006/main">
  <numFmts count="4">
    <numFmt numFmtId="43" formatCode="_-* #,##0.00_р_._-;\-* #,##0.00_р_._-;_-* &quot;-&quot;??_р_._-;_-@_-"/>
    <numFmt numFmtId="164" formatCode="000"/>
    <numFmt numFmtId="165" formatCode="00"/>
    <numFmt numFmtId="166" formatCode="0000000000"/>
  </numFmts>
  <fonts count="12">
    <font>
      <sz val="11"/>
      <color theme="1"/>
      <name val="Calibri"/>
      <family val="2"/>
      <charset val="204"/>
      <scheme val="minor"/>
    </font>
    <font>
      <sz val="11"/>
      <color theme="1"/>
      <name val="Calibri"/>
      <family val="2"/>
      <charset val="204"/>
      <scheme val="minor"/>
    </font>
    <font>
      <sz val="10"/>
      <name val="Arial"/>
      <family val="2"/>
      <charset val="204"/>
    </font>
    <font>
      <sz val="12"/>
      <name val="Times New Roman"/>
      <family val="1"/>
      <charset val="204"/>
    </font>
    <font>
      <sz val="12"/>
      <color indexed="72"/>
      <name val="Times New Roman"/>
      <family val="1"/>
      <charset val="204"/>
    </font>
    <font>
      <sz val="10"/>
      <name val="Arial"/>
      <family val="2"/>
      <charset val="204"/>
    </font>
    <font>
      <sz val="10"/>
      <name val="Arial Cyr"/>
      <charset val="204"/>
    </font>
    <font>
      <b/>
      <sz val="14"/>
      <name val="Times New Roman"/>
      <family val="1"/>
      <charset val="204"/>
    </font>
    <font>
      <sz val="14"/>
      <name val="Times New Roman"/>
      <family val="1"/>
      <charset val="204"/>
    </font>
    <font>
      <b/>
      <sz val="12"/>
      <name val="Times New Roman"/>
      <family val="1"/>
      <charset val="204"/>
    </font>
    <font>
      <sz val="8"/>
      <color theme="1"/>
      <name val="Calibri"/>
      <family val="2"/>
      <charset val="204"/>
      <scheme val="minor"/>
    </font>
    <font>
      <b/>
      <sz val="12"/>
      <color indexed="72"/>
      <name val="Times New Roman"/>
      <family val="1"/>
      <charset val="204"/>
    </font>
  </fonts>
  <fills count="3">
    <fill>
      <patternFill patternType="none"/>
    </fill>
    <fill>
      <patternFill patternType="gray125"/>
    </fill>
    <fill>
      <patternFill patternType="solid">
        <fgColor indexed="9"/>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43" fontId="1"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cellStyleXfs>
  <cellXfs count="125">
    <xf numFmtId="0" fontId="0" fillId="0" borderId="0" xfId="0"/>
    <xf numFmtId="0" fontId="3" fillId="0" borderId="0" xfId="2" applyFont="1"/>
    <xf numFmtId="0" fontId="3" fillId="0" borderId="0" xfId="2" applyFont="1" applyAlignment="1">
      <alignment horizontal="center"/>
    </xf>
    <xf numFmtId="164" fontId="4" fillId="0" borderId="1" xfId="2" applyNumberFormat="1" applyFont="1" applyBorder="1" applyAlignment="1">
      <alignment horizontal="center" wrapText="1"/>
    </xf>
    <xf numFmtId="43" fontId="3" fillId="0" borderId="0" xfId="1" applyFont="1" applyAlignment="1">
      <alignment horizontal="center"/>
    </xf>
    <xf numFmtId="43" fontId="4" fillId="0" borderId="1" xfId="1" applyFont="1" applyBorder="1" applyAlignment="1">
      <alignment horizontal="center" wrapText="1"/>
    </xf>
    <xf numFmtId="0" fontId="3" fillId="0" borderId="0" xfId="2" applyNumberFormat="1" applyFont="1" applyAlignment="1">
      <alignment horizontal="center"/>
    </xf>
    <xf numFmtId="0" fontId="0" fillId="0" borderId="0" xfId="0"/>
    <xf numFmtId="0" fontId="3" fillId="0" borderId="14" xfId="1" applyNumberFormat="1" applyFont="1" applyBorder="1" applyAlignment="1">
      <alignment horizontal="center"/>
    </xf>
    <xf numFmtId="164" fontId="4" fillId="0" borderId="8" xfId="2" applyNumberFormat="1" applyFont="1" applyBorder="1" applyAlignment="1">
      <alignment horizontal="center" wrapText="1"/>
    </xf>
    <xf numFmtId="0" fontId="3" fillId="0" borderId="13" xfId="1" applyNumberFormat="1" applyFont="1" applyBorder="1" applyAlignment="1">
      <alignment horizontal="center"/>
    </xf>
    <xf numFmtId="0" fontId="3" fillId="0" borderId="1" xfId="2" applyNumberFormat="1" applyFont="1" applyBorder="1" applyAlignment="1">
      <alignment horizontal="center"/>
    </xf>
    <xf numFmtId="43" fontId="3" fillId="0" borderId="0" xfId="1" applyFont="1" applyBorder="1" applyAlignment="1">
      <alignment horizontal="center"/>
    </xf>
    <xf numFmtId="0" fontId="3" fillId="0" borderId="0" xfId="2" applyFont="1" applyBorder="1" applyAlignment="1">
      <alignment horizontal="center"/>
    </xf>
    <xf numFmtId="0" fontId="3" fillId="0" borderId="13" xfId="2" applyNumberFormat="1" applyFont="1" applyBorder="1" applyAlignment="1">
      <alignment horizontal="center"/>
    </xf>
    <xf numFmtId="0" fontId="3" fillId="0" borderId="3" xfId="2" applyNumberFormat="1" applyFont="1" applyBorder="1" applyAlignment="1">
      <alignment horizontal="center"/>
    </xf>
    <xf numFmtId="43" fontId="4" fillId="0" borderId="11" xfId="1" applyFont="1" applyBorder="1" applyAlignment="1">
      <alignment horizontal="center" wrapText="1"/>
    </xf>
    <xf numFmtId="43" fontId="4" fillId="0" borderId="8" xfId="1" applyFont="1" applyBorder="1" applyAlignment="1">
      <alignment horizontal="center" wrapText="1"/>
    </xf>
    <xf numFmtId="43" fontId="4" fillId="0" borderId="2" xfId="1" applyFont="1" applyBorder="1" applyAlignment="1">
      <alignment horizontal="center" wrapText="1"/>
    </xf>
    <xf numFmtId="43" fontId="4" fillId="0" borderId="3" xfId="1" applyFont="1" applyBorder="1" applyAlignment="1">
      <alignment horizontal="center" wrapText="1"/>
    </xf>
    <xf numFmtId="164" fontId="4" fillId="0" borderId="3" xfId="2" applyNumberFormat="1" applyFont="1" applyBorder="1" applyAlignment="1">
      <alignment horizontal="center" wrapText="1"/>
    </xf>
    <xf numFmtId="43" fontId="4" fillId="0" borderId="4" xfId="1" applyFont="1" applyBorder="1" applyAlignment="1">
      <alignment horizontal="center" wrapText="1"/>
    </xf>
    <xf numFmtId="0" fontId="8" fillId="0" borderId="0" xfId="8" applyNumberFormat="1" applyFont="1" applyFill="1" applyAlignment="1" applyProtection="1">
      <alignment horizontal="center" vertical="center"/>
      <protection hidden="1"/>
    </xf>
    <xf numFmtId="0" fontId="3" fillId="0" borderId="0" xfId="5" applyFont="1" applyFill="1" applyAlignment="1">
      <alignment wrapText="1"/>
    </xf>
    <xf numFmtId="0" fontId="3" fillId="0" borderId="0" xfId="5" applyFont="1" applyFill="1"/>
    <xf numFmtId="0" fontId="11" fillId="0" borderId="16" xfId="2" applyFont="1" applyFill="1" applyBorder="1" applyAlignment="1">
      <alignment horizontal="center" vertical="center" wrapText="1"/>
    </xf>
    <xf numFmtId="49" fontId="9" fillId="0" borderId="16" xfId="8" applyNumberFormat="1" applyFont="1" applyFill="1" applyBorder="1" applyAlignment="1" applyProtection="1">
      <alignment horizontal="center" vertical="center" wrapText="1"/>
      <protection hidden="1"/>
    </xf>
    <xf numFmtId="43" fontId="11" fillId="0" borderId="16" xfId="1" applyFont="1" applyFill="1" applyBorder="1" applyAlignment="1">
      <alignment horizontal="center" vertical="center" wrapText="1"/>
    </xf>
    <xf numFmtId="43" fontId="11" fillId="0" borderId="17" xfId="1" applyFont="1" applyFill="1" applyBorder="1" applyAlignment="1">
      <alignment horizontal="center" vertical="center" wrapText="1"/>
    </xf>
    <xf numFmtId="0" fontId="3" fillId="0" borderId="0" xfId="5" applyFont="1" applyFill="1" applyAlignment="1">
      <alignment horizontal="center" wrapText="1"/>
    </xf>
    <xf numFmtId="0" fontId="3" fillId="0" borderId="8" xfId="2" applyNumberFormat="1" applyFont="1" applyBorder="1" applyAlignment="1">
      <alignment horizontal="center"/>
    </xf>
    <xf numFmtId="164" fontId="4" fillId="0" borderId="7" xfId="2" applyNumberFormat="1" applyFont="1" applyBorder="1" applyAlignment="1">
      <alignment horizontal="center" wrapText="1"/>
    </xf>
    <xf numFmtId="0" fontId="3" fillId="0" borderId="7" xfId="2" applyNumberFormat="1" applyFont="1" applyBorder="1" applyAlignment="1">
      <alignment horizontal="center"/>
    </xf>
    <xf numFmtId="43" fontId="4" fillId="0" borderId="7" xfId="1" applyFont="1" applyBorder="1" applyAlignment="1">
      <alignment horizontal="center" wrapText="1"/>
    </xf>
    <xf numFmtId="0" fontId="0" fillId="0" borderId="0" xfId="0" applyAlignment="1">
      <alignment wrapText="1"/>
    </xf>
    <xf numFmtId="0" fontId="11" fillId="0" borderId="15" xfId="2" applyFont="1" applyFill="1" applyBorder="1" applyAlignment="1">
      <alignment horizontal="center" vertical="center" wrapText="1"/>
    </xf>
    <xf numFmtId="0" fontId="3" fillId="0" borderId="12" xfId="2" applyNumberFormat="1" applyFont="1" applyBorder="1" applyAlignment="1">
      <alignment horizontal="center" wrapText="1"/>
    </xf>
    <xf numFmtId="0" fontId="4" fillId="0" borderId="6" xfId="2" applyFont="1" applyBorder="1" applyAlignment="1">
      <alignment horizontal="left" wrapText="1"/>
    </xf>
    <xf numFmtId="0" fontId="4" fillId="0" borderId="10" xfId="2" applyFont="1" applyBorder="1" applyAlignment="1">
      <alignment horizontal="left" wrapText="1"/>
    </xf>
    <xf numFmtId="0" fontId="4" fillId="0" borderId="5" xfId="2" applyFont="1" applyBorder="1" applyAlignment="1">
      <alignment horizontal="left" wrapText="1"/>
    </xf>
    <xf numFmtId="0" fontId="4" fillId="0" borderId="9" xfId="2" applyFont="1" applyBorder="1" applyAlignment="1">
      <alignment horizontal="left" wrapText="1"/>
    </xf>
    <xf numFmtId="0" fontId="3" fillId="0" borderId="0" xfId="2" applyFont="1" applyBorder="1" applyAlignment="1">
      <alignment wrapText="1"/>
    </xf>
    <xf numFmtId="0" fontId="3" fillId="0" borderId="0" xfId="2" applyFont="1" applyAlignment="1">
      <alignment wrapText="1"/>
    </xf>
    <xf numFmtId="43" fontId="4" fillId="0" borderId="1" xfId="1" applyFont="1" applyFill="1" applyBorder="1" applyAlignment="1">
      <alignment horizontal="center" wrapText="1"/>
    </xf>
    <xf numFmtId="43" fontId="4" fillId="0" borderId="1" xfId="1" applyFont="1" applyBorder="1" applyAlignment="1">
      <alignment horizontal="right" wrapText="1"/>
    </xf>
    <xf numFmtId="43" fontId="4" fillId="0" borderId="3" xfId="1" applyFont="1" applyBorder="1" applyAlignment="1">
      <alignment horizontal="right" wrapText="1"/>
    </xf>
    <xf numFmtId="43" fontId="3" fillId="0" borderId="0" xfId="1" applyNumberFormat="1" applyFont="1" applyAlignment="1">
      <alignment horizontal="center"/>
    </xf>
    <xf numFmtId="43" fontId="3" fillId="0" borderId="0" xfId="2" applyNumberFormat="1" applyFont="1"/>
    <xf numFmtId="0" fontId="3" fillId="0" borderId="0" xfId="2" applyFont="1" applyProtection="1">
      <protection hidden="1"/>
    </xf>
    <xf numFmtId="0" fontId="3" fillId="0" borderId="0" xfId="2" applyFont="1" applyAlignment="1" applyProtection="1">
      <alignment horizontal="center"/>
      <protection hidden="1"/>
    </xf>
    <xf numFmtId="0" fontId="3" fillId="0" borderId="0" xfId="2" applyNumberFormat="1" applyFont="1" applyFill="1" applyAlignment="1" applyProtection="1">
      <alignment horizontal="centerContinuous" vertical="center"/>
      <protection hidden="1"/>
    </xf>
    <xf numFmtId="0" fontId="3" fillId="0" borderId="0" xfId="2" applyNumberFormat="1" applyFont="1" applyFill="1" applyAlignment="1" applyProtection="1">
      <alignment horizontal="center" vertical="center"/>
      <protection hidden="1"/>
    </xf>
    <xf numFmtId="0" fontId="3" fillId="0" borderId="0" xfId="2" applyNumberFormat="1" applyFont="1" applyFill="1" applyAlignment="1" applyProtection="1">
      <protection hidden="1"/>
    </xf>
    <xf numFmtId="0" fontId="3" fillId="0" borderId="0" xfId="2" applyNumberFormat="1" applyFont="1" applyFill="1" applyAlignment="1" applyProtection="1">
      <alignment horizontal="center"/>
      <protection hidden="1"/>
    </xf>
    <xf numFmtId="0" fontId="3" fillId="0" borderId="0" xfId="2" applyNumberFormat="1" applyFont="1" applyFill="1" applyBorder="1" applyAlignment="1" applyProtection="1">
      <protection hidden="1"/>
    </xf>
    <xf numFmtId="0" fontId="3" fillId="0" borderId="3" xfId="11" applyNumberFormat="1" applyFont="1" applyFill="1" applyBorder="1" applyAlignment="1" applyProtection="1">
      <alignment horizontal="center" vertical="center" wrapText="1"/>
      <protection hidden="1"/>
    </xf>
    <xf numFmtId="0" fontId="3" fillId="0" borderId="12" xfId="3" applyNumberFormat="1" applyFont="1" applyFill="1" applyBorder="1" applyAlignment="1" applyProtection="1">
      <alignment horizontal="center" wrapText="1"/>
      <protection hidden="1"/>
    </xf>
    <xf numFmtId="0" fontId="3" fillId="0" borderId="13" xfId="3" applyNumberFormat="1" applyFont="1" applyFill="1" applyBorder="1" applyAlignment="1" applyProtection="1">
      <alignment horizontal="center" wrapText="1"/>
      <protection hidden="1"/>
    </xf>
    <xf numFmtId="0" fontId="3" fillId="0" borderId="13" xfId="3" applyNumberFormat="1" applyFont="1" applyFill="1" applyBorder="1" applyAlignment="1" applyProtection="1">
      <alignment horizontal="center"/>
      <protection hidden="1"/>
    </xf>
    <xf numFmtId="0" fontId="3" fillId="0" borderId="14" xfId="3" applyFont="1" applyBorder="1" applyAlignment="1">
      <alignment horizontal="center"/>
    </xf>
    <xf numFmtId="0" fontId="3" fillId="0" borderId="6" xfId="4" applyNumberFormat="1" applyFont="1" applyFill="1" applyBorder="1" applyAlignment="1" applyProtection="1">
      <alignment horizontal="left" wrapText="1"/>
      <protection hidden="1"/>
    </xf>
    <xf numFmtId="0" fontId="3" fillId="0" borderId="7" xfId="4" applyNumberFormat="1" applyFont="1" applyFill="1" applyBorder="1" applyAlignment="1" applyProtection="1">
      <alignment horizontal="center" wrapText="1"/>
      <protection hidden="1"/>
    </xf>
    <xf numFmtId="0" fontId="3" fillId="0" borderId="7" xfId="2" applyNumberFormat="1" applyFont="1" applyFill="1" applyBorder="1" applyAlignment="1" applyProtection="1">
      <alignment horizontal="center"/>
      <protection hidden="1"/>
    </xf>
    <xf numFmtId="43" fontId="3" fillId="0" borderId="22" xfId="2" applyNumberFormat="1" applyFont="1" applyBorder="1"/>
    <xf numFmtId="43" fontId="3" fillId="0" borderId="23" xfId="2" applyNumberFormat="1" applyFont="1" applyBorder="1"/>
    <xf numFmtId="0" fontId="3" fillId="0" borderId="5" xfId="4" applyNumberFormat="1" applyFont="1" applyFill="1" applyBorder="1" applyAlignment="1" applyProtection="1">
      <alignment horizontal="left" wrapText="1"/>
      <protection hidden="1"/>
    </xf>
    <xf numFmtId="0" fontId="3" fillId="0" borderId="1" xfId="4" applyNumberFormat="1" applyFont="1" applyFill="1" applyBorder="1" applyAlignment="1" applyProtection="1">
      <alignment horizontal="center" wrapText="1"/>
      <protection hidden="1"/>
    </xf>
    <xf numFmtId="0" fontId="3" fillId="0" borderId="1" xfId="2" applyNumberFormat="1" applyFont="1" applyFill="1" applyBorder="1" applyAlignment="1" applyProtection="1">
      <alignment horizontal="center"/>
      <protection hidden="1"/>
    </xf>
    <xf numFmtId="43" fontId="3" fillId="0" borderId="1" xfId="1" applyFont="1" applyFill="1" applyBorder="1" applyAlignment="1" applyProtection="1">
      <alignment horizontal="center"/>
      <protection hidden="1"/>
    </xf>
    <xf numFmtId="43" fontId="3" fillId="0" borderId="1" xfId="1" applyFont="1" applyBorder="1" applyAlignment="1">
      <alignment horizontal="center"/>
    </xf>
    <xf numFmtId="43" fontId="3" fillId="0" borderId="4" xfId="1" applyFont="1" applyBorder="1"/>
    <xf numFmtId="164" fontId="3" fillId="0" borderId="5" xfId="2" applyNumberFormat="1" applyFont="1" applyFill="1" applyBorder="1" applyAlignment="1" applyProtection="1">
      <alignment horizontal="left" wrapText="1"/>
      <protection hidden="1"/>
    </xf>
    <xf numFmtId="164" fontId="3" fillId="0" borderId="1" xfId="2" applyNumberFormat="1" applyFont="1" applyFill="1" applyBorder="1" applyAlignment="1" applyProtection="1">
      <alignment horizontal="center" wrapText="1"/>
      <protection hidden="1"/>
    </xf>
    <xf numFmtId="164" fontId="3" fillId="0" borderId="1" xfId="2" applyNumberFormat="1" applyFont="1" applyFill="1" applyBorder="1" applyAlignment="1" applyProtection="1">
      <protection hidden="1"/>
    </xf>
    <xf numFmtId="165" fontId="3" fillId="0" borderId="1" xfId="2" applyNumberFormat="1" applyFont="1" applyFill="1" applyBorder="1" applyAlignment="1" applyProtection="1">
      <protection hidden="1"/>
    </xf>
    <xf numFmtId="166" fontId="3" fillId="0" borderId="1" xfId="2" applyNumberFormat="1" applyFont="1" applyFill="1" applyBorder="1" applyAlignment="1" applyProtection="1">
      <protection hidden="1"/>
    </xf>
    <xf numFmtId="43" fontId="3" fillId="0" borderId="1" xfId="1" applyFont="1" applyFill="1" applyBorder="1" applyAlignment="1" applyProtection="1">
      <alignment wrapText="1"/>
      <protection hidden="1"/>
    </xf>
    <xf numFmtId="43" fontId="3" fillId="0" borderId="1" xfId="1" applyFont="1" applyFill="1" applyBorder="1" applyAlignment="1" applyProtection="1">
      <alignment horizontal="right"/>
      <protection hidden="1"/>
    </xf>
    <xf numFmtId="164" fontId="3" fillId="2" borderId="5" xfId="2" applyNumberFormat="1" applyFont="1" applyFill="1" applyBorder="1" applyAlignment="1" applyProtection="1">
      <alignment horizontal="left" wrapText="1"/>
      <protection hidden="1"/>
    </xf>
    <xf numFmtId="164" fontId="3" fillId="2" borderId="1" xfId="2" applyNumberFormat="1" applyFont="1" applyFill="1" applyBorder="1" applyAlignment="1" applyProtection="1">
      <protection hidden="1"/>
    </xf>
    <xf numFmtId="165" fontId="3" fillId="2" borderId="1" xfId="2" applyNumberFormat="1" applyFont="1" applyFill="1" applyBorder="1" applyAlignment="1" applyProtection="1">
      <protection hidden="1"/>
    </xf>
    <xf numFmtId="166" fontId="3" fillId="2" borderId="1" xfId="2" applyNumberFormat="1" applyFont="1" applyFill="1" applyBorder="1" applyAlignment="1" applyProtection="1">
      <protection hidden="1"/>
    </xf>
    <xf numFmtId="43" fontId="3" fillId="2" borderId="1" xfId="1" applyFont="1" applyFill="1" applyBorder="1" applyAlignment="1" applyProtection="1">
      <alignment wrapText="1"/>
      <protection hidden="1"/>
    </xf>
    <xf numFmtId="43" fontId="3" fillId="2" borderId="1" xfId="1" applyFont="1" applyFill="1" applyBorder="1" applyAlignment="1" applyProtection="1">
      <alignment horizontal="right"/>
      <protection hidden="1"/>
    </xf>
    <xf numFmtId="0" fontId="3" fillId="0" borderId="12" xfId="12" applyFont="1" applyFill="1" applyBorder="1" applyAlignment="1" applyProtection="1">
      <alignment wrapText="1"/>
      <protection hidden="1"/>
    </xf>
    <xf numFmtId="0" fontId="3" fillId="0" borderId="13" xfId="28" applyNumberFormat="1" applyFont="1" applyFill="1" applyBorder="1" applyAlignment="1" applyProtection="1">
      <alignment horizontal="center"/>
      <protection hidden="1"/>
    </xf>
    <xf numFmtId="43" fontId="3" fillId="0" borderId="13" xfId="1" applyFont="1" applyFill="1" applyBorder="1"/>
    <xf numFmtId="43" fontId="3" fillId="0" borderId="14" xfId="1" applyFont="1" applyFill="1" applyBorder="1" applyAlignment="1">
      <alignment horizontal="center"/>
    </xf>
    <xf numFmtId="0" fontId="3" fillId="0" borderId="0" xfId="2" applyFont="1" applyBorder="1" applyProtection="1">
      <protection hidden="1"/>
    </xf>
    <xf numFmtId="0" fontId="3" fillId="0" borderId="0" xfId="2" applyFont="1" applyBorder="1" applyAlignment="1" applyProtection="1">
      <alignment horizontal="center"/>
      <protection hidden="1"/>
    </xf>
    <xf numFmtId="0" fontId="3" fillId="0" borderId="0" xfId="5" applyFont="1" applyFill="1" applyAlignment="1"/>
    <xf numFmtId="0" fontId="3" fillId="0" borderId="0" xfId="5" applyFont="1" applyFill="1" applyAlignment="1">
      <alignment horizontal="center"/>
    </xf>
    <xf numFmtId="0" fontId="3" fillId="0" borderId="24" xfId="5" applyFont="1" applyFill="1" applyBorder="1" applyAlignment="1"/>
    <xf numFmtId="0" fontId="3" fillId="0" borderId="24" xfId="5" applyFont="1" applyFill="1" applyBorder="1" applyAlignment="1">
      <alignment horizontal="center"/>
    </xf>
    <xf numFmtId="0" fontId="3" fillId="0" borderId="25" xfId="17" applyNumberFormat="1" applyFont="1" applyFill="1" applyBorder="1" applyAlignment="1">
      <alignment horizontal="center" vertical="center" wrapText="1"/>
    </xf>
    <xf numFmtId="49" fontId="3" fillId="0" borderId="26" xfId="17" applyNumberFormat="1" applyFont="1" applyFill="1" applyBorder="1" applyAlignment="1">
      <alignment horizontal="center" vertical="center" wrapText="1"/>
    </xf>
    <xf numFmtId="0" fontId="3" fillId="0" borderId="26" xfId="17" applyFont="1" applyFill="1" applyBorder="1" applyAlignment="1">
      <alignment horizontal="center" vertical="center" wrapText="1"/>
    </xf>
    <xf numFmtId="0" fontId="3" fillId="0" borderId="27" xfId="17" applyNumberFormat="1" applyFont="1" applyFill="1" applyBorder="1" applyAlignment="1">
      <alignment horizontal="center" vertical="center" wrapText="1"/>
    </xf>
    <xf numFmtId="0" fontId="3" fillId="0" borderId="1" xfId="17" applyNumberFormat="1" applyFont="1" applyFill="1" applyBorder="1" applyAlignment="1">
      <alignment horizontal="center" wrapText="1"/>
    </xf>
    <xf numFmtId="49" fontId="3" fillId="0" borderId="1" xfId="17" applyNumberFormat="1" applyFont="1" applyFill="1" applyBorder="1" applyAlignment="1">
      <alignment horizontal="center" wrapText="1"/>
    </xf>
    <xf numFmtId="0" fontId="3" fillId="0" borderId="1" xfId="17" applyFont="1" applyFill="1" applyBorder="1" applyAlignment="1">
      <alignment horizontal="center" wrapText="1"/>
    </xf>
    <xf numFmtId="0" fontId="3" fillId="0" borderId="1" xfId="5" applyFont="1" applyFill="1" applyBorder="1" applyAlignment="1">
      <alignment horizontal="left" wrapText="1"/>
    </xf>
    <xf numFmtId="164" fontId="3" fillId="0" borderId="1" xfId="5" applyNumberFormat="1" applyFont="1" applyFill="1" applyBorder="1" applyAlignment="1">
      <alignment horizontal="center" wrapText="1"/>
    </xf>
    <xf numFmtId="0" fontId="3" fillId="0" borderId="1" xfId="5" applyFont="1" applyFill="1" applyBorder="1" applyAlignment="1"/>
    <xf numFmtId="43" fontId="3" fillId="0" borderId="1" xfId="1" applyFont="1" applyFill="1" applyBorder="1" applyAlignment="1">
      <alignment horizontal="right" wrapText="1"/>
    </xf>
    <xf numFmtId="49" fontId="3" fillId="0" borderId="28" xfId="0" applyNumberFormat="1" applyFont="1" applyFill="1" applyBorder="1" applyAlignment="1">
      <alignment horizontal="left" wrapText="1"/>
    </xf>
    <xf numFmtId="0" fontId="3" fillId="0" borderId="28" xfId="0" applyNumberFormat="1" applyFont="1" applyFill="1" applyBorder="1" applyAlignment="1">
      <alignment horizontal="left" wrapText="1"/>
    </xf>
    <xf numFmtId="0" fontId="3" fillId="0" borderId="0" xfId="0" applyFont="1" applyFill="1" applyAlignment="1"/>
    <xf numFmtId="0" fontId="7" fillId="0" borderId="0" xfId="8" applyNumberFormat="1" applyFont="1" applyFill="1" applyAlignment="1" applyProtection="1">
      <alignment horizontal="center" vertical="center"/>
      <protection hidden="1"/>
    </xf>
    <xf numFmtId="0" fontId="8" fillId="0" borderId="0" xfId="8" applyFont="1" applyFill="1" applyAlignment="1" applyProtection="1">
      <alignment horizontal="left"/>
      <protection hidden="1"/>
    </xf>
    <xf numFmtId="0" fontId="8" fillId="0" borderId="0" xfId="8" applyNumberFormat="1" applyFont="1" applyFill="1" applyAlignment="1" applyProtection="1">
      <alignment horizontal="center" vertical="center"/>
      <protection hidden="1"/>
    </xf>
    <xf numFmtId="43" fontId="3" fillId="0" borderId="18" xfId="1" applyFont="1" applyFill="1" applyBorder="1" applyAlignment="1" applyProtection="1">
      <alignment horizontal="center" vertical="center" wrapText="1"/>
      <protection hidden="1"/>
    </xf>
    <xf numFmtId="43" fontId="3" fillId="0" borderId="2" xfId="1" applyFont="1" applyFill="1" applyBorder="1" applyAlignment="1" applyProtection="1">
      <alignment horizontal="center" vertical="center" wrapText="1"/>
      <protection hidden="1"/>
    </xf>
    <xf numFmtId="0" fontId="3" fillId="0" borderId="19" xfId="3" applyNumberFormat="1" applyFont="1" applyFill="1" applyBorder="1" applyAlignment="1" applyProtection="1">
      <alignment horizontal="center"/>
      <protection hidden="1"/>
    </xf>
    <xf numFmtId="0" fontId="3" fillId="0" borderId="20" xfId="3" applyNumberFormat="1" applyFont="1" applyFill="1" applyBorder="1" applyAlignment="1" applyProtection="1">
      <alignment horizontal="center"/>
      <protection hidden="1"/>
    </xf>
    <xf numFmtId="0" fontId="3" fillId="0" borderId="21" xfId="3" applyNumberFormat="1" applyFont="1" applyFill="1" applyBorder="1" applyAlignment="1" applyProtection="1">
      <alignment horizontal="center"/>
      <protection hidden="1"/>
    </xf>
    <xf numFmtId="0" fontId="3" fillId="0" borderId="13" xfId="12" applyFont="1" applyFill="1" applyBorder="1" applyAlignment="1" applyProtection="1">
      <alignment horizontal="center"/>
      <protection hidden="1"/>
    </xf>
    <xf numFmtId="0" fontId="3" fillId="0" borderId="0" xfId="2" applyNumberFormat="1" applyFont="1" applyFill="1" applyAlignment="1" applyProtection="1">
      <alignment horizontal="center" vertical="center"/>
      <protection hidden="1"/>
    </xf>
    <xf numFmtId="0" fontId="3" fillId="0" borderId="6" xfId="11" applyNumberFormat="1" applyFont="1" applyFill="1" applyBorder="1" applyAlignment="1" applyProtection="1">
      <alignment horizontal="center" vertical="center" wrapText="1"/>
      <protection hidden="1"/>
    </xf>
    <xf numFmtId="0" fontId="3" fillId="0" borderId="9" xfId="11" applyNumberFormat="1" applyFont="1" applyFill="1" applyBorder="1" applyAlignment="1" applyProtection="1">
      <alignment horizontal="center" vertical="center" wrapText="1"/>
      <protection hidden="1"/>
    </xf>
    <xf numFmtId="0" fontId="3" fillId="0" borderId="7" xfId="11" applyNumberFormat="1" applyFont="1" applyFill="1" applyBorder="1" applyAlignment="1" applyProtection="1">
      <alignment horizontal="center" vertical="center" wrapText="1"/>
      <protection hidden="1"/>
    </xf>
    <xf numFmtId="0" fontId="3" fillId="0" borderId="3" xfId="11" applyNumberFormat="1" applyFont="1" applyFill="1" applyBorder="1" applyAlignment="1" applyProtection="1">
      <alignment horizontal="center" vertical="center" wrapText="1"/>
      <protection hidden="1"/>
    </xf>
    <xf numFmtId="43" fontId="3" fillId="0" borderId="7" xfId="1" applyFont="1" applyFill="1" applyBorder="1" applyAlignment="1" applyProtection="1">
      <alignment horizontal="center" vertical="center" wrapText="1"/>
      <protection hidden="1"/>
    </xf>
    <xf numFmtId="43" fontId="3" fillId="0" borderId="3" xfId="1" applyFont="1" applyFill="1" applyBorder="1" applyAlignment="1" applyProtection="1">
      <alignment horizontal="center" vertical="center" wrapText="1"/>
      <protection hidden="1"/>
    </xf>
    <xf numFmtId="0" fontId="3" fillId="0" borderId="0" xfId="40" applyFont="1" applyFill="1" applyAlignment="1">
      <alignment horizontal="center" wrapText="1"/>
    </xf>
  </cellXfs>
  <cellStyles count="43">
    <cellStyle name="Обычный" xfId="0" builtinId="0"/>
    <cellStyle name="Обычный 2" xfId="2"/>
    <cellStyle name="Обычный 2 10" xfId="5"/>
    <cellStyle name="Обычный 2 11" xfId="17"/>
    <cellStyle name="Обычный 2 12" xfId="18"/>
    <cellStyle name="Обычный 2 13" xfId="19"/>
    <cellStyle name="Обычный 2 14" xfId="20"/>
    <cellStyle name="Обычный 2 15" xfId="21"/>
    <cellStyle name="Обычный 2 16" xfId="22"/>
    <cellStyle name="Обычный 2 17" xfId="23"/>
    <cellStyle name="Обычный 2 18" xfId="24"/>
    <cellStyle name="Обычный 2 19" xfId="25"/>
    <cellStyle name="Обычный 2 2" xfId="4"/>
    <cellStyle name="Обычный 2 20" xfId="26"/>
    <cellStyle name="Обычный 2 21" xfId="27"/>
    <cellStyle name="Обычный 2 22" xfId="28"/>
    <cellStyle name="Обычный 2 23" xfId="29"/>
    <cellStyle name="Обычный 2 24" xfId="30"/>
    <cellStyle name="Обычный 2 25" xfId="31"/>
    <cellStyle name="Обычный 2 26" xfId="32"/>
    <cellStyle name="Обычный 2 27" xfId="33"/>
    <cellStyle name="Обычный 2 28" xfId="34"/>
    <cellStyle name="Обычный 2 29" xfId="35"/>
    <cellStyle name="Обычный 2 3" xfId="10"/>
    <cellStyle name="Обычный 2 30" xfId="36"/>
    <cellStyle name="Обычный 2 31" xfId="37"/>
    <cellStyle name="Обычный 2 32" xfId="6"/>
    <cellStyle name="Обычный 2 33" xfId="7"/>
    <cellStyle name="Обычный 2 34" xfId="38"/>
    <cellStyle name="Обычный 2 35" xfId="39"/>
    <cellStyle name="Обычный 2 36" xfId="3"/>
    <cellStyle name="Обычный 2 4" xfId="11"/>
    <cellStyle name="Обычный 2 5" xfId="12"/>
    <cellStyle name="Обычный 2 6" xfId="13"/>
    <cellStyle name="Обычный 2 7" xfId="14"/>
    <cellStyle name="Обычный 2 8" xfId="15"/>
    <cellStyle name="Обычный 2 9" xfId="16"/>
    <cellStyle name="Обычный 3" xfId="40"/>
    <cellStyle name="Обычный 4" xfId="41"/>
    <cellStyle name="Обычный 5" xfId="42"/>
    <cellStyle name="Обычный_tmp" xfId="8"/>
    <cellStyle name="Финансовый" xfId="1" builtinId="3"/>
    <cellStyle name="Финансовый 10"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39"/>
  <sheetViews>
    <sheetView zoomScale="90" zoomScaleNormal="90" workbookViewId="0">
      <selection activeCell="E181" sqref="E181"/>
    </sheetView>
  </sheetViews>
  <sheetFormatPr defaultColWidth="9.140625" defaultRowHeight="15.75"/>
  <cols>
    <col min="1" max="1" width="46.85546875" style="42" customWidth="1"/>
    <col min="2" max="2" width="8" style="2" customWidth="1"/>
    <col min="3" max="3" width="26.28515625" style="6" customWidth="1"/>
    <col min="4" max="4" width="21" style="4" bestFit="1" customWidth="1"/>
    <col min="5" max="5" width="19.85546875" style="4" customWidth="1"/>
    <col min="6" max="6" width="20" style="4" customWidth="1"/>
    <col min="8" max="8" width="21.140625" style="1" customWidth="1"/>
    <col min="9" max="248" width="9.140625" style="1" customWidth="1"/>
    <col min="249" max="16384" width="9.140625" style="1"/>
  </cols>
  <sheetData>
    <row r="1" spans="1:7">
      <c r="A1" s="34"/>
      <c r="B1" s="23"/>
      <c r="C1" s="29"/>
      <c r="D1" s="23"/>
      <c r="E1" s="24" t="s">
        <v>338</v>
      </c>
      <c r="F1" s="23"/>
      <c r="G1" s="7"/>
    </row>
    <row r="2" spans="1:7">
      <c r="A2" s="34"/>
      <c r="B2" s="23"/>
      <c r="C2" s="29"/>
      <c r="D2" s="23"/>
      <c r="E2" s="24" t="s">
        <v>339</v>
      </c>
      <c r="F2" s="23"/>
      <c r="G2" s="7"/>
    </row>
    <row r="3" spans="1:7">
      <c r="A3" s="34"/>
      <c r="B3" s="23"/>
      <c r="C3" s="29"/>
      <c r="D3" s="23"/>
      <c r="E3" s="24" t="s">
        <v>340</v>
      </c>
      <c r="F3" s="23"/>
      <c r="G3" s="7"/>
    </row>
    <row r="4" spans="1:7">
      <c r="A4" s="34"/>
      <c r="B4" s="23"/>
      <c r="C4" s="29"/>
      <c r="D4" s="23"/>
      <c r="E4" s="24" t="s">
        <v>345</v>
      </c>
      <c r="F4" s="23"/>
      <c r="G4" s="7"/>
    </row>
    <row r="5" spans="1:7" ht="18.75">
      <c r="A5" s="108" t="s">
        <v>341</v>
      </c>
      <c r="B5" s="108"/>
      <c r="C5" s="108"/>
      <c r="D5" s="108"/>
      <c r="E5" s="108"/>
      <c r="F5" s="108"/>
      <c r="G5" s="7"/>
    </row>
    <row r="6" spans="1:7" ht="18.75">
      <c r="A6" s="108" t="s">
        <v>342</v>
      </c>
      <c r="B6" s="108"/>
      <c r="C6" s="108"/>
      <c r="D6" s="108"/>
      <c r="E6" s="108"/>
      <c r="F6" s="108"/>
      <c r="G6" s="7"/>
    </row>
    <row r="7" spans="1:7" ht="18.75">
      <c r="A7" s="108" t="s">
        <v>346</v>
      </c>
      <c r="B7" s="108"/>
      <c r="C7" s="108"/>
      <c r="D7" s="108"/>
      <c r="E7" s="108"/>
      <c r="F7" s="108"/>
      <c r="G7" s="7"/>
    </row>
    <row r="8" spans="1:7" ht="18.75">
      <c r="A8" s="109" t="s">
        <v>343</v>
      </c>
      <c r="B8" s="109"/>
      <c r="C8" s="109"/>
      <c r="D8" s="109"/>
      <c r="E8" s="109"/>
      <c r="F8" s="109"/>
      <c r="G8" s="1"/>
    </row>
    <row r="9" spans="1:7" ht="18.75">
      <c r="A9" s="110" t="s">
        <v>344</v>
      </c>
      <c r="B9" s="110"/>
      <c r="C9" s="110"/>
      <c r="D9" s="110"/>
      <c r="E9" s="110"/>
      <c r="F9" s="110"/>
      <c r="G9" s="1"/>
    </row>
    <row r="10" spans="1:7" ht="19.5" thickBot="1">
      <c r="A10" s="22"/>
      <c r="B10" s="22"/>
      <c r="C10" s="22"/>
      <c r="D10" s="22"/>
      <c r="E10" s="22"/>
      <c r="F10" s="22"/>
      <c r="G10" s="1"/>
    </row>
    <row r="11" spans="1:7" ht="48" thickBot="1">
      <c r="A11" s="35" t="s">
        <v>144</v>
      </c>
      <c r="B11" s="25" t="s">
        <v>143</v>
      </c>
      <c r="C11" s="26" t="s">
        <v>142</v>
      </c>
      <c r="D11" s="27" t="s">
        <v>141</v>
      </c>
      <c r="E11" s="27" t="s">
        <v>140</v>
      </c>
      <c r="F11" s="28" t="s">
        <v>139</v>
      </c>
      <c r="G11" s="1"/>
    </row>
    <row r="12" spans="1:7" s="6" customFormat="1" ht="16.5" thickBot="1">
      <c r="A12" s="36">
        <v>1</v>
      </c>
      <c r="B12" s="14">
        <v>2</v>
      </c>
      <c r="C12" s="14">
        <v>3</v>
      </c>
      <c r="D12" s="10">
        <v>4</v>
      </c>
      <c r="E12" s="10">
        <v>5</v>
      </c>
      <c r="F12" s="8">
        <v>6</v>
      </c>
    </row>
    <row r="13" spans="1:7">
      <c r="A13" s="37" t="s">
        <v>138</v>
      </c>
      <c r="B13" s="31">
        <v>10</v>
      </c>
      <c r="C13" s="32"/>
      <c r="D13" s="33">
        <f>D15+D21+D23+D28+D30+D33+D35+D53+D55+D57+D60+D62+D75+D79+D92+D95+D131+D146+D160+D162+D181+D185+D192+D194+D196+D198+D201+D207+D231+D233</f>
        <v>12610646800</v>
      </c>
      <c r="E13" s="33">
        <f t="shared" ref="E13:F13" si="0">E15+E21+E23+E28+E30+E33+E35+E53+E55+E57+E60+E62+E75+E79+E92+E95+E131+E146+E160+E162+E181+E185+E192+E194+E196+E198+E201+E207+E231+E233</f>
        <v>3301670290.75</v>
      </c>
      <c r="F13" s="33">
        <f t="shared" si="0"/>
        <v>9082407326.6299992</v>
      </c>
      <c r="G13" s="1"/>
    </row>
    <row r="14" spans="1:7">
      <c r="A14" s="38" t="s">
        <v>347</v>
      </c>
      <c r="B14" s="9"/>
      <c r="C14" s="30"/>
      <c r="D14" s="17"/>
      <c r="E14" s="17"/>
      <c r="F14" s="16"/>
      <c r="G14" s="1"/>
    </row>
    <row r="15" spans="1:7" ht="47.25">
      <c r="A15" s="39" t="s">
        <v>348</v>
      </c>
      <c r="B15" s="3">
        <v>10</v>
      </c>
      <c r="C15" s="11"/>
      <c r="D15" s="5">
        <f>SUM(D16:D20)</f>
        <v>1333000</v>
      </c>
      <c r="E15" s="5">
        <f t="shared" ref="E15:F15" si="1">SUM(E16:E20)</f>
        <v>1421354.03</v>
      </c>
      <c r="F15" s="21">
        <f t="shared" si="1"/>
        <v>-88354.030000000072</v>
      </c>
      <c r="G15" s="1"/>
    </row>
    <row r="16" spans="1:7" ht="47.25">
      <c r="A16" s="39" t="s">
        <v>379</v>
      </c>
      <c r="B16" s="3">
        <v>10</v>
      </c>
      <c r="C16" s="11" t="s">
        <v>145</v>
      </c>
      <c r="D16" s="5">
        <v>202000</v>
      </c>
      <c r="E16" s="5">
        <v>203422.87</v>
      </c>
      <c r="F16" s="21">
        <v>-1422.8699999999953</v>
      </c>
      <c r="G16" s="1"/>
    </row>
    <row r="17" spans="1:7" ht="47.25">
      <c r="A17" s="39" t="s">
        <v>137</v>
      </c>
      <c r="B17" s="3">
        <v>10</v>
      </c>
      <c r="C17" s="11" t="s">
        <v>146</v>
      </c>
      <c r="D17" s="5">
        <v>0</v>
      </c>
      <c r="E17" s="5">
        <v>47388.28</v>
      </c>
      <c r="F17" s="21">
        <v>-47388.28</v>
      </c>
      <c r="G17" s="1"/>
    </row>
    <row r="18" spans="1:7" ht="31.5">
      <c r="A18" s="39" t="s">
        <v>136</v>
      </c>
      <c r="B18" s="3">
        <v>10</v>
      </c>
      <c r="C18" s="11" t="s">
        <v>147</v>
      </c>
      <c r="D18" s="5">
        <v>83000</v>
      </c>
      <c r="E18" s="5">
        <v>268834.96000000002</v>
      </c>
      <c r="F18" s="21">
        <v>-185834.96000000002</v>
      </c>
      <c r="G18" s="1"/>
    </row>
    <row r="19" spans="1:7" ht="31.5">
      <c r="A19" s="39" t="s">
        <v>135</v>
      </c>
      <c r="B19" s="3">
        <v>10</v>
      </c>
      <c r="C19" s="11" t="s">
        <v>148</v>
      </c>
      <c r="D19" s="5">
        <v>1048000</v>
      </c>
      <c r="E19" s="5">
        <v>901707.93</v>
      </c>
      <c r="F19" s="21">
        <v>146292.06999999995</v>
      </c>
      <c r="G19" s="1"/>
    </row>
    <row r="20" spans="1:7" ht="31.5">
      <c r="A20" s="39" t="s">
        <v>378</v>
      </c>
      <c r="B20" s="3">
        <v>10</v>
      </c>
      <c r="C20" s="11" t="s">
        <v>149</v>
      </c>
      <c r="D20" s="5">
        <v>0</v>
      </c>
      <c r="E20" s="5">
        <v>-0.01</v>
      </c>
      <c r="F20" s="21">
        <v>0.01</v>
      </c>
      <c r="G20" s="1"/>
    </row>
    <row r="21" spans="1:7">
      <c r="A21" s="39" t="s">
        <v>349</v>
      </c>
      <c r="B21" s="3">
        <v>10</v>
      </c>
      <c r="C21" s="11"/>
      <c r="D21" s="5">
        <f>D22</f>
        <v>530000</v>
      </c>
      <c r="E21" s="5">
        <f t="shared" ref="E21:F21" si="2">E22</f>
        <v>140838.97</v>
      </c>
      <c r="F21" s="21">
        <f t="shared" si="2"/>
        <v>389161.03</v>
      </c>
      <c r="G21" s="1"/>
    </row>
    <row r="22" spans="1:7" ht="47.25">
      <c r="A22" s="39" t="s">
        <v>129</v>
      </c>
      <c r="B22" s="3">
        <v>10</v>
      </c>
      <c r="C22" s="11" t="s">
        <v>150</v>
      </c>
      <c r="D22" s="5">
        <v>530000</v>
      </c>
      <c r="E22" s="5">
        <v>140838.97</v>
      </c>
      <c r="F22" s="21">
        <v>389161.03</v>
      </c>
      <c r="G22" s="1"/>
    </row>
    <row r="23" spans="1:7" ht="31.5">
      <c r="A23" s="39" t="s">
        <v>350</v>
      </c>
      <c r="B23" s="3">
        <v>10</v>
      </c>
      <c r="C23" s="11"/>
      <c r="D23" s="5">
        <f>SUM(D24:D27)</f>
        <v>486664000</v>
      </c>
      <c r="E23" s="5">
        <f t="shared" ref="E23:F23" si="3">SUM(E24:E27)</f>
        <v>135512942.39000002</v>
      </c>
      <c r="F23" s="21">
        <f t="shared" si="3"/>
        <v>351151057.61000001</v>
      </c>
      <c r="G23" s="1"/>
    </row>
    <row r="24" spans="1:7" ht="94.5">
      <c r="A24" s="39" t="s">
        <v>134</v>
      </c>
      <c r="B24" s="3">
        <v>10</v>
      </c>
      <c r="C24" s="11" t="s">
        <v>151</v>
      </c>
      <c r="D24" s="5">
        <v>165799000</v>
      </c>
      <c r="E24" s="5">
        <v>47136979.039999999</v>
      </c>
      <c r="F24" s="21">
        <v>118662020.96000001</v>
      </c>
      <c r="G24" s="1"/>
    </row>
    <row r="25" spans="1:7" ht="126">
      <c r="A25" s="39" t="s">
        <v>133</v>
      </c>
      <c r="B25" s="3">
        <v>10</v>
      </c>
      <c r="C25" s="11" t="s">
        <v>152</v>
      </c>
      <c r="D25" s="5">
        <v>3300000</v>
      </c>
      <c r="E25" s="5">
        <v>823424.19</v>
      </c>
      <c r="F25" s="21">
        <v>2476575.81</v>
      </c>
      <c r="G25" s="1"/>
    </row>
    <row r="26" spans="1:7" ht="110.25">
      <c r="A26" s="39" t="s">
        <v>132</v>
      </c>
      <c r="B26" s="3">
        <v>10</v>
      </c>
      <c r="C26" s="11" t="s">
        <v>153</v>
      </c>
      <c r="D26" s="5">
        <v>317565000</v>
      </c>
      <c r="E26" s="5">
        <v>96027846.170000002</v>
      </c>
      <c r="F26" s="21">
        <v>221537153.82999998</v>
      </c>
      <c r="G26" s="1"/>
    </row>
    <row r="27" spans="1:7" ht="94.5">
      <c r="A27" s="39" t="s">
        <v>131</v>
      </c>
      <c r="B27" s="3">
        <v>10</v>
      </c>
      <c r="C27" s="11" t="s">
        <v>154</v>
      </c>
      <c r="D27" s="5">
        <v>0</v>
      </c>
      <c r="E27" s="5">
        <v>-8475307.0099999998</v>
      </c>
      <c r="F27" s="21">
        <v>8475307.0099999998</v>
      </c>
      <c r="G27" s="1"/>
    </row>
    <row r="28" spans="1:7" ht="31.5">
      <c r="A28" s="39" t="s">
        <v>351</v>
      </c>
      <c r="B28" s="3">
        <v>10</v>
      </c>
      <c r="C28" s="11"/>
      <c r="D28" s="5">
        <f>D29</f>
        <v>0</v>
      </c>
      <c r="E28" s="5">
        <f t="shared" ref="E28:F28" si="4">E29</f>
        <v>5000</v>
      </c>
      <c r="F28" s="21">
        <f t="shared" si="4"/>
        <v>-5000</v>
      </c>
      <c r="G28" s="1"/>
    </row>
    <row r="29" spans="1:7" ht="47.25">
      <c r="A29" s="39" t="s">
        <v>111</v>
      </c>
      <c r="B29" s="3">
        <v>10</v>
      </c>
      <c r="C29" s="11" t="s">
        <v>155</v>
      </c>
      <c r="D29" s="5">
        <v>0</v>
      </c>
      <c r="E29" s="5">
        <v>5000</v>
      </c>
      <c r="F29" s="21">
        <v>-5000</v>
      </c>
      <c r="G29" s="1"/>
    </row>
    <row r="30" spans="1:7" ht="31.5">
      <c r="A30" s="39" t="s">
        <v>352</v>
      </c>
      <c r="B30" s="3">
        <v>10</v>
      </c>
      <c r="C30" s="11"/>
      <c r="D30" s="5">
        <f>SUM(D31:D32)</f>
        <v>50000</v>
      </c>
      <c r="E30" s="5">
        <f t="shared" ref="E30:F30" si="5">SUM(E31:E32)</f>
        <v>0</v>
      </c>
      <c r="F30" s="21">
        <f t="shared" si="5"/>
        <v>50000</v>
      </c>
      <c r="G30" s="1"/>
    </row>
    <row r="31" spans="1:7" ht="31.5">
      <c r="A31" s="39" t="s">
        <v>130</v>
      </c>
      <c r="B31" s="3">
        <v>10</v>
      </c>
      <c r="C31" s="11" t="s">
        <v>156</v>
      </c>
      <c r="D31" s="5">
        <v>20000</v>
      </c>
      <c r="E31" s="5">
        <v>0</v>
      </c>
      <c r="F31" s="21">
        <v>20000</v>
      </c>
      <c r="G31" s="1"/>
    </row>
    <row r="32" spans="1:7" ht="94.5">
      <c r="A32" s="39" t="s">
        <v>59</v>
      </c>
      <c r="B32" s="3">
        <v>10</v>
      </c>
      <c r="C32" s="11" t="s">
        <v>157</v>
      </c>
      <c r="D32" s="5">
        <v>30000</v>
      </c>
      <c r="E32" s="5">
        <v>0</v>
      </c>
      <c r="F32" s="21">
        <v>30000</v>
      </c>
      <c r="G32" s="1"/>
    </row>
    <row r="33" spans="1:7" ht="78.75">
      <c r="A33" s="39" t="s">
        <v>353</v>
      </c>
      <c r="B33" s="3">
        <v>10</v>
      </c>
      <c r="C33" s="11"/>
      <c r="D33" s="5">
        <f>D34</f>
        <v>1152000</v>
      </c>
      <c r="E33" s="5">
        <f t="shared" ref="E33:F33" si="6">E34</f>
        <v>114092.2</v>
      </c>
      <c r="F33" s="21">
        <f t="shared" si="6"/>
        <v>1037907.8</v>
      </c>
      <c r="G33" s="1"/>
    </row>
    <row r="34" spans="1:7" ht="47.25">
      <c r="A34" s="39" t="s">
        <v>129</v>
      </c>
      <c r="B34" s="3">
        <v>10</v>
      </c>
      <c r="C34" s="11" t="s">
        <v>158</v>
      </c>
      <c r="D34" s="5">
        <v>1152000</v>
      </c>
      <c r="E34" s="5">
        <v>114092.2</v>
      </c>
      <c r="F34" s="21">
        <v>1037907.8</v>
      </c>
      <c r="G34" s="1"/>
    </row>
    <row r="35" spans="1:7" ht="31.5">
      <c r="A35" s="39" t="s">
        <v>354</v>
      </c>
      <c r="B35" s="3">
        <v>10</v>
      </c>
      <c r="C35" s="11"/>
      <c r="D35" s="5">
        <f>SUM(D36:D52)</f>
        <v>2008869000</v>
      </c>
      <c r="E35" s="5">
        <f t="shared" ref="E35:F35" si="7">SUM(E36:E52)</f>
        <v>547599873.53999996</v>
      </c>
      <c r="F35" s="21">
        <f t="shared" si="7"/>
        <v>1461269126.46</v>
      </c>
      <c r="G35" s="1"/>
    </row>
    <row r="36" spans="1:7" ht="63">
      <c r="A36" s="39" t="s">
        <v>128</v>
      </c>
      <c r="B36" s="3">
        <v>10</v>
      </c>
      <c r="C36" s="11" t="s">
        <v>159</v>
      </c>
      <c r="D36" s="5">
        <v>539124000</v>
      </c>
      <c r="E36" s="5">
        <v>274149411.32999998</v>
      </c>
      <c r="F36" s="21">
        <v>264974588.67000002</v>
      </c>
      <c r="G36" s="1"/>
    </row>
    <row r="37" spans="1:7" ht="63">
      <c r="A37" s="39" t="s">
        <v>127</v>
      </c>
      <c r="B37" s="3">
        <v>10</v>
      </c>
      <c r="C37" s="11" t="s">
        <v>160</v>
      </c>
      <c r="D37" s="5">
        <v>7113000</v>
      </c>
      <c r="E37" s="5">
        <v>-750490.25</v>
      </c>
      <c r="F37" s="21">
        <v>7863490.25</v>
      </c>
      <c r="G37" s="1"/>
    </row>
    <row r="38" spans="1:7" ht="110.25">
      <c r="A38" s="39" t="s">
        <v>126</v>
      </c>
      <c r="B38" s="3">
        <v>10</v>
      </c>
      <c r="C38" s="11" t="s">
        <v>161</v>
      </c>
      <c r="D38" s="5">
        <v>1189745000</v>
      </c>
      <c r="E38" s="5">
        <v>237155315.13</v>
      </c>
      <c r="F38" s="21">
        <v>952589684.87</v>
      </c>
      <c r="G38" s="1"/>
    </row>
    <row r="39" spans="1:7" ht="173.25">
      <c r="A39" s="39" t="s">
        <v>125</v>
      </c>
      <c r="B39" s="3">
        <v>10</v>
      </c>
      <c r="C39" s="11" t="s">
        <v>162</v>
      </c>
      <c r="D39" s="5">
        <v>2430000</v>
      </c>
      <c r="E39" s="5">
        <v>760752.83</v>
      </c>
      <c r="F39" s="21">
        <v>1669247.17</v>
      </c>
      <c r="G39" s="1"/>
    </row>
    <row r="40" spans="1:7" ht="63">
      <c r="A40" s="39" t="s">
        <v>124</v>
      </c>
      <c r="B40" s="3">
        <v>10</v>
      </c>
      <c r="C40" s="11" t="s">
        <v>163</v>
      </c>
      <c r="D40" s="5">
        <v>12153000</v>
      </c>
      <c r="E40" s="5">
        <v>631237.37</v>
      </c>
      <c r="F40" s="21">
        <v>11521762.630000001</v>
      </c>
      <c r="G40" s="1"/>
    </row>
    <row r="41" spans="1:7" ht="126">
      <c r="A41" s="39" t="s">
        <v>123</v>
      </c>
      <c r="B41" s="3">
        <v>10</v>
      </c>
      <c r="C41" s="11" t="s">
        <v>164</v>
      </c>
      <c r="D41" s="5">
        <v>10938000</v>
      </c>
      <c r="E41" s="5">
        <v>921311.68</v>
      </c>
      <c r="F41" s="21">
        <v>10016688.32</v>
      </c>
      <c r="G41" s="1"/>
    </row>
    <row r="42" spans="1:7" ht="47.25">
      <c r="A42" s="39" t="s">
        <v>122</v>
      </c>
      <c r="B42" s="3">
        <v>10</v>
      </c>
      <c r="C42" s="11" t="s">
        <v>165</v>
      </c>
      <c r="D42" s="5">
        <v>385000</v>
      </c>
      <c r="E42" s="5">
        <v>78942</v>
      </c>
      <c r="F42" s="21">
        <v>306058</v>
      </c>
      <c r="G42" s="1"/>
    </row>
    <row r="43" spans="1:7" ht="47.25">
      <c r="A43" s="39" t="s">
        <v>121</v>
      </c>
      <c r="B43" s="3">
        <v>10</v>
      </c>
      <c r="C43" s="11" t="s">
        <v>166</v>
      </c>
      <c r="D43" s="5">
        <v>0</v>
      </c>
      <c r="E43" s="5">
        <v>461445.25</v>
      </c>
      <c r="F43" s="21">
        <v>-461445.25</v>
      </c>
      <c r="G43" s="1"/>
    </row>
    <row r="44" spans="1:7" ht="47.25">
      <c r="A44" s="39" t="s">
        <v>120</v>
      </c>
      <c r="B44" s="3">
        <v>10</v>
      </c>
      <c r="C44" s="11" t="s">
        <v>167</v>
      </c>
      <c r="D44" s="5">
        <v>141319000</v>
      </c>
      <c r="E44" s="5">
        <v>22636766.170000002</v>
      </c>
      <c r="F44" s="21">
        <v>118682233.83</v>
      </c>
      <c r="G44" s="1"/>
    </row>
    <row r="45" spans="1:7" ht="47.25">
      <c r="A45" s="39" t="s">
        <v>119</v>
      </c>
      <c r="B45" s="3">
        <v>10</v>
      </c>
      <c r="C45" s="11" t="s">
        <v>168</v>
      </c>
      <c r="D45" s="5">
        <v>1340000</v>
      </c>
      <c r="E45" s="5">
        <v>272940</v>
      </c>
      <c r="F45" s="21">
        <v>1067060</v>
      </c>
      <c r="G45" s="1"/>
    </row>
    <row r="46" spans="1:7">
      <c r="A46" s="39" t="s">
        <v>118</v>
      </c>
      <c r="B46" s="3">
        <v>10</v>
      </c>
      <c r="C46" s="11" t="s">
        <v>169</v>
      </c>
      <c r="D46" s="5">
        <v>17204000</v>
      </c>
      <c r="E46" s="5">
        <v>7420176.2400000002</v>
      </c>
      <c r="F46" s="21">
        <v>9783823.7599999998</v>
      </c>
      <c r="G46" s="1"/>
    </row>
    <row r="47" spans="1:7">
      <c r="A47" s="39" t="s">
        <v>117</v>
      </c>
      <c r="B47" s="3">
        <v>10</v>
      </c>
      <c r="C47" s="11" t="s">
        <v>170</v>
      </c>
      <c r="D47" s="5">
        <v>87033000</v>
      </c>
      <c r="E47" s="5">
        <v>3852303.61</v>
      </c>
      <c r="F47" s="21">
        <v>83180696.390000001</v>
      </c>
      <c r="G47" s="1"/>
    </row>
    <row r="48" spans="1:7" ht="47.25">
      <c r="A48" s="39" t="s">
        <v>116</v>
      </c>
      <c r="B48" s="3">
        <v>10</v>
      </c>
      <c r="C48" s="11" t="s">
        <v>171</v>
      </c>
      <c r="D48" s="5">
        <v>5000</v>
      </c>
      <c r="E48" s="5">
        <v>1611.65</v>
      </c>
      <c r="F48" s="21">
        <v>3388.35</v>
      </c>
      <c r="G48" s="1"/>
    </row>
    <row r="49" spans="1:7" ht="141.75">
      <c r="A49" s="39" t="s">
        <v>115</v>
      </c>
      <c r="B49" s="3">
        <v>10</v>
      </c>
      <c r="C49" s="11" t="s">
        <v>172</v>
      </c>
      <c r="D49" s="5">
        <v>0</v>
      </c>
      <c r="E49" s="5">
        <v>2080</v>
      </c>
      <c r="F49" s="21">
        <v>-2080</v>
      </c>
      <c r="G49" s="1"/>
    </row>
    <row r="50" spans="1:7" ht="63">
      <c r="A50" s="39" t="s">
        <v>114</v>
      </c>
      <c r="B50" s="3">
        <v>10</v>
      </c>
      <c r="C50" s="11" t="s">
        <v>173</v>
      </c>
      <c r="D50" s="5">
        <v>0</v>
      </c>
      <c r="E50" s="5">
        <v>3.68</v>
      </c>
      <c r="F50" s="21">
        <v>-3.68</v>
      </c>
      <c r="G50" s="1"/>
    </row>
    <row r="51" spans="1:7">
      <c r="A51" s="39" t="s">
        <v>113</v>
      </c>
      <c r="B51" s="3">
        <v>10</v>
      </c>
      <c r="C51" s="11" t="s">
        <v>174</v>
      </c>
      <c r="D51" s="5">
        <v>0</v>
      </c>
      <c r="E51" s="5">
        <v>1204.1099999999999</v>
      </c>
      <c r="F51" s="21">
        <v>-1204.1099999999999</v>
      </c>
      <c r="G51" s="1"/>
    </row>
    <row r="52" spans="1:7" ht="47.25">
      <c r="A52" s="39" t="s">
        <v>112</v>
      </c>
      <c r="B52" s="3">
        <v>10</v>
      </c>
      <c r="C52" s="11" t="s">
        <v>175</v>
      </c>
      <c r="D52" s="5">
        <v>80000</v>
      </c>
      <c r="E52" s="5">
        <v>4862.74</v>
      </c>
      <c r="F52" s="21">
        <v>75137.259999999995</v>
      </c>
      <c r="G52" s="1"/>
    </row>
    <row r="53" spans="1:7" ht="31.5">
      <c r="A53" s="39" t="s">
        <v>355</v>
      </c>
      <c r="B53" s="3">
        <v>10</v>
      </c>
      <c r="C53" s="11"/>
      <c r="D53" s="5">
        <f>D54</f>
        <v>111041000</v>
      </c>
      <c r="E53" s="5">
        <f t="shared" ref="E53:F53" si="8">E54</f>
        <v>26514127.48</v>
      </c>
      <c r="F53" s="21">
        <f t="shared" si="8"/>
        <v>84526872.519999996</v>
      </c>
      <c r="G53" s="1"/>
    </row>
    <row r="54" spans="1:7" ht="47.25">
      <c r="A54" s="39" t="s">
        <v>111</v>
      </c>
      <c r="B54" s="3">
        <v>10</v>
      </c>
      <c r="C54" s="11" t="s">
        <v>176</v>
      </c>
      <c r="D54" s="5">
        <v>111041000</v>
      </c>
      <c r="E54" s="5">
        <v>26514127.48</v>
      </c>
      <c r="F54" s="21">
        <v>84526872.519999996</v>
      </c>
      <c r="G54" s="1"/>
    </row>
    <row r="55" spans="1:7" ht="31.5">
      <c r="A55" s="39" t="s">
        <v>356</v>
      </c>
      <c r="B55" s="3">
        <v>10</v>
      </c>
      <c r="C55" s="11"/>
      <c r="D55" s="5">
        <f>D56</f>
        <v>105000</v>
      </c>
      <c r="E55" s="5">
        <f t="shared" ref="E55:F55" si="9">E56</f>
        <v>23700</v>
      </c>
      <c r="F55" s="21">
        <f t="shared" si="9"/>
        <v>81300</v>
      </c>
      <c r="G55" s="1"/>
    </row>
    <row r="56" spans="1:7" ht="31.5">
      <c r="A56" s="39" t="s">
        <v>110</v>
      </c>
      <c r="B56" s="3">
        <v>10</v>
      </c>
      <c r="C56" s="11" t="s">
        <v>177</v>
      </c>
      <c r="D56" s="5">
        <v>105000</v>
      </c>
      <c r="E56" s="5">
        <v>23700</v>
      </c>
      <c r="F56" s="21">
        <v>81300</v>
      </c>
      <c r="G56" s="1"/>
    </row>
    <row r="57" spans="1:7" ht="31.5">
      <c r="A57" s="39" t="s">
        <v>357</v>
      </c>
      <c r="B57" s="3">
        <v>10</v>
      </c>
      <c r="C57" s="11"/>
      <c r="D57" s="5">
        <f>SUM(D58:D59)</f>
        <v>106800</v>
      </c>
      <c r="E57" s="5">
        <f t="shared" ref="E57:F57" si="10">SUM(E58:E59)</f>
        <v>56000</v>
      </c>
      <c r="F57" s="21">
        <f t="shared" si="10"/>
        <v>50800</v>
      </c>
      <c r="G57" s="1"/>
    </row>
    <row r="58" spans="1:7" ht="110.25">
      <c r="A58" s="39" t="s">
        <v>109</v>
      </c>
      <c r="B58" s="3">
        <v>10</v>
      </c>
      <c r="C58" s="11" t="s">
        <v>178</v>
      </c>
      <c r="D58" s="5">
        <v>104000</v>
      </c>
      <c r="E58" s="5">
        <v>55200</v>
      </c>
      <c r="F58" s="21">
        <v>48800</v>
      </c>
      <c r="G58" s="1"/>
    </row>
    <row r="59" spans="1:7" ht="63">
      <c r="A59" s="39" t="s">
        <v>108</v>
      </c>
      <c r="B59" s="3">
        <v>10</v>
      </c>
      <c r="C59" s="11" t="s">
        <v>179</v>
      </c>
      <c r="D59" s="5">
        <v>2800</v>
      </c>
      <c r="E59" s="5">
        <v>800</v>
      </c>
      <c r="F59" s="21">
        <v>2000</v>
      </c>
      <c r="G59" s="1"/>
    </row>
    <row r="60" spans="1:7" ht="47.25">
      <c r="A60" s="39" t="s">
        <v>358</v>
      </c>
      <c r="B60" s="3">
        <v>10</v>
      </c>
      <c r="C60" s="11"/>
      <c r="D60" s="5">
        <f>D61</f>
        <v>7377000</v>
      </c>
      <c r="E60" s="5">
        <f t="shared" ref="E60:F60" si="11">E61</f>
        <v>3479860.71</v>
      </c>
      <c r="F60" s="21">
        <f t="shared" si="11"/>
        <v>3897139.29</v>
      </c>
      <c r="G60" s="1"/>
    </row>
    <row r="61" spans="1:7" ht="63">
      <c r="A61" s="39" t="s">
        <v>107</v>
      </c>
      <c r="B61" s="3">
        <v>10</v>
      </c>
      <c r="C61" s="11" t="s">
        <v>180</v>
      </c>
      <c r="D61" s="5">
        <v>7377000</v>
      </c>
      <c r="E61" s="5">
        <v>3479860.71</v>
      </c>
      <c r="F61" s="21">
        <v>3897139.29</v>
      </c>
      <c r="G61" s="1"/>
    </row>
    <row r="62" spans="1:7" ht="31.5">
      <c r="A62" s="39" t="s">
        <v>359</v>
      </c>
      <c r="B62" s="3">
        <v>10</v>
      </c>
      <c r="C62" s="11"/>
      <c r="D62" s="5">
        <f>SUM(D63:D74)</f>
        <v>45259300</v>
      </c>
      <c r="E62" s="5">
        <f t="shared" ref="E62:F62" si="12">SUM(E63:E74)</f>
        <v>37145081.369999997</v>
      </c>
      <c r="F62" s="21">
        <f t="shared" si="12"/>
        <v>63127158.629999995</v>
      </c>
      <c r="G62" s="1"/>
    </row>
    <row r="63" spans="1:7" ht="31.5">
      <c r="A63" s="39" t="s">
        <v>28</v>
      </c>
      <c r="B63" s="3">
        <v>10</v>
      </c>
      <c r="C63" s="11" t="s">
        <v>181</v>
      </c>
      <c r="D63" s="5">
        <v>0</v>
      </c>
      <c r="E63" s="5">
        <v>11489.87</v>
      </c>
      <c r="F63" s="21">
        <v>-11489.87</v>
      </c>
      <c r="G63" s="1"/>
    </row>
    <row r="64" spans="1:7" ht="63">
      <c r="A64" s="39" t="s">
        <v>10</v>
      </c>
      <c r="B64" s="3">
        <v>10</v>
      </c>
      <c r="C64" s="11" t="s">
        <v>182</v>
      </c>
      <c r="D64" s="5">
        <v>20000</v>
      </c>
      <c r="E64" s="5">
        <v>2263.14</v>
      </c>
      <c r="F64" s="21">
        <v>17736.86</v>
      </c>
      <c r="G64" s="1"/>
    </row>
    <row r="65" spans="1:8" ht="31.5">
      <c r="A65" s="39" t="s">
        <v>9</v>
      </c>
      <c r="B65" s="3">
        <v>10</v>
      </c>
      <c r="C65" s="11" t="s">
        <v>183</v>
      </c>
      <c r="D65" s="5">
        <v>0</v>
      </c>
      <c r="E65" s="5">
        <v>4980</v>
      </c>
      <c r="F65" s="21">
        <v>-4980</v>
      </c>
      <c r="G65" s="1"/>
    </row>
    <row r="66" spans="1:8" ht="78.75">
      <c r="A66" s="39" t="s">
        <v>106</v>
      </c>
      <c r="B66" s="3">
        <v>10</v>
      </c>
      <c r="C66" s="11" t="s">
        <v>184</v>
      </c>
      <c r="D66" s="5">
        <v>1344700</v>
      </c>
      <c r="E66" s="5">
        <v>0</v>
      </c>
      <c r="F66" s="21">
        <v>1344600</v>
      </c>
      <c r="G66" s="1"/>
    </row>
    <row r="67" spans="1:8" ht="157.5">
      <c r="A67" s="39" t="s">
        <v>105</v>
      </c>
      <c r="B67" s="3">
        <v>10</v>
      </c>
      <c r="C67" s="11" t="s">
        <v>185</v>
      </c>
      <c r="D67" s="44" t="s">
        <v>380</v>
      </c>
      <c r="E67" s="5">
        <v>33252689.469999999</v>
      </c>
      <c r="F67" s="21">
        <v>21759910.530000001</v>
      </c>
      <c r="G67" s="1"/>
      <c r="H67" s="47"/>
    </row>
    <row r="68" spans="1:8" ht="94.5">
      <c r="A68" s="39" t="s">
        <v>104</v>
      </c>
      <c r="B68" s="3">
        <v>10</v>
      </c>
      <c r="C68" s="11" t="s">
        <v>186</v>
      </c>
      <c r="D68" s="5">
        <v>24001700</v>
      </c>
      <c r="E68" s="5">
        <v>0</v>
      </c>
      <c r="F68" s="21">
        <v>24001700</v>
      </c>
      <c r="G68" s="1"/>
    </row>
    <row r="69" spans="1:8" ht="94.5">
      <c r="A69" s="39" t="s">
        <v>103</v>
      </c>
      <c r="B69" s="3">
        <v>10</v>
      </c>
      <c r="C69" s="11" t="s">
        <v>187</v>
      </c>
      <c r="D69" s="5">
        <v>9197800</v>
      </c>
      <c r="E69" s="5">
        <v>3847498.89</v>
      </c>
      <c r="F69" s="21">
        <v>5350301.1099999994</v>
      </c>
      <c r="G69" s="1"/>
    </row>
    <row r="70" spans="1:8" ht="189">
      <c r="A70" s="39" t="s">
        <v>102</v>
      </c>
      <c r="B70" s="3">
        <v>10</v>
      </c>
      <c r="C70" s="11" t="s">
        <v>188</v>
      </c>
      <c r="D70" s="5">
        <v>837400</v>
      </c>
      <c r="E70" s="5">
        <v>0</v>
      </c>
      <c r="F70" s="21">
        <v>849300</v>
      </c>
      <c r="G70" s="1"/>
    </row>
    <row r="71" spans="1:8" ht="220.5">
      <c r="A71" s="39" t="s">
        <v>101</v>
      </c>
      <c r="B71" s="3">
        <v>10</v>
      </c>
      <c r="C71" s="11" t="s">
        <v>189</v>
      </c>
      <c r="D71" s="5">
        <v>9343100</v>
      </c>
      <c r="E71" s="5">
        <v>0</v>
      </c>
      <c r="F71" s="21">
        <v>9343100</v>
      </c>
      <c r="G71" s="1"/>
    </row>
    <row r="72" spans="1:8" ht="78.75">
      <c r="A72" s="39" t="s">
        <v>100</v>
      </c>
      <c r="B72" s="3">
        <v>10</v>
      </c>
      <c r="C72" s="11" t="s">
        <v>190</v>
      </c>
      <c r="D72" s="5">
        <v>514600</v>
      </c>
      <c r="E72" s="5">
        <v>37620</v>
      </c>
      <c r="F72" s="21">
        <v>476980</v>
      </c>
      <c r="G72" s="1"/>
    </row>
    <row r="73" spans="1:8" ht="63">
      <c r="A73" s="39" t="s">
        <v>62</v>
      </c>
      <c r="B73" s="3">
        <v>10</v>
      </c>
      <c r="C73" s="11" t="s">
        <v>191</v>
      </c>
      <c r="D73" s="44" t="s">
        <v>380</v>
      </c>
      <c r="E73" s="5">
        <v>238737</v>
      </c>
      <c r="F73" s="21">
        <v>-142852.66999999998</v>
      </c>
      <c r="G73" s="1"/>
    </row>
    <row r="74" spans="1:8" ht="63">
      <c r="A74" s="39" t="s">
        <v>30</v>
      </c>
      <c r="B74" s="3">
        <v>10</v>
      </c>
      <c r="C74" s="11" t="s">
        <v>192</v>
      </c>
      <c r="D74" s="44" t="s">
        <v>380</v>
      </c>
      <c r="E74" s="5">
        <v>-250197</v>
      </c>
      <c r="F74" s="21">
        <v>142852.66999999998</v>
      </c>
      <c r="G74" s="1"/>
    </row>
    <row r="75" spans="1:8">
      <c r="A75" s="39" t="s">
        <v>360</v>
      </c>
      <c r="B75" s="3">
        <v>10</v>
      </c>
      <c r="C75" s="11"/>
      <c r="D75" s="5">
        <f>SUM(D76:D78)</f>
        <v>645000</v>
      </c>
      <c r="E75" s="5">
        <f t="shared" ref="E75:F75" si="13">SUM(E76:E78)</f>
        <v>-475650.89</v>
      </c>
      <c r="F75" s="21">
        <f t="shared" si="13"/>
        <v>645000</v>
      </c>
      <c r="G75" s="1"/>
    </row>
    <row r="76" spans="1:8" ht="94.5">
      <c r="A76" s="39" t="s">
        <v>99</v>
      </c>
      <c r="B76" s="3">
        <v>10</v>
      </c>
      <c r="C76" s="11" t="s">
        <v>193</v>
      </c>
      <c r="D76" s="5">
        <v>73000</v>
      </c>
      <c r="E76" s="5">
        <v>0</v>
      </c>
      <c r="F76" s="21">
        <v>73000</v>
      </c>
      <c r="G76" s="1"/>
    </row>
    <row r="77" spans="1:8" ht="110.25">
      <c r="A77" s="39" t="s">
        <v>98</v>
      </c>
      <c r="B77" s="3">
        <v>10</v>
      </c>
      <c r="C77" s="11" t="s">
        <v>194</v>
      </c>
      <c r="D77" s="5">
        <v>572000</v>
      </c>
      <c r="E77" s="5">
        <v>0</v>
      </c>
      <c r="F77" s="21">
        <v>572000</v>
      </c>
      <c r="G77" s="1"/>
    </row>
    <row r="78" spans="1:8" ht="63">
      <c r="A78" s="39" t="s">
        <v>30</v>
      </c>
      <c r="B78" s="3">
        <v>10</v>
      </c>
      <c r="C78" s="11" t="s">
        <v>195</v>
      </c>
      <c r="D78" s="44" t="s">
        <v>380</v>
      </c>
      <c r="E78" s="5">
        <v>-475650.89</v>
      </c>
      <c r="F78" s="21">
        <v>0</v>
      </c>
      <c r="G78" s="1"/>
    </row>
    <row r="79" spans="1:8" ht="31.5">
      <c r="A79" s="39" t="s">
        <v>361</v>
      </c>
      <c r="B79" s="3">
        <v>10</v>
      </c>
      <c r="C79" s="11"/>
      <c r="D79" s="5">
        <f>SUM(D80:D91)</f>
        <v>746000</v>
      </c>
      <c r="E79" s="5">
        <f t="shared" ref="E79:F79" si="14">SUM(E80:E91)</f>
        <v>3641831.41</v>
      </c>
      <c r="F79" s="21">
        <f t="shared" si="14"/>
        <v>-843003.1399999999</v>
      </c>
      <c r="G79" s="1"/>
    </row>
    <row r="80" spans="1:8" ht="110.25">
      <c r="A80" s="39" t="s">
        <v>3</v>
      </c>
      <c r="B80" s="3">
        <v>10</v>
      </c>
      <c r="C80" s="11" t="s">
        <v>196</v>
      </c>
      <c r="D80" s="5">
        <v>101000</v>
      </c>
      <c r="E80" s="5">
        <v>48810</v>
      </c>
      <c r="F80" s="21">
        <v>52190</v>
      </c>
      <c r="G80" s="1"/>
    </row>
    <row r="81" spans="1:7" ht="126">
      <c r="A81" s="39" t="s">
        <v>97</v>
      </c>
      <c r="B81" s="3">
        <v>10</v>
      </c>
      <c r="C81" s="11" t="s">
        <v>197</v>
      </c>
      <c r="D81" s="5">
        <v>70000</v>
      </c>
      <c r="E81" s="5">
        <v>54000</v>
      </c>
      <c r="F81" s="21">
        <v>16000</v>
      </c>
      <c r="G81" s="1"/>
    </row>
    <row r="82" spans="1:7" ht="126">
      <c r="A82" s="39" t="s">
        <v>96</v>
      </c>
      <c r="B82" s="3">
        <v>10</v>
      </c>
      <c r="C82" s="11" t="s">
        <v>198</v>
      </c>
      <c r="D82" s="5">
        <v>5000</v>
      </c>
      <c r="E82" s="5">
        <v>-2500</v>
      </c>
      <c r="F82" s="21">
        <v>7500</v>
      </c>
      <c r="G82" s="1"/>
    </row>
    <row r="83" spans="1:7" ht="63">
      <c r="A83" s="39" t="s">
        <v>10</v>
      </c>
      <c r="B83" s="3">
        <v>10</v>
      </c>
      <c r="C83" s="11" t="s">
        <v>199</v>
      </c>
      <c r="D83" s="5">
        <v>70000</v>
      </c>
      <c r="E83" s="5">
        <v>62566.86</v>
      </c>
      <c r="F83" s="21">
        <v>7433.14</v>
      </c>
      <c r="G83" s="1"/>
    </row>
    <row r="84" spans="1:7" ht="31.5">
      <c r="A84" s="39" t="s">
        <v>9</v>
      </c>
      <c r="B84" s="3">
        <v>10</v>
      </c>
      <c r="C84" s="11" t="s">
        <v>200</v>
      </c>
      <c r="D84" s="5">
        <v>500000</v>
      </c>
      <c r="E84" s="5">
        <v>1163635.43</v>
      </c>
      <c r="F84" s="21">
        <v>-663635.42999999993</v>
      </c>
      <c r="G84" s="1"/>
    </row>
    <row r="85" spans="1:7" ht="31.5">
      <c r="A85" s="39" t="s">
        <v>95</v>
      </c>
      <c r="B85" s="3">
        <v>10</v>
      </c>
      <c r="C85" s="11" t="s">
        <v>201</v>
      </c>
      <c r="D85" s="44" t="s">
        <v>380</v>
      </c>
      <c r="E85" s="5">
        <v>0</v>
      </c>
      <c r="F85" s="21">
        <v>600000</v>
      </c>
      <c r="G85" s="1"/>
    </row>
    <row r="86" spans="1:7" ht="157.5">
      <c r="A86" s="39" t="s">
        <v>94</v>
      </c>
      <c r="B86" s="3">
        <v>10</v>
      </c>
      <c r="C86" s="11" t="s">
        <v>202</v>
      </c>
      <c r="D86" s="44" t="s">
        <v>380</v>
      </c>
      <c r="E86" s="5">
        <v>0</v>
      </c>
      <c r="F86" s="21">
        <v>560000</v>
      </c>
      <c r="G86" s="1"/>
    </row>
    <row r="87" spans="1:7" ht="63">
      <c r="A87" s="39" t="s">
        <v>93</v>
      </c>
      <c r="B87" s="3">
        <v>10</v>
      </c>
      <c r="C87" s="11" t="s">
        <v>203</v>
      </c>
      <c r="D87" s="5">
        <v>0</v>
      </c>
      <c r="E87" s="5">
        <v>472268.94</v>
      </c>
      <c r="F87" s="21">
        <v>-472268.94</v>
      </c>
      <c r="G87" s="1"/>
    </row>
    <row r="88" spans="1:7" ht="63">
      <c r="A88" s="39" t="s">
        <v>4</v>
      </c>
      <c r="B88" s="3">
        <v>10</v>
      </c>
      <c r="C88" s="11" t="s">
        <v>204</v>
      </c>
      <c r="D88" s="5">
        <v>0</v>
      </c>
      <c r="E88" s="5">
        <v>950221.91</v>
      </c>
      <c r="F88" s="21">
        <v>-950221.91</v>
      </c>
      <c r="G88" s="1"/>
    </row>
    <row r="89" spans="1:7" ht="78.75">
      <c r="A89" s="39" t="s">
        <v>1</v>
      </c>
      <c r="B89" s="3">
        <v>10</v>
      </c>
      <c r="C89" s="11" t="s">
        <v>205</v>
      </c>
      <c r="D89" s="44" t="s">
        <v>380</v>
      </c>
      <c r="E89" s="5">
        <v>436</v>
      </c>
      <c r="F89" s="21">
        <v>0</v>
      </c>
      <c r="G89" s="1"/>
    </row>
    <row r="90" spans="1:7" ht="94.5">
      <c r="A90" s="39" t="s">
        <v>0</v>
      </c>
      <c r="B90" s="3">
        <v>10</v>
      </c>
      <c r="C90" s="11" t="s">
        <v>206</v>
      </c>
      <c r="D90" s="44" t="s">
        <v>380</v>
      </c>
      <c r="E90" s="5">
        <v>900530.41</v>
      </c>
      <c r="F90" s="21">
        <v>0</v>
      </c>
      <c r="G90" s="1"/>
    </row>
    <row r="91" spans="1:7" ht="63">
      <c r="A91" s="39" t="s">
        <v>30</v>
      </c>
      <c r="B91" s="3">
        <v>10</v>
      </c>
      <c r="C91" s="11" t="s">
        <v>207</v>
      </c>
      <c r="D91" s="44" t="s">
        <v>380</v>
      </c>
      <c r="E91" s="5">
        <v>-8138.14</v>
      </c>
      <c r="F91" s="21">
        <v>0</v>
      </c>
      <c r="G91" s="1"/>
    </row>
    <row r="92" spans="1:7" ht="31.5">
      <c r="A92" s="39" t="s">
        <v>362</v>
      </c>
      <c r="B92" s="3">
        <v>10</v>
      </c>
      <c r="C92" s="11"/>
      <c r="D92" s="5">
        <f>SUM(D93:D94)</f>
        <v>100000</v>
      </c>
      <c r="E92" s="5">
        <f t="shared" ref="E92:F92" si="15">SUM(E93:E94)</f>
        <v>32900</v>
      </c>
      <c r="F92" s="21">
        <f t="shared" si="15"/>
        <v>67500</v>
      </c>
      <c r="G92" s="1"/>
    </row>
    <row r="93" spans="1:7" ht="63">
      <c r="A93" s="39" t="s">
        <v>10</v>
      </c>
      <c r="B93" s="3">
        <v>10</v>
      </c>
      <c r="C93" s="11" t="s">
        <v>208</v>
      </c>
      <c r="D93" s="5">
        <v>100000</v>
      </c>
      <c r="E93" s="5">
        <v>32500</v>
      </c>
      <c r="F93" s="21">
        <v>67500</v>
      </c>
      <c r="G93" s="1"/>
    </row>
    <row r="94" spans="1:7" ht="94.5">
      <c r="A94" s="39" t="s">
        <v>0</v>
      </c>
      <c r="B94" s="3">
        <v>10</v>
      </c>
      <c r="C94" s="11" t="s">
        <v>209</v>
      </c>
      <c r="D94" s="44" t="s">
        <v>380</v>
      </c>
      <c r="E94" s="5">
        <v>400</v>
      </c>
      <c r="F94" s="21">
        <v>0</v>
      </c>
      <c r="G94" s="1"/>
    </row>
    <row r="95" spans="1:7" ht="31.5">
      <c r="A95" s="39" t="s">
        <v>363</v>
      </c>
      <c r="B95" s="3">
        <v>10</v>
      </c>
      <c r="C95" s="11"/>
      <c r="D95" s="5">
        <f>SUM(D96:D130)</f>
        <v>154400200</v>
      </c>
      <c r="E95" s="5">
        <f t="shared" ref="E95:F95" si="16">SUM(E96:E130)</f>
        <v>17121650.699999999</v>
      </c>
      <c r="F95" s="21">
        <f t="shared" si="16"/>
        <v>365327149.30000001</v>
      </c>
      <c r="G95" s="1"/>
    </row>
    <row r="96" spans="1:7" ht="267.75">
      <c r="A96" s="39" t="s">
        <v>92</v>
      </c>
      <c r="B96" s="3">
        <v>10</v>
      </c>
      <c r="C96" s="11" t="s">
        <v>210</v>
      </c>
      <c r="D96" s="5">
        <v>2419000</v>
      </c>
      <c r="E96" s="5">
        <v>459550</v>
      </c>
      <c r="F96" s="21">
        <v>1959450</v>
      </c>
      <c r="G96" s="1"/>
    </row>
    <row r="97" spans="1:7" ht="63">
      <c r="A97" s="39" t="s">
        <v>61</v>
      </c>
      <c r="B97" s="3">
        <v>10</v>
      </c>
      <c r="C97" s="11" t="s">
        <v>211</v>
      </c>
      <c r="D97" s="5">
        <v>90000</v>
      </c>
      <c r="E97" s="5">
        <v>49939.22</v>
      </c>
      <c r="F97" s="21">
        <v>40060.78</v>
      </c>
      <c r="G97" s="1"/>
    </row>
    <row r="98" spans="1:7" ht="63">
      <c r="A98" s="39" t="s">
        <v>91</v>
      </c>
      <c r="B98" s="3">
        <v>10</v>
      </c>
      <c r="C98" s="11" t="s">
        <v>212</v>
      </c>
      <c r="D98" s="5">
        <v>145000</v>
      </c>
      <c r="E98" s="5">
        <v>77000</v>
      </c>
      <c r="F98" s="21">
        <v>68000</v>
      </c>
      <c r="G98" s="1"/>
    </row>
    <row r="99" spans="1:7" ht="63">
      <c r="A99" s="39" t="s">
        <v>10</v>
      </c>
      <c r="B99" s="3">
        <v>10</v>
      </c>
      <c r="C99" s="11" t="s">
        <v>213</v>
      </c>
      <c r="D99" s="5">
        <v>50000</v>
      </c>
      <c r="E99" s="5">
        <v>5670.57</v>
      </c>
      <c r="F99" s="21">
        <v>44329.43</v>
      </c>
      <c r="G99" s="1"/>
    </row>
    <row r="100" spans="1:7" ht="31.5">
      <c r="A100" s="39" t="s">
        <v>9</v>
      </c>
      <c r="B100" s="3">
        <v>10</v>
      </c>
      <c r="C100" s="11" t="s">
        <v>214</v>
      </c>
      <c r="D100" s="5">
        <v>1460000</v>
      </c>
      <c r="E100" s="5">
        <v>766455.91</v>
      </c>
      <c r="F100" s="21">
        <v>693544.09</v>
      </c>
      <c r="G100" s="1"/>
    </row>
    <row r="101" spans="1:7" ht="47.25">
      <c r="A101" s="39" t="s">
        <v>90</v>
      </c>
      <c r="B101" s="3">
        <v>10</v>
      </c>
      <c r="C101" s="11" t="s">
        <v>215</v>
      </c>
      <c r="D101" s="5">
        <v>149900</v>
      </c>
      <c r="E101" s="5">
        <v>0</v>
      </c>
      <c r="F101" s="21">
        <v>149300</v>
      </c>
      <c r="G101" s="1"/>
    </row>
    <row r="102" spans="1:7" ht="78.75">
      <c r="A102" s="39" t="s">
        <v>89</v>
      </c>
      <c r="B102" s="3">
        <v>10</v>
      </c>
      <c r="C102" s="11" t="s">
        <v>216</v>
      </c>
      <c r="D102" s="5">
        <v>1341100</v>
      </c>
      <c r="E102" s="5">
        <v>0</v>
      </c>
      <c r="F102" s="21">
        <v>1341100</v>
      </c>
      <c r="G102" s="1"/>
    </row>
    <row r="103" spans="1:7" ht="63">
      <c r="A103" s="39" t="s">
        <v>88</v>
      </c>
      <c r="B103" s="3">
        <v>10</v>
      </c>
      <c r="C103" s="11" t="s">
        <v>217</v>
      </c>
      <c r="D103" s="5">
        <v>5279000</v>
      </c>
      <c r="E103" s="5">
        <v>0</v>
      </c>
      <c r="F103" s="21">
        <v>5279000</v>
      </c>
      <c r="G103" s="1"/>
    </row>
    <row r="104" spans="1:7" ht="78.75">
      <c r="A104" s="39" t="s">
        <v>87</v>
      </c>
      <c r="B104" s="3">
        <v>10</v>
      </c>
      <c r="C104" s="11" t="s">
        <v>218</v>
      </c>
      <c r="D104" s="5">
        <v>5365300</v>
      </c>
      <c r="E104" s="5">
        <v>0</v>
      </c>
      <c r="F104" s="21">
        <v>5365300</v>
      </c>
      <c r="G104" s="1"/>
    </row>
    <row r="105" spans="1:7" ht="78.75">
      <c r="A105" s="39" t="s">
        <v>86</v>
      </c>
      <c r="B105" s="3">
        <v>10</v>
      </c>
      <c r="C105" s="11" t="s">
        <v>219</v>
      </c>
      <c r="D105" s="44" t="s">
        <v>380</v>
      </c>
      <c r="E105" s="5">
        <v>0</v>
      </c>
      <c r="F105" s="21">
        <v>5599400</v>
      </c>
      <c r="G105" s="1"/>
    </row>
    <row r="106" spans="1:7" ht="110.25">
      <c r="A106" s="39" t="s">
        <v>85</v>
      </c>
      <c r="B106" s="3">
        <v>10</v>
      </c>
      <c r="C106" s="11" t="s">
        <v>220</v>
      </c>
      <c r="D106" s="44" t="s">
        <v>380</v>
      </c>
      <c r="E106" s="5">
        <v>0</v>
      </c>
      <c r="F106" s="21">
        <v>701700</v>
      </c>
      <c r="G106" s="1"/>
    </row>
    <row r="107" spans="1:7" ht="110.25">
      <c r="A107" s="39" t="s">
        <v>84</v>
      </c>
      <c r="B107" s="3">
        <v>10</v>
      </c>
      <c r="C107" s="11" t="s">
        <v>221</v>
      </c>
      <c r="D107" s="5">
        <v>3359800</v>
      </c>
      <c r="E107" s="5">
        <v>0</v>
      </c>
      <c r="F107" s="21">
        <v>3359800</v>
      </c>
      <c r="G107" s="1"/>
    </row>
    <row r="108" spans="1:7" ht="78.75">
      <c r="A108" s="39" t="s">
        <v>83</v>
      </c>
      <c r="B108" s="3">
        <v>10</v>
      </c>
      <c r="C108" s="11" t="s">
        <v>222</v>
      </c>
      <c r="D108" s="5">
        <v>14471500</v>
      </c>
      <c r="E108" s="5">
        <v>6947550</v>
      </c>
      <c r="F108" s="21">
        <v>19066450</v>
      </c>
      <c r="G108" s="1"/>
    </row>
    <row r="109" spans="1:7" ht="47.25">
      <c r="A109" s="39" t="s">
        <v>82</v>
      </c>
      <c r="B109" s="3">
        <v>10</v>
      </c>
      <c r="C109" s="11" t="s">
        <v>223</v>
      </c>
      <c r="D109" s="5">
        <v>29777700</v>
      </c>
      <c r="E109" s="5">
        <v>0</v>
      </c>
      <c r="F109" s="21">
        <v>29777700</v>
      </c>
      <c r="G109" s="1"/>
    </row>
    <row r="110" spans="1:7" ht="63">
      <c r="A110" s="39" t="s">
        <v>81</v>
      </c>
      <c r="B110" s="3">
        <v>10</v>
      </c>
      <c r="C110" s="11" t="s">
        <v>224</v>
      </c>
      <c r="D110" s="5">
        <v>8551600</v>
      </c>
      <c r="E110" s="5">
        <v>0</v>
      </c>
      <c r="F110" s="21">
        <v>13816900</v>
      </c>
      <c r="G110" s="1"/>
    </row>
    <row r="111" spans="1:7" ht="63">
      <c r="A111" s="39" t="s">
        <v>80</v>
      </c>
      <c r="B111" s="3">
        <v>10</v>
      </c>
      <c r="C111" s="11" t="s">
        <v>225</v>
      </c>
      <c r="D111" s="5">
        <v>20946200</v>
      </c>
      <c r="E111" s="5">
        <v>0</v>
      </c>
      <c r="F111" s="21">
        <v>20946200</v>
      </c>
      <c r="G111" s="1"/>
    </row>
    <row r="112" spans="1:7" ht="63">
      <c r="A112" s="39" t="s">
        <v>79</v>
      </c>
      <c r="B112" s="3">
        <v>10</v>
      </c>
      <c r="C112" s="11" t="s">
        <v>226</v>
      </c>
      <c r="D112" s="5">
        <v>33560600</v>
      </c>
      <c r="E112" s="5">
        <v>7847575</v>
      </c>
      <c r="F112" s="21">
        <v>25713025</v>
      </c>
      <c r="G112" s="1"/>
    </row>
    <row r="113" spans="1:7" ht="78.75">
      <c r="A113" s="39" t="s">
        <v>78</v>
      </c>
      <c r="B113" s="3">
        <v>10</v>
      </c>
      <c r="C113" s="11" t="s">
        <v>227</v>
      </c>
      <c r="D113" s="44" t="s">
        <v>380</v>
      </c>
      <c r="E113" s="5">
        <v>0</v>
      </c>
      <c r="F113" s="21">
        <v>4732600</v>
      </c>
      <c r="G113" s="1"/>
    </row>
    <row r="114" spans="1:7" ht="110.25">
      <c r="A114" s="39" t="s">
        <v>77</v>
      </c>
      <c r="B114" s="3">
        <v>10</v>
      </c>
      <c r="C114" s="11" t="s">
        <v>228</v>
      </c>
      <c r="D114" s="44" t="s">
        <v>380</v>
      </c>
      <c r="E114" s="5">
        <v>0</v>
      </c>
      <c r="F114" s="21">
        <v>348700</v>
      </c>
      <c r="G114" s="1"/>
    </row>
    <row r="115" spans="1:7" ht="110.25">
      <c r="A115" s="39" t="s">
        <v>76</v>
      </c>
      <c r="B115" s="3">
        <v>10</v>
      </c>
      <c r="C115" s="11" t="s">
        <v>229</v>
      </c>
      <c r="D115" s="5">
        <v>6408900</v>
      </c>
      <c r="E115" s="5">
        <v>0</v>
      </c>
      <c r="F115" s="21">
        <v>6408900</v>
      </c>
      <c r="G115" s="1"/>
    </row>
    <row r="116" spans="1:7" ht="63">
      <c r="A116" s="39" t="s">
        <v>75</v>
      </c>
      <c r="B116" s="3">
        <v>10</v>
      </c>
      <c r="C116" s="11" t="s">
        <v>230</v>
      </c>
      <c r="D116" s="5">
        <v>8998300</v>
      </c>
      <c r="E116" s="5">
        <v>0</v>
      </c>
      <c r="F116" s="21">
        <v>8998300</v>
      </c>
      <c r="G116" s="1"/>
    </row>
    <row r="117" spans="1:7" ht="78.75">
      <c r="A117" s="39" t="s">
        <v>74</v>
      </c>
      <c r="B117" s="3">
        <v>10</v>
      </c>
      <c r="C117" s="11" t="s">
        <v>231</v>
      </c>
      <c r="D117" s="44" t="s">
        <v>380</v>
      </c>
      <c r="E117" s="5">
        <v>0</v>
      </c>
      <c r="F117" s="21">
        <v>110300</v>
      </c>
      <c r="G117" s="1"/>
    </row>
    <row r="118" spans="1:7" ht="47.25">
      <c r="A118" s="39" t="s">
        <v>73</v>
      </c>
      <c r="B118" s="3">
        <v>10</v>
      </c>
      <c r="C118" s="11" t="s">
        <v>232</v>
      </c>
      <c r="D118" s="44" t="s">
        <v>380</v>
      </c>
      <c r="E118" s="5">
        <v>0</v>
      </c>
      <c r="F118" s="21">
        <v>89338000</v>
      </c>
      <c r="G118" s="1"/>
    </row>
    <row r="119" spans="1:7" ht="47.25">
      <c r="A119" s="39" t="s">
        <v>72</v>
      </c>
      <c r="B119" s="3">
        <v>10</v>
      </c>
      <c r="C119" s="11" t="s">
        <v>233</v>
      </c>
      <c r="D119" s="44" t="s">
        <v>380</v>
      </c>
      <c r="E119" s="5">
        <v>0</v>
      </c>
      <c r="F119" s="21">
        <v>44252000</v>
      </c>
      <c r="G119" s="1"/>
    </row>
    <row r="120" spans="1:7" ht="78.75">
      <c r="A120" s="39" t="s">
        <v>71</v>
      </c>
      <c r="B120" s="3">
        <v>10</v>
      </c>
      <c r="C120" s="11" t="s">
        <v>234</v>
      </c>
      <c r="D120" s="44" t="s">
        <v>380</v>
      </c>
      <c r="E120" s="5">
        <v>0</v>
      </c>
      <c r="F120" s="21">
        <v>40864900</v>
      </c>
      <c r="G120" s="1"/>
    </row>
    <row r="121" spans="1:7" ht="63">
      <c r="A121" s="39" t="s">
        <v>70</v>
      </c>
      <c r="B121" s="3">
        <v>10</v>
      </c>
      <c r="C121" s="11" t="s">
        <v>235</v>
      </c>
      <c r="D121" s="5">
        <v>2829800</v>
      </c>
      <c r="E121" s="5">
        <v>0</v>
      </c>
      <c r="F121" s="21">
        <v>4244600</v>
      </c>
      <c r="G121" s="1"/>
    </row>
    <row r="122" spans="1:7" ht="78.75">
      <c r="A122" s="39" t="s">
        <v>69</v>
      </c>
      <c r="B122" s="3">
        <v>10</v>
      </c>
      <c r="C122" s="11" t="s">
        <v>236</v>
      </c>
      <c r="D122" s="44" t="s">
        <v>380</v>
      </c>
      <c r="E122" s="5">
        <v>0</v>
      </c>
      <c r="F122" s="21">
        <v>21259000</v>
      </c>
      <c r="G122" s="1"/>
    </row>
    <row r="123" spans="1:7" ht="94.5">
      <c r="A123" s="39" t="s">
        <v>68</v>
      </c>
      <c r="B123" s="3">
        <v>10</v>
      </c>
      <c r="C123" s="11" t="s">
        <v>237</v>
      </c>
      <c r="D123" s="5">
        <v>28900</v>
      </c>
      <c r="E123" s="5">
        <v>0</v>
      </c>
      <c r="F123" s="21">
        <v>144400</v>
      </c>
      <c r="G123" s="1"/>
    </row>
    <row r="124" spans="1:7" ht="63">
      <c r="A124" s="39" t="s">
        <v>67</v>
      </c>
      <c r="B124" s="3">
        <v>10</v>
      </c>
      <c r="C124" s="11" t="s">
        <v>238</v>
      </c>
      <c r="D124" s="44" t="s">
        <v>380</v>
      </c>
      <c r="E124" s="5">
        <v>0</v>
      </c>
      <c r="F124" s="21">
        <v>952100</v>
      </c>
      <c r="G124" s="1"/>
    </row>
    <row r="125" spans="1:7" ht="78.75">
      <c r="A125" s="39" t="s">
        <v>66</v>
      </c>
      <c r="B125" s="3">
        <v>10</v>
      </c>
      <c r="C125" s="11" t="s">
        <v>239</v>
      </c>
      <c r="D125" s="44" t="s">
        <v>380</v>
      </c>
      <c r="E125" s="5">
        <v>0</v>
      </c>
      <c r="F125" s="21">
        <v>1212000</v>
      </c>
      <c r="G125" s="1"/>
    </row>
    <row r="126" spans="1:7" ht="94.5">
      <c r="A126" s="39" t="s">
        <v>65</v>
      </c>
      <c r="B126" s="3">
        <v>10</v>
      </c>
      <c r="C126" s="11" t="s">
        <v>240</v>
      </c>
      <c r="D126" s="44" t="s">
        <v>380</v>
      </c>
      <c r="E126" s="5">
        <v>0</v>
      </c>
      <c r="F126" s="21">
        <v>340400</v>
      </c>
      <c r="G126" s="1"/>
    </row>
    <row r="127" spans="1:7" ht="63">
      <c r="A127" s="39" t="s">
        <v>64</v>
      </c>
      <c r="B127" s="3">
        <v>10</v>
      </c>
      <c r="C127" s="11" t="s">
        <v>241</v>
      </c>
      <c r="D127" s="5">
        <v>1823100</v>
      </c>
      <c r="E127" s="5">
        <v>0</v>
      </c>
      <c r="F127" s="21">
        <v>1823100</v>
      </c>
      <c r="G127" s="1"/>
    </row>
    <row r="128" spans="1:7" ht="47.25">
      <c r="A128" s="39" t="s">
        <v>63</v>
      </c>
      <c r="B128" s="3">
        <v>10</v>
      </c>
      <c r="C128" s="11" t="s">
        <v>242</v>
      </c>
      <c r="D128" s="5">
        <v>7344500</v>
      </c>
      <c r="E128" s="5">
        <v>0</v>
      </c>
      <c r="F128" s="21">
        <v>7344500</v>
      </c>
      <c r="G128" s="1"/>
    </row>
    <row r="129" spans="1:7" ht="63">
      <c r="A129" s="39" t="s">
        <v>62</v>
      </c>
      <c r="B129" s="3">
        <v>10</v>
      </c>
      <c r="C129" s="11" t="s">
        <v>243</v>
      </c>
      <c r="D129" s="44" t="s">
        <v>380</v>
      </c>
      <c r="E129" s="5">
        <v>971249</v>
      </c>
      <c r="F129" s="21">
        <v>-967910</v>
      </c>
      <c r="G129" s="1"/>
    </row>
    <row r="130" spans="1:7" ht="63">
      <c r="A130" s="39" t="s">
        <v>30</v>
      </c>
      <c r="B130" s="3">
        <v>10</v>
      </c>
      <c r="C130" s="11" t="s">
        <v>244</v>
      </c>
      <c r="D130" s="44" t="s">
        <v>380</v>
      </c>
      <c r="E130" s="5">
        <v>-3339</v>
      </c>
      <c r="F130" s="21">
        <v>0</v>
      </c>
      <c r="G130" s="1"/>
    </row>
    <row r="131" spans="1:7">
      <c r="A131" s="39" t="s">
        <v>364</v>
      </c>
      <c r="B131" s="3">
        <v>10</v>
      </c>
      <c r="C131" s="11"/>
      <c r="D131" s="5">
        <f>SUM(D132:D145)</f>
        <v>8698913200</v>
      </c>
      <c r="E131" s="5">
        <f t="shared" ref="E131:F131" si="17">SUM(E132:E145)</f>
        <v>2764231076.8000002</v>
      </c>
      <c r="F131" s="21">
        <f t="shared" si="17"/>
        <v>5934788915.4300003</v>
      </c>
      <c r="G131" s="1"/>
    </row>
    <row r="132" spans="1:7" ht="63">
      <c r="A132" s="39" t="s">
        <v>61</v>
      </c>
      <c r="B132" s="3">
        <v>10</v>
      </c>
      <c r="C132" s="11" t="s">
        <v>245</v>
      </c>
      <c r="D132" s="5">
        <v>946700</v>
      </c>
      <c r="E132" s="5">
        <v>97824.75</v>
      </c>
      <c r="F132" s="21">
        <v>848875.25</v>
      </c>
      <c r="G132" s="1"/>
    </row>
    <row r="133" spans="1:7" ht="78.75">
      <c r="A133" s="39" t="s">
        <v>60</v>
      </c>
      <c r="B133" s="3">
        <v>10</v>
      </c>
      <c r="C133" s="11" t="s">
        <v>246</v>
      </c>
      <c r="D133" s="5">
        <v>0</v>
      </c>
      <c r="E133" s="5">
        <v>124558.57</v>
      </c>
      <c r="F133" s="21">
        <v>-124558.57</v>
      </c>
      <c r="G133" s="1"/>
    </row>
    <row r="134" spans="1:7" ht="94.5">
      <c r="A134" s="39" t="s">
        <v>59</v>
      </c>
      <c r="B134" s="3">
        <v>10</v>
      </c>
      <c r="C134" s="11" t="s">
        <v>247</v>
      </c>
      <c r="D134" s="5">
        <v>115000</v>
      </c>
      <c r="E134" s="5">
        <v>160000</v>
      </c>
      <c r="F134" s="21">
        <v>-45000</v>
      </c>
      <c r="G134" s="1"/>
    </row>
    <row r="135" spans="1:7" ht="63">
      <c r="A135" s="39" t="s">
        <v>10</v>
      </c>
      <c r="B135" s="3">
        <v>10</v>
      </c>
      <c r="C135" s="11" t="s">
        <v>248</v>
      </c>
      <c r="D135" s="5">
        <v>50000</v>
      </c>
      <c r="E135" s="5">
        <v>31651.27</v>
      </c>
      <c r="F135" s="21">
        <v>18348.73</v>
      </c>
      <c r="G135" s="1"/>
    </row>
    <row r="136" spans="1:7" ht="31.5">
      <c r="A136" s="39" t="s">
        <v>34</v>
      </c>
      <c r="B136" s="3">
        <v>10</v>
      </c>
      <c r="C136" s="11" t="s">
        <v>249</v>
      </c>
      <c r="D136" s="5">
        <v>0</v>
      </c>
      <c r="E136" s="5">
        <v>42697.279999999999</v>
      </c>
      <c r="F136" s="21">
        <v>-42697.279999999999</v>
      </c>
      <c r="G136" s="1"/>
    </row>
    <row r="137" spans="1:7" ht="31.5">
      <c r="A137" s="39" t="s">
        <v>9</v>
      </c>
      <c r="B137" s="3">
        <v>10</v>
      </c>
      <c r="C137" s="11" t="s">
        <v>250</v>
      </c>
      <c r="D137" s="5">
        <v>1699000</v>
      </c>
      <c r="E137" s="5">
        <v>621435.78</v>
      </c>
      <c r="F137" s="21">
        <v>1077564.22</v>
      </c>
      <c r="G137" s="1"/>
    </row>
    <row r="138" spans="1:7" ht="47.25">
      <c r="A138" s="39" t="s">
        <v>58</v>
      </c>
      <c r="B138" s="3">
        <v>10</v>
      </c>
      <c r="C138" s="11" t="s">
        <v>251</v>
      </c>
      <c r="D138" s="5">
        <v>8593190000</v>
      </c>
      <c r="E138" s="5">
        <v>2734196000</v>
      </c>
      <c r="F138" s="21">
        <v>5858994400</v>
      </c>
      <c r="G138" s="1"/>
    </row>
    <row r="139" spans="1:7" ht="47.25">
      <c r="A139" s="39" t="s">
        <v>57</v>
      </c>
      <c r="B139" s="3">
        <v>10</v>
      </c>
      <c r="C139" s="11" t="s">
        <v>252</v>
      </c>
      <c r="D139" s="5">
        <v>61526600</v>
      </c>
      <c r="E139" s="5">
        <v>15381000</v>
      </c>
      <c r="F139" s="21">
        <v>46145600</v>
      </c>
      <c r="G139" s="1"/>
    </row>
    <row r="140" spans="1:7" ht="78.75">
      <c r="A140" s="39" t="s">
        <v>56</v>
      </c>
      <c r="B140" s="3">
        <v>10</v>
      </c>
      <c r="C140" s="11" t="s">
        <v>253</v>
      </c>
      <c r="D140" s="5">
        <v>199700</v>
      </c>
      <c r="E140" s="5">
        <v>0</v>
      </c>
      <c r="F140" s="21">
        <v>199700</v>
      </c>
      <c r="G140" s="1"/>
    </row>
    <row r="141" spans="1:7" ht="63">
      <c r="A141" s="39" t="s">
        <v>55</v>
      </c>
      <c r="B141" s="3">
        <v>10</v>
      </c>
      <c r="C141" s="11" t="s">
        <v>254</v>
      </c>
      <c r="D141" s="5">
        <v>6264700</v>
      </c>
      <c r="E141" s="5">
        <v>4881500</v>
      </c>
      <c r="F141" s="21">
        <v>1383200</v>
      </c>
      <c r="G141" s="1"/>
    </row>
    <row r="142" spans="1:7" ht="31.5">
      <c r="A142" s="39" t="s">
        <v>54</v>
      </c>
      <c r="B142" s="3">
        <v>10</v>
      </c>
      <c r="C142" s="11" t="s">
        <v>255</v>
      </c>
      <c r="D142" s="5">
        <v>34921500</v>
      </c>
      <c r="E142" s="5">
        <v>8588016.9199999999</v>
      </c>
      <c r="F142" s="21">
        <v>26333483.079999998</v>
      </c>
      <c r="G142" s="1"/>
    </row>
    <row r="143" spans="1:7" ht="78.75">
      <c r="A143" s="39" t="s">
        <v>1</v>
      </c>
      <c r="B143" s="3">
        <v>10</v>
      </c>
      <c r="C143" s="11" t="s">
        <v>256</v>
      </c>
      <c r="D143" s="44" t="s">
        <v>380</v>
      </c>
      <c r="E143" s="5">
        <v>34.42</v>
      </c>
      <c r="F143" s="21">
        <v>0</v>
      </c>
      <c r="G143" s="1"/>
    </row>
    <row r="144" spans="1:7" ht="94.5">
      <c r="A144" s="39" t="s">
        <v>0</v>
      </c>
      <c r="B144" s="3">
        <v>10</v>
      </c>
      <c r="C144" s="11" t="s">
        <v>257</v>
      </c>
      <c r="D144" s="44" t="s">
        <v>380</v>
      </c>
      <c r="E144" s="5">
        <v>177387.68</v>
      </c>
      <c r="F144" s="21">
        <v>0</v>
      </c>
      <c r="G144" s="1"/>
    </row>
    <row r="145" spans="1:7" ht="63">
      <c r="A145" s="39" t="s">
        <v>30</v>
      </c>
      <c r="B145" s="3">
        <v>10</v>
      </c>
      <c r="C145" s="11" t="s">
        <v>258</v>
      </c>
      <c r="D145" s="44" t="s">
        <v>380</v>
      </c>
      <c r="E145" s="5">
        <v>-71029.87</v>
      </c>
      <c r="F145" s="21">
        <v>0</v>
      </c>
      <c r="G145" s="1"/>
    </row>
    <row r="146" spans="1:7" ht="31.5">
      <c r="A146" s="39" t="s">
        <v>365</v>
      </c>
      <c r="B146" s="3">
        <v>10</v>
      </c>
      <c r="C146" s="11"/>
      <c r="D146" s="5">
        <f>SUM(D147:D159)</f>
        <v>68449100</v>
      </c>
      <c r="E146" s="5">
        <f t="shared" ref="E146:F146" si="18">SUM(E147:E159)</f>
        <v>-421400374.13999999</v>
      </c>
      <c r="F146" s="21">
        <f t="shared" si="18"/>
        <v>68086884.929999992</v>
      </c>
      <c r="G146" s="1"/>
    </row>
    <row r="147" spans="1:7" ht="126">
      <c r="A147" s="39" t="s">
        <v>53</v>
      </c>
      <c r="B147" s="3">
        <v>10</v>
      </c>
      <c r="C147" s="11" t="s">
        <v>259</v>
      </c>
      <c r="D147" s="5">
        <v>88000</v>
      </c>
      <c r="E147" s="5">
        <v>8000</v>
      </c>
      <c r="F147" s="21">
        <v>80000</v>
      </c>
      <c r="G147" s="1"/>
    </row>
    <row r="148" spans="1:7" ht="31.5">
      <c r="A148" s="39" t="s">
        <v>28</v>
      </c>
      <c r="B148" s="3">
        <v>10</v>
      </c>
      <c r="C148" s="11" t="s">
        <v>260</v>
      </c>
      <c r="D148" s="5">
        <v>800000</v>
      </c>
      <c r="E148" s="5">
        <v>110303.28</v>
      </c>
      <c r="F148" s="21">
        <v>689696.72</v>
      </c>
      <c r="G148" s="1"/>
    </row>
    <row r="149" spans="1:7" ht="126">
      <c r="A149" s="39" t="s">
        <v>52</v>
      </c>
      <c r="B149" s="3">
        <v>10</v>
      </c>
      <c r="C149" s="11" t="s">
        <v>261</v>
      </c>
      <c r="D149" s="5">
        <v>0</v>
      </c>
      <c r="E149" s="5">
        <v>5709.47</v>
      </c>
      <c r="F149" s="21">
        <v>-5709.47</v>
      </c>
      <c r="G149" s="1"/>
    </row>
    <row r="150" spans="1:7" ht="126">
      <c r="A150" s="39" t="s">
        <v>51</v>
      </c>
      <c r="B150" s="3">
        <v>10</v>
      </c>
      <c r="C150" s="11" t="s">
        <v>262</v>
      </c>
      <c r="D150" s="5">
        <v>0</v>
      </c>
      <c r="E150" s="5">
        <v>3070215.56</v>
      </c>
      <c r="F150" s="21">
        <v>-3070215.56</v>
      </c>
      <c r="G150" s="1"/>
    </row>
    <row r="151" spans="1:7" ht="63">
      <c r="A151" s="39" t="s">
        <v>10</v>
      </c>
      <c r="B151" s="3">
        <v>10</v>
      </c>
      <c r="C151" s="11" t="s">
        <v>263</v>
      </c>
      <c r="D151" s="5">
        <v>6000</v>
      </c>
      <c r="E151" s="5">
        <v>30717.97</v>
      </c>
      <c r="F151" s="21">
        <v>-24717.97</v>
      </c>
      <c r="G151" s="1"/>
    </row>
    <row r="152" spans="1:7" ht="31.5">
      <c r="A152" s="39" t="s">
        <v>34</v>
      </c>
      <c r="B152" s="3">
        <v>10</v>
      </c>
      <c r="C152" s="11" t="s">
        <v>264</v>
      </c>
      <c r="D152" s="5">
        <v>0</v>
      </c>
      <c r="E152" s="5">
        <v>54000000</v>
      </c>
      <c r="F152" s="21">
        <v>-54000000</v>
      </c>
      <c r="G152" s="1"/>
    </row>
    <row r="153" spans="1:7" ht="31.5">
      <c r="A153" s="39" t="s">
        <v>9</v>
      </c>
      <c r="B153" s="3">
        <v>10</v>
      </c>
      <c r="C153" s="11" t="s">
        <v>265</v>
      </c>
      <c r="D153" s="5">
        <v>0</v>
      </c>
      <c r="E153" s="5">
        <v>9000</v>
      </c>
      <c r="F153" s="21">
        <v>-9000</v>
      </c>
      <c r="G153" s="1"/>
    </row>
    <row r="154" spans="1:7" ht="94.5">
      <c r="A154" s="39" t="s">
        <v>50</v>
      </c>
      <c r="B154" s="3">
        <v>10</v>
      </c>
      <c r="C154" s="11" t="s">
        <v>266</v>
      </c>
      <c r="D154" s="5">
        <v>67555100</v>
      </c>
      <c r="E154" s="5">
        <v>0</v>
      </c>
      <c r="F154" s="21">
        <v>70456600</v>
      </c>
      <c r="G154" s="1"/>
    </row>
    <row r="155" spans="1:7" ht="110.25">
      <c r="A155" s="39" t="s">
        <v>49</v>
      </c>
      <c r="B155" s="3">
        <v>10</v>
      </c>
      <c r="C155" s="11" t="s">
        <v>267</v>
      </c>
      <c r="D155" s="44" t="s">
        <v>380</v>
      </c>
      <c r="E155" s="5">
        <v>1160550.7</v>
      </c>
      <c r="F155" s="21">
        <v>0</v>
      </c>
      <c r="G155" s="1"/>
    </row>
    <row r="156" spans="1:7" ht="31.5">
      <c r="A156" s="39" t="s">
        <v>2</v>
      </c>
      <c r="B156" s="3">
        <v>10</v>
      </c>
      <c r="C156" s="11" t="s">
        <v>268</v>
      </c>
      <c r="D156" s="43">
        <v>0</v>
      </c>
      <c r="E156" s="5">
        <v>54000000</v>
      </c>
      <c r="F156" s="21">
        <v>54000000</v>
      </c>
      <c r="G156" s="1"/>
    </row>
    <row r="157" spans="1:7" ht="78.75">
      <c r="A157" s="39" t="s">
        <v>1</v>
      </c>
      <c r="B157" s="3">
        <v>10</v>
      </c>
      <c r="C157" s="11" t="s">
        <v>269</v>
      </c>
      <c r="D157" s="5">
        <v>0</v>
      </c>
      <c r="E157" s="5">
        <v>29768.79</v>
      </c>
      <c r="F157" s="21">
        <v>-29768.79</v>
      </c>
      <c r="G157" s="1"/>
    </row>
    <row r="158" spans="1:7" ht="94.5">
      <c r="A158" s="39" t="s">
        <v>0</v>
      </c>
      <c r="B158" s="3">
        <v>10</v>
      </c>
      <c r="C158" s="11" t="s">
        <v>270</v>
      </c>
      <c r="D158" s="44" t="s">
        <v>380</v>
      </c>
      <c r="E158" s="5">
        <v>1230998.0900000001</v>
      </c>
      <c r="F158" s="21">
        <v>0</v>
      </c>
      <c r="G158" s="1"/>
    </row>
    <row r="159" spans="1:7" ht="63">
      <c r="A159" s="39" t="s">
        <v>30</v>
      </c>
      <c r="B159" s="3">
        <v>10</v>
      </c>
      <c r="C159" s="11" t="s">
        <v>271</v>
      </c>
      <c r="D159" s="44" t="s">
        <v>380</v>
      </c>
      <c r="E159" s="5">
        <v>-535055638</v>
      </c>
      <c r="F159" s="21">
        <v>0</v>
      </c>
      <c r="G159" s="1"/>
    </row>
    <row r="160" spans="1:7" ht="31.5">
      <c r="A160" s="39" t="s">
        <v>366</v>
      </c>
      <c r="B160" s="3">
        <v>10</v>
      </c>
      <c r="C160" s="11"/>
      <c r="D160" s="5">
        <f>D161</f>
        <v>60000</v>
      </c>
      <c r="E160" s="5">
        <f t="shared" ref="E160:F160" si="19">E161</f>
        <v>30000</v>
      </c>
      <c r="F160" s="21">
        <f t="shared" si="19"/>
        <v>30000</v>
      </c>
      <c r="G160" s="1"/>
    </row>
    <row r="161" spans="1:7" ht="94.5">
      <c r="A161" s="39" t="s">
        <v>48</v>
      </c>
      <c r="B161" s="3">
        <v>10</v>
      </c>
      <c r="C161" s="11" t="s">
        <v>272</v>
      </c>
      <c r="D161" s="5">
        <v>60000</v>
      </c>
      <c r="E161" s="5">
        <v>30000</v>
      </c>
      <c r="F161" s="21">
        <v>30000</v>
      </c>
      <c r="G161" s="1"/>
    </row>
    <row r="162" spans="1:7" ht="31.5">
      <c r="A162" s="39" t="s">
        <v>367</v>
      </c>
      <c r="B162" s="3">
        <v>10</v>
      </c>
      <c r="C162" s="11"/>
      <c r="D162" s="5">
        <f>SUM(D163:D180)</f>
        <v>648011000</v>
      </c>
      <c r="E162" s="5">
        <f t="shared" ref="E162:F162" si="20">SUM(E163:E180)</f>
        <v>114864910.39000002</v>
      </c>
      <c r="F162" s="21">
        <f t="shared" si="20"/>
        <v>429110547.06999999</v>
      </c>
      <c r="G162" s="1"/>
    </row>
    <row r="163" spans="1:7" ht="31.5">
      <c r="A163" s="39" t="s">
        <v>28</v>
      </c>
      <c r="B163" s="3">
        <v>10</v>
      </c>
      <c r="C163" s="11" t="s">
        <v>273</v>
      </c>
      <c r="D163" s="5">
        <v>0</v>
      </c>
      <c r="E163" s="5">
        <v>1034722.54</v>
      </c>
      <c r="F163" s="21">
        <v>-1034722.54</v>
      </c>
      <c r="G163" s="1"/>
    </row>
    <row r="164" spans="1:7" ht="31.5">
      <c r="A164" s="39" t="s">
        <v>34</v>
      </c>
      <c r="B164" s="3">
        <v>10</v>
      </c>
      <c r="C164" s="11" t="s">
        <v>274</v>
      </c>
      <c r="D164" s="5">
        <v>0</v>
      </c>
      <c r="E164" s="5">
        <v>4105.33</v>
      </c>
      <c r="F164" s="21">
        <v>-4105.33</v>
      </c>
      <c r="G164" s="1"/>
    </row>
    <row r="165" spans="1:7" ht="31.5">
      <c r="A165" s="39" t="s">
        <v>9</v>
      </c>
      <c r="B165" s="3">
        <v>10</v>
      </c>
      <c r="C165" s="11" t="s">
        <v>275</v>
      </c>
      <c r="D165" s="5">
        <v>50000</v>
      </c>
      <c r="E165" s="5">
        <v>32468.63</v>
      </c>
      <c r="F165" s="21">
        <v>17531.37</v>
      </c>
      <c r="G165" s="1"/>
    </row>
    <row r="166" spans="1:7" ht="63">
      <c r="A166" s="39" t="s">
        <v>47</v>
      </c>
      <c r="B166" s="3">
        <v>10</v>
      </c>
      <c r="C166" s="11" t="s">
        <v>276</v>
      </c>
      <c r="D166" s="5">
        <v>178855600</v>
      </c>
      <c r="E166" s="5">
        <v>97282495.159999996</v>
      </c>
      <c r="F166" s="21">
        <v>81573104.840000004</v>
      </c>
      <c r="G166" s="1"/>
    </row>
    <row r="167" spans="1:7" ht="94.5">
      <c r="A167" s="39" t="s">
        <v>46</v>
      </c>
      <c r="B167" s="3">
        <v>10</v>
      </c>
      <c r="C167" s="11" t="s">
        <v>277</v>
      </c>
      <c r="D167" s="5">
        <v>8715900</v>
      </c>
      <c r="E167" s="5">
        <v>8502278.4399999995</v>
      </c>
      <c r="F167" s="21">
        <v>213621.56000000052</v>
      </c>
      <c r="G167" s="1"/>
    </row>
    <row r="168" spans="1:7" ht="94.5">
      <c r="A168" s="39" t="s">
        <v>45</v>
      </c>
      <c r="B168" s="3">
        <v>10</v>
      </c>
      <c r="C168" s="11" t="s">
        <v>278</v>
      </c>
      <c r="D168" s="5">
        <v>30100</v>
      </c>
      <c r="E168" s="5">
        <v>7012.02</v>
      </c>
      <c r="F168" s="21">
        <v>21087.98</v>
      </c>
      <c r="G168" s="1"/>
    </row>
    <row r="169" spans="1:7" ht="94.5">
      <c r="A169" s="39" t="s">
        <v>44</v>
      </c>
      <c r="B169" s="3">
        <v>10</v>
      </c>
      <c r="C169" s="11" t="s">
        <v>279</v>
      </c>
      <c r="D169" s="5">
        <v>20700</v>
      </c>
      <c r="E169" s="5">
        <v>0</v>
      </c>
      <c r="F169" s="21">
        <v>20700</v>
      </c>
      <c r="G169" s="1"/>
    </row>
    <row r="170" spans="1:7" ht="78.75">
      <c r="A170" s="39" t="s">
        <v>43</v>
      </c>
      <c r="B170" s="3">
        <v>10</v>
      </c>
      <c r="C170" s="11" t="s">
        <v>280</v>
      </c>
      <c r="D170" s="5">
        <v>7413400</v>
      </c>
      <c r="E170" s="5">
        <v>3361562.75</v>
      </c>
      <c r="F170" s="21">
        <v>4051837.25</v>
      </c>
      <c r="G170" s="1"/>
    </row>
    <row r="171" spans="1:7" ht="63">
      <c r="A171" s="39" t="s">
        <v>42</v>
      </c>
      <c r="B171" s="3">
        <v>10</v>
      </c>
      <c r="C171" s="11" t="s">
        <v>281</v>
      </c>
      <c r="D171" s="5">
        <v>126323700</v>
      </c>
      <c r="E171" s="5">
        <v>31847280.91</v>
      </c>
      <c r="F171" s="21">
        <v>94476419.090000004</v>
      </c>
      <c r="G171" s="1"/>
    </row>
    <row r="172" spans="1:7" ht="110.25">
      <c r="A172" s="39" t="s">
        <v>41</v>
      </c>
      <c r="B172" s="3">
        <v>10</v>
      </c>
      <c r="C172" s="11" t="s">
        <v>282</v>
      </c>
      <c r="D172" s="5">
        <v>11209700</v>
      </c>
      <c r="E172" s="5">
        <v>1492474.93</v>
      </c>
      <c r="F172" s="21">
        <v>9717225.0700000003</v>
      </c>
      <c r="G172" s="1"/>
    </row>
    <row r="173" spans="1:7" ht="157.5">
      <c r="A173" s="39" t="s">
        <v>40</v>
      </c>
      <c r="B173" s="3">
        <v>10</v>
      </c>
      <c r="C173" s="11" t="s">
        <v>283</v>
      </c>
      <c r="D173" s="44" t="s">
        <v>380</v>
      </c>
      <c r="E173" s="5">
        <v>18276300</v>
      </c>
      <c r="F173" s="21">
        <v>0</v>
      </c>
      <c r="G173" s="1"/>
    </row>
    <row r="174" spans="1:7" ht="126">
      <c r="A174" s="39" t="s">
        <v>39</v>
      </c>
      <c r="B174" s="3">
        <v>10</v>
      </c>
      <c r="C174" s="11" t="s">
        <v>284</v>
      </c>
      <c r="D174" s="5">
        <v>9246700</v>
      </c>
      <c r="E174" s="5">
        <v>0</v>
      </c>
      <c r="F174" s="21">
        <v>9246700</v>
      </c>
      <c r="G174" s="1"/>
    </row>
    <row r="175" spans="1:7" ht="141.75">
      <c r="A175" s="39" t="s">
        <v>38</v>
      </c>
      <c r="B175" s="3">
        <v>10</v>
      </c>
      <c r="C175" s="11" t="s">
        <v>285</v>
      </c>
      <c r="D175" s="5">
        <v>305478100</v>
      </c>
      <c r="E175" s="5">
        <v>69072335.75</v>
      </c>
      <c r="F175" s="21">
        <v>236405764.25</v>
      </c>
      <c r="G175" s="1"/>
    </row>
    <row r="176" spans="1:7" ht="94.5">
      <c r="A176" s="39" t="s">
        <v>37</v>
      </c>
      <c r="B176" s="3">
        <v>10</v>
      </c>
      <c r="C176" s="11" t="s">
        <v>286</v>
      </c>
      <c r="D176" s="5">
        <v>667100</v>
      </c>
      <c r="E176" s="5">
        <v>186810.98</v>
      </c>
      <c r="F176" s="21">
        <v>480289.02</v>
      </c>
      <c r="G176" s="1"/>
    </row>
    <row r="177" spans="1:7" ht="47.25">
      <c r="A177" s="39" t="s">
        <v>36</v>
      </c>
      <c r="B177" s="3">
        <v>10</v>
      </c>
      <c r="C177" s="11" t="s">
        <v>287</v>
      </c>
      <c r="D177" s="44" t="s">
        <v>380</v>
      </c>
      <c r="E177" s="5">
        <v>23333</v>
      </c>
      <c r="F177" s="21">
        <v>0</v>
      </c>
      <c r="G177" s="1"/>
    </row>
    <row r="178" spans="1:7" ht="63">
      <c r="A178" s="39" t="s">
        <v>35</v>
      </c>
      <c r="B178" s="3">
        <v>10</v>
      </c>
      <c r="C178" s="11" t="s">
        <v>288</v>
      </c>
      <c r="D178" s="5">
        <v>0</v>
      </c>
      <c r="E178" s="5">
        <v>-1123574.51</v>
      </c>
      <c r="F178" s="21">
        <v>1123574.51</v>
      </c>
      <c r="G178" s="1"/>
    </row>
    <row r="179" spans="1:7" ht="94.5">
      <c r="A179" s="39" t="s">
        <v>0</v>
      </c>
      <c r="B179" s="3">
        <v>10</v>
      </c>
      <c r="C179" s="11" t="s">
        <v>289</v>
      </c>
      <c r="D179" s="44" t="s">
        <v>380</v>
      </c>
      <c r="E179" s="5">
        <v>92920.02</v>
      </c>
      <c r="F179" s="21">
        <v>0</v>
      </c>
      <c r="G179" s="1"/>
    </row>
    <row r="180" spans="1:7" ht="63">
      <c r="A180" s="39" t="s">
        <v>30</v>
      </c>
      <c r="B180" s="3">
        <v>10</v>
      </c>
      <c r="C180" s="11" t="s">
        <v>290</v>
      </c>
      <c r="D180" s="44" t="s">
        <v>380</v>
      </c>
      <c r="E180" s="5">
        <f>-115297615.56+70000</f>
        <v>-115227615.56</v>
      </c>
      <c r="F180" s="21">
        <v>-7198480</v>
      </c>
      <c r="G180" s="1"/>
    </row>
    <row r="181" spans="1:7" ht="31.5">
      <c r="A181" s="39" t="s">
        <v>368</v>
      </c>
      <c r="B181" s="3">
        <v>10</v>
      </c>
      <c r="C181" s="11"/>
      <c r="D181" s="5">
        <f>SUM(D182:D184)</f>
        <v>100000</v>
      </c>
      <c r="E181" s="5">
        <f t="shared" ref="E181:F181" si="21">SUM(E182:E184)</f>
        <v>18946.82</v>
      </c>
      <c r="F181" s="21">
        <f t="shared" si="21"/>
        <v>82999</v>
      </c>
      <c r="G181" s="1"/>
    </row>
    <row r="182" spans="1:7" ht="47.25">
      <c r="A182" s="39" t="s">
        <v>14</v>
      </c>
      <c r="B182" s="3">
        <v>10</v>
      </c>
      <c r="C182" s="11" t="s">
        <v>291</v>
      </c>
      <c r="D182" s="5">
        <v>100000</v>
      </c>
      <c r="E182" s="5">
        <v>0</v>
      </c>
      <c r="F182" s="21">
        <v>100000</v>
      </c>
      <c r="G182" s="1"/>
    </row>
    <row r="183" spans="1:7" ht="31.5">
      <c r="A183" s="39" t="s">
        <v>34</v>
      </c>
      <c r="B183" s="3">
        <v>10</v>
      </c>
      <c r="C183" s="11" t="s">
        <v>292</v>
      </c>
      <c r="D183" s="5">
        <v>0</v>
      </c>
      <c r="E183" s="5">
        <v>17001</v>
      </c>
      <c r="F183" s="21">
        <v>-17001</v>
      </c>
      <c r="G183" s="1"/>
    </row>
    <row r="184" spans="1:7" ht="94.5">
      <c r="A184" s="39" t="s">
        <v>0</v>
      </c>
      <c r="B184" s="3">
        <v>10</v>
      </c>
      <c r="C184" s="11" t="s">
        <v>293</v>
      </c>
      <c r="D184" s="44" t="s">
        <v>380</v>
      </c>
      <c r="E184" s="5">
        <v>1945.82</v>
      </c>
      <c r="F184" s="21">
        <v>0</v>
      </c>
      <c r="G184" s="1"/>
    </row>
    <row r="185" spans="1:7" ht="47.25">
      <c r="A185" s="39" t="s">
        <v>369</v>
      </c>
      <c r="B185" s="3">
        <v>10</v>
      </c>
      <c r="C185" s="11"/>
      <c r="D185" s="5">
        <f>SUM(D186:D191)</f>
        <v>5000</v>
      </c>
      <c r="E185" s="5">
        <f t="shared" ref="E185:F185" si="22">SUM(E186:E191)</f>
        <v>16737.34</v>
      </c>
      <c r="F185" s="21">
        <f t="shared" si="22"/>
        <v>6607830.1699999999</v>
      </c>
      <c r="G185" s="1"/>
    </row>
    <row r="186" spans="1:7" ht="63">
      <c r="A186" s="39" t="s">
        <v>33</v>
      </c>
      <c r="B186" s="3">
        <v>10</v>
      </c>
      <c r="C186" s="11" t="s">
        <v>294</v>
      </c>
      <c r="D186" s="5">
        <v>5000</v>
      </c>
      <c r="E186" s="5">
        <v>0</v>
      </c>
      <c r="F186" s="21">
        <v>5000</v>
      </c>
      <c r="G186" s="1"/>
    </row>
    <row r="187" spans="1:7" ht="31.5">
      <c r="A187" s="39" t="s">
        <v>9</v>
      </c>
      <c r="B187" s="3">
        <v>10</v>
      </c>
      <c r="C187" s="11" t="s">
        <v>295</v>
      </c>
      <c r="D187" s="5">
        <v>0</v>
      </c>
      <c r="E187" s="5">
        <v>14869.83</v>
      </c>
      <c r="F187" s="21">
        <v>-14869.83</v>
      </c>
      <c r="G187" s="1"/>
    </row>
    <row r="188" spans="1:7" ht="94.5">
      <c r="A188" s="39" t="s">
        <v>32</v>
      </c>
      <c r="B188" s="3">
        <v>10</v>
      </c>
      <c r="C188" s="11" t="s">
        <v>296</v>
      </c>
      <c r="D188" s="44" t="s">
        <v>380</v>
      </c>
      <c r="E188" s="5">
        <v>0</v>
      </c>
      <c r="F188" s="21">
        <v>6130300</v>
      </c>
      <c r="G188" s="1"/>
    </row>
    <row r="189" spans="1:7" ht="78.75">
      <c r="A189" s="39" t="s">
        <v>31</v>
      </c>
      <c r="B189" s="3">
        <v>10</v>
      </c>
      <c r="C189" s="11" t="s">
        <v>297</v>
      </c>
      <c r="D189" s="44" t="s">
        <v>380</v>
      </c>
      <c r="E189" s="5">
        <v>0</v>
      </c>
      <c r="F189" s="21">
        <v>487400</v>
      </c>
      <c r="G189" s="1"/>
    </row>
    <row r="190" spans="1:7" ht="94.5">
      <c r="A190" s="39" t="s">
        <v>0</v>
      </c>
      <c r="B190" s="3">
        <v>10</v>
      </c>
      <c r="C190" s="11" t="s">
        <v>298</v>
      </c>
      <c r="D190" s="44" t="s">
        <v>380</v>
      </c>
      <c r="E190" s="5">
        <v>1868.21</v>
      </c>
      <c r="F190" s="21">
        <v>0</v>
      </c>
      <c r="G190" s="1"/>
    </row>
    <row r="191" spans="1:7" ht="63">
      <c r="A191" s="39" t="s">
        <v>30</v>
      </c>
      <c r="B191" s="3">
        <v>10</v>
      </c>
      <c r="C191" s="11" t="s">
        <v>299</v>
      </c>
      <c r="D191" s="44" t="s">
        <v>380</v>
      </c>
      <c r="E191" s="5">
        <v>-0.7</v>
      </c>
      <c r="F191" s="21">
        <v>0</v>
      </c>
      <c r="G191" s="1"/>
    </row>
    <row r="192" spans="1:7" ht="31.5">
      <c r="A192" s="39" t="s">
        <v>370</v>
      </c>
      <c r="B192" s="3">
        <v>10</v>
      </c>
      <c r="C192" s="11"/>
      <c r="D192" s="5">
        <f>D193</f>
        <v>100000</v>
      </c>
      <c r="E192" s="5">
        <f t="shared" ref="E192:F192" si="23">E193</f>
        <v>0</v>
      </c>
      <c r="F192" s="21">
        <f t="shared" si="23"/>
        <v>100000</v>
      </c>
      <c r="G192" s="1"/>
    </row>
    <row r="193" spans="1:7" ht="31.5">
      <c r="A193" s="39" t="s">
        <v>9</v>
      </c>
      <c r="B193" s="3">
        <v>10</v>
      </c>
      <c r="C193" s="11" t="s">
        <v>300</v>
      </c>
      <c r="D193" s="5">
        <v>100000</v>
      </c>
      <c r="E193" s="5">
        <v>0</v>
      </c>
      <c r="F193" s="21">
        <v>100000</v>
      </c>
      <c r="G193" s="1"/>
    </row>
    <row r="194" spans="1:7" ht="47.25">
      <c r="A194" s="39" t="s">
        <v>371</v>
      </c>
      <c r="B194" s="3">
        <v>10</v>
      </c>
      <c r="C194" s="11"/>
      <c r="D194" s="5">
        <f>D195</f>
        <v>100000</v>
      </c>
      <c r="E194" s="5">
        <f t="shared" ref="E194:F194" si="24">E195</f>
        <v>0</v>
      </c>
      <c r="F194" s="21">
        <f t="shared" si="24"/>
        <v>100000</v>
      </c>
      <c r="G194" s="1"/>
    </row>
    <row r="195" spans="1:7" ht="126">
      <c r="A195" s="39" t="s">
        <v>29</v>
      </c>
      <c r="B195" s="3">
        <v>10</v>
      </c>
      <c r="C195" s="11" t="s">
        <v>301</v>
      </c>
      <c r="D195" s="5">
        <v>100000</v>
      </c>
      <c r="E195" s="5">
        <v>0</v>
      </c>
      <c r="F195" s="21">
        <v>100000</v>
      </c>
      <c r="G195" s="1"/>
    </row>
    <row r="196" spans="1:7">
      <c r="A196" s="39" t="s">
        <v>372</v>
      </c>
      <c r="B196" s="3">
        <v>10</v>
      </c>
      <c r="C196" s="11"/>
      <c r="D196" s="5">
        <f>D197</f>
        <v>0</v>
      </c>
      <c r="E196" s="5">
        <f t="shared" ref="E196:F196" si="25">E197</f>
        <v>48033.1</v>
      </c>
      <c r="F196" s="21">
        <f t="shared" si="25"/>
        <v>-48033.1</v>
      </c>
      <c r="G196" s="1"/>
    </row>
    <row r="197" spans="1:7" ht="31.5">
      <c r="A197" s="39" t="s">
        <v>9</v>
      </c>
      <c r="B197" s="3">
        <v>10</v>
      </c>
      <c r="C197" s="11" t="s">
        <v>302</v>
      </c>
      <c r="D197" s="5">
        <v>0</v>
      </c>
      <c r="E197" s="5">
        <v>48033.1</v>
      </c>
      <c r="F197" s="21">
        <v>-48033.1</v>
      </c>
      <c r="G197" s="1"/>
    </row>
    <row r="198" spans="1:7" ht="31.5">
      <c r="A198" s="39" t="s">
        <v>373</v>
      </c>
      <c r="B198" s="3">
        <v>10</v>
      </c>
      <c r="C198" s="11"/>
      <c r="D198" s="5">
        <f>SUM(D199:D200)</f>
        <v>1264000</v>
      </c>
      <c r="E198" s="5">
        <f t="shared" ref="E198:F198" si="26">SUM(E199:E200)</f>
        <v>186089.85</v>
      </c>
      <c r="F198" s="21">
        <f t="shared" si="26"/>
        <v>1077910.1499999999</v>
      </c>
      <c r="G198" s="1"/>
    </row>
    <row r="199" spans="1:7" ht="31.5">
      <c r="A199" s="39" t="s">
        <v>28</v>
      </c>
      <c r="B199" s="3">
        <v>10</v>
      </c>
      <c r="C199" s="11" t="s">
        <v>303</v>
      </c>
      <c r="D199" s="5">
        <v>1264000</v>
      </c>
      <c r="E199" s="5">
        <v>177829.85</v>
      </c>
      <c r="F199" s="21">
        <v>1086170.1499999999</v>
      </c>
      <c r="G199" s="1"/>
    </row>
    <row r="200" spans="1:7" ht="31.5">
      <c r="A200" s="39" t="s">
        <v>9</v>
      </c>
      <c r="B200" s="3">
        <v>10</v>
      </c>
      <c r="C200" s="11" t="s">
        <v>304</v>
      </c>
      <c r="D200" s="5">
        <v>0</v>
      </c>
      <c r="E200" s="5">
        <v>8260</v>
      </c>
      <c r="F200" s="21">
        <v>-8260</v>
      </c>
      <c r="G200" s="1"/>
    </row>
    <row r="201" spans="1:7">
      <c r="A201" s="39" t="s">
        <v>374</v>
      </c>
      <c r="B201" s="3">
        <v>10</v>
      </c>
      <c r="C201" s="11"/>
      <c r="D201" s="5">
        <f>SUM(D202:D206)</f>
        <v>5426000</v>
      </c>
      <c r="E201" s="5">
        <f t="shared" ref="E201:F201" si="27">SUM(E202:E206)</f>
        <v>2030601.1600000001</v>
      </c>
      <c r="F201" s="21">
        <f t="shared" si="27"/>
        <v>4760025.0299999993</v>
      </c>
      <c r="G201" s="1"/>
    </row>
    <row r="202" spans="1:7" ht="47.25">
      <c r="A202" s="39" t="s">
        <v>14</v>
      </c>
      <c r="B202" s="3">
        <v>10</v>
      </c>
      <c r="C202" s="11" t="s">
        <v>305</v>
      </c>
      <c r="D202" s="5">
        <v>3746000</v>
      </c>
      <c r="E202" s="5">
        <v>403800</v>
      </c>
      <c r="F202" s="21">
        <v>3342200</v>
      </c>
      <c r="G202" s="1"/>
    </row>
    <row r="203" spans="1:7" ht="31.5">
      <c r="A203" s="39" t="s">
        <v>28</v>
      </c>
      <c r="B203" s="3">
        <v>10</v>
      </c>
      <c r="C203" s="11" t="s">
        <v>306</v>
      </c>
      <c r="D203" s="5">
        <v>1680000</v>
      </c>
      <c r="E203" s="5">
        <v>256834.57</v>
      </c>
      <c r="F203" s="21">
        <v>1423165.43</v>
      </c>
      <c r="G203" s="1"/>
    </row>
    <row r="204" spans="1:7" ht="31.5">
      <c r="A204" s="39" t="s">
        <v>9</v>
      </c>
      <c r="B204" s="3">
        <v>10</v>
      </c>
      <c r="C204" s="11" t="s">
        <v>307</v>
      </c>
      <c r="D204" s="5">
        <v>0</v>
      </c>
      <c r="E204" s="5">
        <v>5340.4</v>
      </c>
      <c r="F204" s="21">
        <v>-5340.4</v>
      </c>
      <c r="G204" s="1"/>
    </row>
    <row r="205" spans="1:7" ht="63">
      <c r="A205" s="39" t="s">
        <v>27</v>
      </c>
      <c r="B205" s="3">
        <v>10</v>
      </c>
      <c r="C205" s="11" t="s">
        <v>308</v>
      </c>
      <c r="D205" s="44" t="s">
        <v>380</v>
      </c>
      <c r="E205" s="5">
        <v>490608.6</v>
      </c>
      <c r="F205" s="21">
        <v>0</v>
      </c>
      <c r="G205" s="1"/>
    </row>
    <row r="206" spans="1:7" ht="63">
      <c r="A206" s="39" t="s">
        <v>26</v>
      </c>
      <c r="B206" s="3">
        <v>10</v>
      </c>
      <c r="C206" s="11" t="s">
        <v>309</v>
      </c>
      <c r="D206" s="44" t="s">
        <v>380</v>
      </c>
      <c r="E206" s="5">
        <v>874017.59</v>
      </c>
      <c r="F206" s="21">
        <v>0</v>
      </c>
      <c r="G206" s="1"/>
    </row>
    <row r="207" spans="1:7" ht="47.25">
      <c r="A207" s="39" t="s">
        <v>375</v>
      </c>
      <c r="B207" s="3">
        <v>10</v>
      </c>
      <c r="C207" s="11"/>
      <c r="D207" s="5">
        <f>SUM(D208:D230)</f>
        <v>363336700</v>
      </c>
      <c r="E207" s="5">
        <f t="shared" ref="E207:F207" si="28">SUM(E208:E230)</f>
        <v>66084307.520000003</v>
      </c>
      <c r="F207" s="21">
        <f t="shared" si="28"/>
        <v>297252392.48000002</v>
      </c>
      <c r="G207" s="1"/>
    </row>
    <row r="208" spans="1:7" ht="110.25">
      <c r="A208" s="39" t="s">
        <v>3</v>
      </c>
      <c r="B208" s="3">
        <v>10</v>
      </c>
      <c r="C208" s="11" t="s">
        <v>310</v>
      </c>
      <c r="D208" s="5">
        <v>100000</v>
      </c>
      <c r="E208" s="5">
        <v>99750</v>
      </c>
      <c r="F208" s="21">
        <v>250</v>
      </c>
      <c r="G208" s="1"/>
    </row>
    <row r="209" spans="1:7" ht="126">
      <c r="A209" s="39" t="s">
        <v>25</v>
      </c>
      <c r="B209" s="3">
        <v>10</v>
      </c>
      <c r="C209" s="11" t="s">
        <v>311</v>
      </c>
      <c r="D209" s="5">
        <v>200000</v>
      </c>
      <c r="E209" s="5">
        <v>38700</v>
      </c>
      <c r="F209" s="21">
        <v>161300</v>
      </c>
      <c r="G209" s="1"/>
    </row>
    <row r="210" spans="1:7" ht="141.75">
      <c r="A210" s="39" t="s">
        <v>24</v>
      </c>
      <c r="B210" s="3">
        <v>10</v>
      </c>
      <c r="C210" s="11" t="s">
        <v>312</v>
      </c>
      <c r="D210" s="5">
        <v>0</v>
      </c>
      <c r="E210" s="5">
        <v>8000</v>
      </c>
      <c r="F210" s="21">
        <v>-8000</v>
      </c>
      <c r="G210" s="1"/>
    </row>
    <row r="211" spans="1:7" ht="126">
      <c r="A211" s="39" t="s">
        <v>23</v>
      </c>
      <c r="B211" s="3">
        <v>10</v>
      </c>
      <c r="C211" s="11" t="s">
        <v>313</v>
      </c>
      <c r="D211" s="5">
        <v>3275000</v>
      </c>
      <c r="E211" s="5">
        <v>1414315.02</v>
      </c>
      <c r="F211" s="21">
        <v>1860684.98</v>
      </c>
      <c r="G211" s="1"/>
    </row>
    <row r="212" spans="1:7" ht="157.5">
      <c r="A212" s="39" t="s">
        <v>22</v>
      </c>
      <c r="B212" s="3">
        <v>10</v>
      </c>
      <c r="C212" s="11" t="s">
        <v>314</v>
      </c>
      <c r="D212" s="5">
        <v>2500000</v>
      </c>
      <c r="E212" s="5">
        <v>148454.85999999999</v>
      </c>
      <c r="F212" s="21">
        <v>2351545.14</v>
      </c>
      <c r="G212" s="1"/>
    </row>
    <row r="213" spans="1:7" ht="141.75">
      <c r="A213" s="39" t="s">
        <v>21</v>
      </c>
      <c r="B213" s="3">
        <v>10</v>
      </c>
      <c r="C213" s="11" t="s">
        <v>315</v>
      </c>
      <c r="D213" s="5">
        <v>4420000</v>
      </c>
      <c r="E213" s="5">
        <v>562716.74</v>
      </c>
      <c r="F213" s="21">
        <v>3857283.26</v>
      </c>
      <c r="G213" s="1"/>
    </row>
    <row r="214" spans="1:7" ht="94.5">
      <c r="A214" s="39" t="s">
        <v>20</v>
      </c>
      <c r="B214" s="3">
        <v>10</v>
      </c>
      <c r="C214" s="11" t="s">
        <v>316</v>
      </c>
      <c r="D214" s="5">
        <v>122000</v>
      </c>
      <c r="E214" s="5">
        <v>35000</v>
      </c>
      <c r="F214" s="21">
        <v>87000</v>
      </c>
      <c r="G214" s="1"/>
    </row>
    <row r="215" spans="1:7" ht="47.25">
      <c r="A215" s="39" t="s">
        <v>19</v>
      </c>
      <c r="B215" s="3">
        <v>10</v>
      </c>
      <c r="C215" s="11" t="s">
        <v>317</v>
      </c>
      <c r="D215" s="5">
        <v>3000000</v>
      </c>
      <c r="E215" s="5">
        <v>915162.13</v>
      </c>
      <c r="F215" s="21">
        <v>2084837.87</v>
      </c>
      <c r="G215" s="1"/>
    </row>
    <row r="216" spans="1:7" ht="78.75">
      <c r="A216" s="39" t="s">
        <v>18</v>
      </c>
      <c r="B216" s="3">
        <v>10</v>
      </c>
      <c r="C216" s="11" t="s">
        <v>318</v>
      </c>
      <c r="D216" s="5">
        <v>1116000</v>
      </c>
      <c r="E216" s="5">
        <v>0</v>
      </c>
      <c r="F216" s="21">
        <v>1116000</v>
      </c>
      <c r="G216" s="1"/>
    </row>
    <row r="217" spans="1:7" ht="63">
      <c r="A217" s="39" t="s">
        <v>17</v>
      </c>
      <c r="B217" s="3">
        <v>10</v>
      </c>
      <c r="C217" s="11" t="s">
        <v>319</v>
      </c>
      <c r="D217" s="5">
        <v>13392000</v>
      </c>
      <c r="E217" s="5">
        <v>2070393.99</v>
      </c>
      <c r="F217" s="21">
        <v>11321606.01</v>
      </c>
      <c r="G217" s="1"/>
    </row>
    <row r="218" spans="1:7" ht="63">
      <c r="A218" s="39" t="s">
        <v>16</v>
      </c>
      <c r="B218" s="3">
        <v>10</v>
      </c>
      <c r="C218" s="11" t="s">
        <v>320</v>
      </c>
      <c r="D218" s="5">
        <v>14756000</v>
      </c>
      <c r="E218" s="5">
        <v>4016833.44</v>
      </c>
      <c r="F218" s="21">
        <v>10739166.560000001</v>
      </c>
      <c r="G218" s="1"/>
    </row>
    <row r="219" spans="1:7" ht="126">
      <c r="A219" s="39" t="s">
        <v>15</v>
      </c>
      <c r="B219" s="3">
        <v>10</v>
      </c>
      <c r="C219" s="11" t="s">
        <v>321</v>
      </c>
      <c r="D219" s="5">
        <v>70000</v>
      </c>
      <c r="E219" s="5">
        <v>-37770</v>
      </c>
      <c r="F219" s="21">
        <v>107770</v>
      </c>
      <c r="G219" s="1"/>
    </row>
    <row r="220" spans="1:7" ht="47.25">
      <c r="A220" s="39" t="s">
        <v>14</v>
      </c>
      <c r="B220" s="3">
        <v>10</v>
      </c>
      <c r="C220" s="11" t="s">
        <v>322</v>
      </c>
      <c r="D220" s="5">
        <v>230000</v>
      </c>
      <c r="E220" s="5">
        <v>0</v>
      </c>
      <c r="F220" s="21">
        <v>230000</v>
      </c>
      <c r="G220" s="1"/>
    </row>
    <row r="221" spans="1:7" ht="94.5">
      <c r="A221" s="39" t="s">
        <v>13</v>
      </c>
      <c r="B221" s="3">
        <v>10</v>
      </c>
      <c r="C221" s="11" t="s">
        <v>323</v>
      </c>
      <c r="D221" s="5">
        <v>0</v>
      </c>
      <c r="E221" s="5">
        <v>9959.99</v>
      </c>
      <c r="F221" s="21">
        <v>-9959.99</v>
      </c>
      <c r="G221" s="1"/>
    </row>
    <row r="222" spans="1:7" ht="78.75">
      <c r="A222" s="39" t="s">
        <v>12</v>
      </c>
      <c r="B222" s="3">
        <v>10</v>
      </c>
      <c r="C222" s="11" t="s">
        <v>324</v>
      </c>
      <c r="D222" s="5">
        <v>10000</v>
      </c>
      <c r="E222" s="5">
        <v>33000</v>
      </c>
      <c r="F222" s="21">
        <v>-23000</v>
      </c>
      <c r="G222" s="1"/>
    </row>
    <row r="223" spans="1:7" ht="110.25">
      <c r="A223" s="39" t="s">
        <v>11</v>
      </c>
      <c r="B223" s="3">
        <v>10</v>
      </c>
      <c r="C223" s="11" t="s">
        <v>325</v>
      </c>
      <c r="D223" s="5">
        <v>10000</v>
      </c>
      <c r="E223" s="5">
        <v>-1681.17</v>
      </c>
      <c r="F223" s="21">
        <v>11681.17</v>
      </c>
      <c r="G223" s="1"/>
    </row>
    <row r="224" spans="1:7" ht="63">
      <c r="A224" s="39" t="s">
        <v>10</v>
      </c>
      <c r="B224" s="3">
        <v>10</v>
      </c>
      <c r="C224" s="11" t="s">
        <v>326</v>
      </c>
      <c r="D224" s="5">
        <v>100000</v>
      </c>
      <c r="E224" s="5">
        <v>36743.19</v>
      </c>
      <c r="F224" s="21">
        <v>63256.81</v>
      </c>
      <c r="G224" s="1"/>
    </row>
    <row r="225" spans="1:7" ht="31.5">
      <c r="A225" s="39" t="s">
        <v>9</v>
      </c>
      <c r="B225" s="3">
        <v>10</v>
      </c>
      <c r="C225" s="11" t="s">
        <v>327</v>
      </c>
      <c r="D225" s="5">
        <v>0</v>
      </c>
      <c r="E225" s="5">
        <v>12888.24</v>
      </c>
      <c r="F225" s="21">
        <v>-12888.24</v>
      </c>
      <c r="G225" s="1"/>
    </row>
    <row r="226" spans="1:7" ht="63">
      <c r="A226" s="39" t="s">
        <v>8</v>
      </c>
      <c r="B226" s="3">
        <v>10</v>
      </c>
      <c r="C226" s="11" t="s">
        <v>328</v>
      </c>
      <c r="D226" s="5">
        <v>6121700</v>
      </c>
      <c r="E226" s="5">
        <v>0</v>
      </c>
      <c r="F226" s="21">
        <v>6121700</v>
      </c>
      <c r="G226" s="1"/>
    </row>
    <row r="227" spans="1:7" ht="47.25">
      <c r="A227" s="39" t="s">
        <v>7</v>
      </c>
      <c r="B227" s="3">
        <v>10</v>
      </c>
      <c r="C227" s="11" t="s">
        <v>329</v>
      </c>
      <c r="D227" s="5">
        <v>223457600</v>
      </c>
      <c r="E227" s="5">
        <v>56268000</v>
      </c>
      <c r="F227" s="21">
        <v>167189600</v>
      </c>
      <c r="G227" s="1"/>
    </row>
    <row r="228" spans="1:7" ht="47.25">
      <c r="A228" s="39" t="s">
        <v>6</v>
      </c>
      <c r="B228" s="3">
        <v>10</v>
      </c>
      <c r="C228" s="11" t="s">
        <v>330</v>
      </c>
      <c r="D228" s="5">
        <v>10456400</v>
      </c>
      <c r="E228" s="5">
        <v>410800</v>
      </c>
      <c r="F228" s="21">
        <v>10045600</v>
      </c>
      <c r="G228" s="1"/>
    </row>
    <row r="229" spans="1:7" ht="63">
      <c r="A229" s="39" t="s">
        <v>5</v>
      </c>
      <c r="B229" s="3">
        <v>10</v>
      </c>
      <c r="C229" s="11" t="s">
        <v>331</v>
      </c>
      <c r="D229" s="5">
        <v>80000000</v>
      </c>
      <c r="E229" s="5">
        <v>0</v>
      </c>
      <c r="F229" s="21">
        <v>80000000</v>
      </c>
      <c r="G229" s="1"/>
    </row>
    <row r="230" spans="1:7" ht="63">
      <c r="A230" s="39" t="s">
        <v>4</v>
      </c>
      <c r="B230" s="3">
        <v>10</v>
      </c>
      <c r="C230" s="11" t="s">
        <v>332</v>
      </c>
      <c r="D230" s="5">
        <v>0</v>
      </c>
      <c r="E230" s="5">
        <v>43041.09</v>
      </c>
      <c r="F230" s="21">
        <v>-43041.09</v>
      </c>
      <c r="G230" s="1"/>
    </row>
    <row r="231" spans="1:7" ht="47.25">
      <c r="A231" s="39" t="s">
        <v>376</v>
      </c>
      <c r="B231" s="3">
        <v>10</v>
      </c>
      <c r="C231" s="11"/>
      <c r="D231" s="5">
        <f>SUM(D232)</f>
        <v>0</v>
      </c>
      <c r="E231" s="5">
        <f t="shared" ref="E231:F231" si="29">SUM(E232)</f>
        <v>48000</v>
      </c>
      <c r="F231" s="21">
        <f t="shared" si="29"/>
        <v>-48000</v>
      </c>
      <c r="G231" s="1"/>
    </row>
    <row r="232" spans="1:7" ht="63">
      <c r="A232" s="39" t="s">
        <v>4</v>
      </c>
      <c r="B232" s="3">
        <v>10</v>
      </c>
      <c r="C232" s="11" t="s">
        <v>333</v>
      </c>
      <c r="D232" s="5">
        <v>0</v>
      </c>
      <c r="E232" s="5">
        <v>48000</v>
      </c>
      <c r="F232" s="21">
        <v>-48000</v>
      </c>
      <c r="G232" s="1"/>
    </row>
    <row r="233" spans="1:7" ht="31.5">
      <c r="A233" s="39" t="s">
        <v>377</v>
      </c>
      <c r="B233" s="3">
        <v>10</v>
      </c>
      <c r="C233" s="11"/>
      <c r="D233" s="5">
        <f>SUM(D234:D237)</f>
        <v>6503500</v>
      </c>
      <c r="E233" s="5">
        <f t="shared" ref="E233:F233" si="30">SUM(E234:E237)</f>
        <v>3178360</v>
      </c>
      <c r="F233" s="21">
        <f t="shared" si="30"/>
        <v>9822040</v>
      </c>
      <c r="G233" s="1"/>
    </row>
    <row r="234" spans="1:7" ht="110.25">
      <c r="A234" s="39" t="s">
        <v>3</v>
      </c>
      <c r="B234" s="3">
        <v>10</v>
      </c>
      <c r="C234" s="11" t="s">
        <v>334</v>
      </c>
      <c r="D234" s="5">
        <v>7500</v>
      </c>
      <c r="E234" s="5">
        <v>7500</v>
      </c>
      <c r="F234" s="21">
        <v>0</v>
      </c>
      <c r="G234" s="1"/>
    </row>
    <row r="235" spans="1:7" ht="31.5">
      <c r="A235" s="39" t="s">
        <v>2</v>
      </c>
      <c r="B235" s="3">
        <v>10</v>
      </c>
      <c r="C235" s="11" t="s">
        <v>335</v>
      </c>
      <c r="D235" s="43">
        <v>6496000</v>
      </c>
      <c r="E235" s="5">
        <v>3169960</v>
      </c>
      <c r="F235" s="21">
        <v>9822040</v>
      </c>
      <c r="G235" s="1"/>
    </row>
    <row r="236" spans="1:7" ht="78.75">
      <c r="A236" s="39" t="s">
        <v>1</v>
      </c>
      <c r="B236" s="3">
        <v>10</v>
      </c>
      <c r="C236" s="11" t="s">
        <v>336</v>
      </c>
      <c r="D236" s="44" t="s">
        <v>380</v>
      </c>
      <c r="E236" s="5">
        <v>100</v>
      </c>
      <c r="F236" s="21">
        <v>0</v>
      </c>
      <c r="G236" s="1"/>
    </row>
    <row r="237" spans="1:7" ht="95.25" thickBot="1">
      <c r="A237" s="40" t="s">
        <v>0</v>
      </c>
      <c r="B237" s="20">
        <v>10</v>
      </c>
      <c r="C237" s="15" t="s">
        <v>337</v>
      </c>
      <c r="D237" s="45" t="s">
        <v>380</v>
      </c>
      <c r="E237" s="19">
        <v>800</v>
      </c>
      <c r="F237" s="18">
        <v>0</v>
      </c>
      <c r="G237" s="1"/>
    </row>
    <row r="238" spans="1:7">
      <c r="A238" s="41"/>
      <c r="B238" s="13"/>
      <c r="D238" s="12"/>
      <c r="E238" s="12"/>
      <c r="F238" s="12"/>
      <c r="G238" s="1"/>
    </row>
    <row r="239" spans="1:7">
      <c r="D239" s="46"/>
    </row>
  </sheetData>
  <autoFilter ref="A12:IN237"/>
  <mergeCells count="5">
    <mergeCell ref="A5:F5"/>
    <mergeCell ref="A8:F8"/>
    <mergeCell ref="A9:F9"/>
    <mergeCell ref="A6:F6"/>
    <mergeCell ref="A7:F7"/>
  </mergeCells>
  <pageMargins left="0.82677165354330717" right="0.39370078740157483" top="0.59055118110236227" bottom="0.39370078740157483" header="0.35433070866141736" footer="0.19685039370078741"/>
  <pageSetup paperSize="9" scale="63" firstPageNumber="2" fitToHeight="0"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J1402"/>
  <sheetViews>
    <sheetView topLeftCell="A1384" workbookViewId="0">
      <selection activeCell="I1401" sqref="I1401"/>
    </sheetView>
  </sheetViews>
  <sheetFormatPr defaultColWidth="9.140625" defaultRowHeight="15.75"/>
  <cols>
    <col min="1" max="1" width="63" style="1" customWidth="1"/>
    <col min="2" max="2" width="7" style="2" customWidth="1"/>
    <col min="3" max="4" width="7.28515625" style="1" customWidth="1"/>
    <col min="5" max="5" width="6.42578125" style="1" customWidth="1"/>
    <col min="6" max="6" width="13.28515625" style="1" customWidth="1"/>
    <col min="7" max="7" width="8.5703125" style="1" customWidth="1"/>
    <col min="8" max="8" width="23" style="1" customWidth="1"/>
    <col min="9" max="9" width="21.7109375" style="1" customWidth="1"/>
    <col min="10" max="10" width="23" style="1" customWidth="1"/>
    <col min="11" max="233" width="9.140625" style="1" customWidth="1"/>
    <col min="234" max="16384" width="9.140625" style="1"/>
  </cols>
  <sheetData>
    <row r="1" spans="1:10">
      <c r="A1" s="48"/>
      <c r="B1" s="49"/>
      <c r="C1" s="48"/>
      <c r="D1" s="48"/>
      <c r="E1" s="48"/>
      <c r="F1" s="48"/>
      <c r="G1" s="48"/>
      <c r="H1" s="48"/>
      <c r="I1" s="48"/>
    </row>
    <row r="2" spans="1:10">
      <c r="A2" s="50"/>
      <c r="B2" s="51"/>
      <c r="C2" s="50"/>
      <c r="D2" s="50"/>
      <c r="E2" s="50"/>
      <c r="F2" s="50"/>
      <c r="G2" s="50"/>
      <c r="H2" s="50"/>
      <c r="I2" s="50"/>
    </row>
    <row r="3" spans="1:10">
      <c r="A3" s="50"/>
      <c r="B3" s="51"/>
      <c r="C3" s="117" t="s">
        <v>381</v>
      </c>
      <c r="D3" s="117"/>
      <c r="E3" s="117"/>
      <c r="F3" s="117"/>
      <c r="G3" s="117"/>
      <c r="H3" s="50"/>
      <c r="I3" s="50"/>
    </row>
    <row r="4" spans="1:10" ht="16.5" thickBot="1">
      <c r="A4" s="52"/>
      <c r="B4" s="53"/>
      <c r="C4" s="54"/>
      <c r="D4" s="54"/>
      <c r="E4" s="54"/>
      <c r="F4" s="54"/>
      <c r="G4" s="54"/>
      <c r="H4" s="54"/>
      <c r="I4" s="54"/>
    </row>
    <row r="5" spans="1:10">
      <c r="A5" s="118" t="s">
        <v>144</v>
      </c>
      <c r="B5" s="120" t="s">
        <v>143</v>
      </c>
      <c r="C5" s="120" t="s">
        <v>382</v>
      </c>
      <c r="D5" s="120"/>
      <c r="E5" s="120"/>
      <c r="F5" s="120"/>
      <c r="G5" s="120"/>
      <c r="H5" s="122" t="s">
        <v>141</v>
      </c>
      <c r="I5" s="122" t="s">
        <v>383</v>
      </c>
      <c r="J5" s="111" t="s">
        <v>384</v>
      </c>
    </row>
    <row r="6" spans="1:10" ht="32.25" thickBot="1">
      <c r="A6" s="119"/>
      <c r="B6" s="121"/>
      <c r="C6" s="55" t="s">
        <v>385</v>
      </c>
      <c r="D6" s="55" t="s">
        <v>386</v>
      </c>
      <c r="E6" s="55" t="s">
        <v>387</v>
      </c>
      <c r="F6" s="55" t="s">
        <v>388</v>
      </c>
      <c r="G6" s="55" t="s">
        <v>389</v>
      </c>
      <c r="H6" s="123"/>
      <c r="I6" s="123"/>
      <c r="J6" s="112"/>
    </row>
    <row r="7" spans="1:10" ht="16.5" thickBot="1">
      <c r="A7" s="56">
        <v>1</v>
      </c>
      <c r="B7" s="57">
        <v>2</v>
      </c>
      <c r="C7" s="113">
        <v>3</v>
      </c>
      <c r="D7" s="114"/>
      <c r="E7" s="114"/>
      <c r="F7" s="114"/>
      <c r="G7" s="115"/>
      <c r="H7" s="58">
        <v>4</v>
      </c>
      <c r="I7" s="58">
        <v>5</v>
      </c>
      <c r="J7" s="59">
        <v>6</v>
      </c>
    </row>
    <row r="8" spans="1:10">
      <c r="A8" s="60" t="s">
        <v>390</v>
      </c>
      <c r="B8" s="61">
        <v>200</v>
      </c>
      <c r="C8" s="61"/>
      <c r="D8" s="62"/>
      <c r="E8" s="62"/>
      <c r="F8" s="62"/>
      <c r="G8" s="62"/>
      <c r="H8" s="63">
        <f>H10+H149+H228+H375+H395+H549+H606+H731+H744+H927+H960+H1020+H1034+H1046+H1062+H1090+H1167+H1230+H1254+H1264+H1295+H1316+H1324+H1386</f>
        <v>13063661848.780001</v>
      </c>
      <c r="I8" s="63">
        <f>I10+I149+I228+I375+I395+I549+I606+I731+I744+I927+I960+I1020+I1034+I1046+I1062+I1090+I1167+I1230+I1254+I1264+I1295+I1316+I1324+I1386</f>
        <v>3029560549.0799999</v>
      </c>
      <c r="J8" s="64">
        <f>J10+J149+J228+J375+J395+J549+J606+J731+J744+J927+J960+J1020+J1034+J1046+J1062+J1090+J1167+J1230+J1254+J1264+J1295+J1316+J1324+J1386</f>
        <v>10034101299.700003</v>
      </c>
    </row>
    <row r="9" spans="1:10">
      <c r="A9" s="65" t="s">
        <v>347</v>
      </c>
      <c r="B9" s="66"/>
      <c r="C9" s="66"/>
      <c r="D9" s="67"/>
      <c r="E9" s="67"/>
      <c r="F9" s="67"/>
      <c r="G9" s="67"/>
      <c r="H9" s="68"/>
      <c r="I9" s="69"/>
      <c r="J9" s="70">
        <f t="shared" ref="J9:J72" si="0">H9-I9</f>
        <v>0</v>
      </c>
    </row>
    <row r="10" spans="1:10">
      <c r="A10" s="71" t="s">
        <v>359</v>
      </c>
      <c r="B10" s="72">
        <v>200</v>
      </c>
      <c r="C10" s="73">
        <v>901</v>
      </c>
      <c r="D10" s="74" t="s">
        <v>391</v>
      </c>
      <c r="E10" s="74" t="s">
        <v>391</v>
      </c>
      <c r="F10" s="75" t="s">
        <v>391</v>
      </c>
      <c r="G10" s="73" t="s">
        <v>391</v>
      </c>
      <c r="H10" s="76">
        <v>2015960213.05</v>
      </c>
      <c r="I10" s="77">
        <v>552479944.28000009</v>
      </c>
      <c r="J10" s="70">
        <f t="shared" si="0"/>
        <v>1463480268.77</v>
      </c>
    </row>
    <row r="11" spans="1:10">
      <c r="A11" s="78" t="s">
        <v>392</v>
      </c>
      <c r="B11" s="72">
        <v>200</v>
      </c>
      <c r="C11" s="79">
        <v>901</v>
      </c>
      <c r="D11" s="80">
        <v>7</v>
      </c>
      <c r="E11" s="80" t="s">
        <v>391</v>
      </c>
      <c r="F11" s="81" t="s">
        <v>391</v>
      </c>
      <c r="G11" s="79" t="s">
        <v>391</v>
      </c>
      <c r="H11" s="82">
        <v>40521208</v>
      </c>
      <c r="I11" s="83">
        <v>13629136</v>
      </c>
      <c r="J11" s="70">
        <f t="shared" si="0"/>
        <v>26892072</v>
      </c>
    </row>
    <row r="12" spans="1:10">
      <c r="A12" s="78" t="s">
        <v>393</v>
      </c>
      <c r="B12" s="72">
        <v>200</v>
      </c>
      <c r="C12" s="79">
        <v>901</v>
      </c>
      <c r="D12" s="80">
        <v>7</v>
      </c>
      <c r="E12" s="80">
        <v>4</v>
      </c>
      <c r="F12" s="81" t="s">
        <v>391</v>
      </c>
      <c r="G12" s="79" t="s">
        <v>391</v>
      </c>
      <c r="H12" s="82">
        <v>39121208</v>
      </c>
      <c r="I12" s="83">
        <v>13556936</v>
      </c>
      <c r="J12" s="70">
        <f t="shared" si="0"/>
        <v>25564272</v>
      </c>
    </row>
    <row r="13" spans="1:10" ht="31.5">
      <c r="A13" s="78" t="s">
        <v>394</v>
      </c>
      <c r="B13" s="72">
        <v>200</v>
      </c>
      <c r="C13" s="79">
        <v>901</v>
      </c>
      <c r="D13" s="80">
        <v>7</v>
      </c>
      <c r="E13" s="80">
        <v>4</v>
      </c>
      <c r="F13" s="81" t="s">
        <v>395</v>
      </c>
      <c r="G13" s="79" t="s">
        <v>391</v>
      </c>
      <c r="H13" s="82">
        <v>38986808</v>
      </c>
      <c r="I13" s="83">
        <v>13556936</v>
      </c>
      <c r="J13" s="70">
        <f t="shared" si="0"/>
        <v>25429872</v>
      </c>
    </row>
    <row r="14" spans="1:10" ht="63">
      <c r="A14" s="78" t="s">
        <v>396</v>
      </c>
      <c r="B14" s="72">
        <v>200</v>
      </c>
      <c r="C14" s="79">
        <v>901</v>
      </c>
      <c r="D14" s="80">
        <v>7</v>
      </c>
      <c r="E14" s="80">
        <v>4</v>
      </c>
      <c r="F14" s="81" t="s">
        <v>395</v>
      </c>
      <c r="G14" s="79" t="s">
        <v>397</v>
      </c>
      <c r="H14" s="82">
        <v>34868808</v>
      </c>
      <c r="I14" s="83">
        <v>12182936</v>
      </c>
      <c r="J14" s="70">
        <f t="shared" si="0"/>
        <v>22685872</v>
      </c>
    </row>
    <row r="15" spans="1:10">
      <c r="A15" s="78" t="s">
        <v>398</v>
      </c>
      <c r="B15" s="72">
        <v>200</v>
      </c>
      <c r="C15" s="79">
        <v>901</v>
      </c>
      <c r="D15" s="80">
        <v>7</v>
      </c>
      <c r="E15" s="80">
        <v>4</v>
      </c>
      <c r="F15" s="81" t="s">
        <v>395</v>
      </c>
      <c r="G15" s="79" t="s">
        <v>399</v>
      </c>
      <c r="H15" s="82">
        <v>4118000</v>
      </c>
      <c r="I15" s="83">
        <v>1374000</v>
      </c>
      <c r="J15" s="70">
        <f t="shared" si="0"/>
        <v>2744000</v>
      </c>
    </row>
    <row r="16" spans="1:10" ht="94.5">
      <c r="A16" s="78" t="s">
        <v>400</v>
      </c>
      <c r="B16" s="72">
        <v>200</v>
      </c>
      <c r="C16" s="79">
        <v>901</v>
      </c>
      <c r="D16" s="80">
        <v>7</v>
      </c>
      <c r="E16" s="80">
        <v>4</v>
      </c>
      <c r="F16" s="81" t="s">
        <v>401</v>
      </c>
      <c r="G16" s="79" t="s">
        <v>391</v>
      </c>
      <c r="H16" s="82">
        <v>134400</v>
      </c>
      <c r="I16" s="83">
        <v>0</v>
      </c>
      <c r="J16" s="70">
        <f t="shared" si="0"/>
        <v>134400</v>
      </c>
    </row>
    <row r="17" spans="1:10">
      <c r="A17" s="78" t="s">
        <v>398</v>
      </c>
      <c r="B17" s="72">
        <v>200</v>
      </c>
      <c r="C17" s="79">
        <v>901</v>
      </c>
      <c r="D17" s="80">
        <v>7</v>
      </c>
      <c r="E17" s="80">
        <v>4</v>
      </c>
      <c r="F17" s="81" t="s">
        <v>401</v>
      </c>
      <c r="G17" s="79" t="s">
        <v>399</v>
      </c>
      <c r="H17" s="82">
        <v>134400</v>
      </c>
      <c r="I17" s="83">
        <v>0</v>
      </c>
      <c r="J17" s="70">
        <f t="shared" si="0"/>
        <v>134400</v>
      </c>
    </row>
    <row r="18" spans="1:10" ht="31.5">
      <c r="A18" s="78" t="s">
        <v>402</v>
      </c>
      <c r="B18" s="72">
        <v>200</v>
      </c>
      <c r="C18" s="79">
        <v>901</v>
      </c>
      <c r="D18" s="80">
        <v>7</v>
      </c>
      <c r="E18" s="80">
        <v>5</v>
      </c>
      <c r="F18" s="81" t="s">
        <v>391</v>
      </c>
      <c r="G18" s="79" t="s">
        <v>391</v>
      </c>
      <c r="H18" s="82">
        <v>1400000</v>
      </c>
      <c r="I18" s="83">
        <v>72200</v>
      </c>
      <c r="J18" s="70">
        <f t="shared" si="0"/>
        <v>1327800</v>
      </c>
    </row>
    <row r="19" spans="1:10" ht="31.5">
      <c r="A19" s="78" t="s">
        <v>403</v>
      </c>
      <c r="B19" s="72">
        <v>200</v>
      </c>
      <c r="C19" s="79">
        <v>901</v>
      </c>
      <c r="D19" s="80">
        <v>7</v>
      </c>
      <c r="E19" s="80">
        <v>5</v>
      </c>
      <c r="F19" s="81" t="s">
        <v>404</v>
      </c>
      <c r="G19" s="79" t="s">
        <v>405</v>
      </c>
      <c r="H19" s="82">
        <v>100000</v>
      </c>
      <c r="I19" s="83">
        <v>0</v>
      </c>
      <c r="J19" s="70">
        <f t="shared" si="0"/>
        <v>100000</v>
      </c>
    </row>
    <row r="20" spans="1:10" ht="31.5">
      <c r="A20" s="78" t="s">
        <v>406</v>
      </c>
      <c r="B20" s="72">
        <v>200</v>
      </c>
      <c r="C20" s="79">
        <v>901</v>
      </c>
      <c r="D20" s="80">
        <v>7</v>
      </c>
      <c r="E20" s="80">
        <v>5</v>
      </c>
      <c r="F20" s="81" t="s">
        <v>404</v>
      </c>
      <c r="G20" s="79" t="s">
        <v>407</v>
      </c>
      <c r="H20" s="82">
        <v>100000</v>
      </c>
      <c r="I20" s="83">
        <v>0</v>
      </c>
      <c r="J20" s="70">
        <f t="shared" si="0"/>
        <v>100000</v>
      </c>
    </row>
    <row r="21" spans="1:10" ht="47.25">
      <c r="A21" s="78" t="s">
        <v>408</v>
      </c>
      <c r="B21" s="72">
        <v>200</v>
      </c>
      <c r="C21" s="79">
        <v>901</v>
      </c>
      <c r="D21" s="80">
        <v>7</v>
      </c>
      <c r="E21" s="80">
        <v>5</v>
      </c>
      <c r="F21" s="81" t="s">
        <v>409</v>
      </c>
      <c r="G21" s="79" t="s">
        <v>391</v>
      </c>
      <c r="H21" s="82">
        <v>1000000</v>
      </c>
      <c r="I21" s="83">
        <v>72200</v>
      </c>
      <c r="J21" s="70">
        <f t="shared" si="0"/>
        <v>927800</v>
      </c>
    </row>
    <row r="22" spans="1:10">
      <c r="A22" s="78" t="s">
        <v>398</v>
      </c>
      <c r="B22" s="72">
        <v>200</v>
      </c>
      <c r="C22" s="79">
        <v>901</v>
      </c>
      <c r="D22" s="80">
        <v>7</v>
      </c>
      <c r="E22" s="80">
        <v>5</v>
      </c>
      <c r="F22" s="81" t="s">
        <v>409</v>
      </c>
      <c r="G22" s="79" t="s">
        <v>399</v>
      </c>
      <c r="H22" s="82">
        <v>1000000</v>
      </c>
      <c r="I22" s="83">
        <v>72200</v>
      </c>
      <c r="J22" s="70">
        <f t="shared" si="0"/>
        <v>927800</v>
      </c>
    </row>
    <row r="23" spans="1:10" ht="47.25">
      <c r="A23" s="78" t="s">
        <v>410</v>
      </c>
      <c r="B23" s="72">
        <v>200</v>
      </c>
      <c r="C23" s="79">
        <v>901</v>
      </c>
      <c r="D23" s="80">
        <v>7</v>
      </c>
      <c r="E23" s="80">
        <v>5</v>
      </c>
      <c r="F23" s="81" t="s">
        <v>411</v>
      </c>
      <c r="G23" s="79" t="s">
        <v>412</v>
      </c>
      <c r="H23" s="82">
        <v>100000</v>
      </c>
      <c r="I23" s="83">
        <v>0</v>
      </c>
      <c r="J23" s="70">
        <f t="shared" si="0"/>
        <v>100000</v>
      </c>
    </row>
    <row r="24" spans="1:10" ht="31.5">
      <c r="A24" s="78" t="s">
        <v>406</v>
      </c>
      <c r="B24" s="72">
        <v>200</v>
      </c>
      <c r="C24" s="79">
        <v>901</v>
      </c>
      <c r="D24" s="80">
        <v>7</v>
      </c>
      <c r="E24" s="80">
        <v>5</v>
      </c>
      <c r="F24" s="81" t="s">
        <v>411</v>
      </c>
      <c r="G24" s="79" t="s">
        <v>407</v>
      </c>
      <c r="H24" s="82">
        <v>100000</v>
      </c>
      <c r="I24" s="83">
        <v>0</v>
      </c>
      <c r="J24" s="70">
        <f t="shared" si="0"/>
        <v>100000</v>
      </c>
    </row>
    <row r="25" spans="1:10">
      <c r="A25" s="78" t="s">
        <v>413</v>
      </c>
      <c r="B25" s="72">
        <v>200</v>
      </c>
      <c r="C25" s="79">
        <v>901</v>
      </c>
      <c r="D25" s="80">
        <v>9</v>
      </c>
      <c r="E25" s="80" t="s">
        <v>391</v>
      </c>
      <c r="F25" s="81" t="s">
        <v>391</v>
      </c>
      <c r="G25" s="79" t="s">
        <v>391</v>
      </c>
      <c r="H25" s="82">
        <v>1971373805.05</v>
      </c>
      <c r="I25" s="83">
        <v>538396182.49000013</v>
      </c>
      <c r="J25" s="70">
        <f t="shared" si="0"/>
        <v>1432977622.5599999</v>
      </c>
    </row>
    <row r="26" spans="1:10">
      <c r="A26" s="78" t="s">
        <v>414</v>
      </c>
      <c r="B26" s="72">
        <v>200</v>
      </c>
      <c r="C26" s="79">
        <v>901</v>
      </c>
      <c r="D26" s="80">
        <v>9</v>
      </c>
      <c r="E26" s="80">
        <v>1</v>
      </c>
      <c r="F26" s="81" t="s">
        <v>391</v>
      </c>
      <c r="G26" s="79" t="s">
        <v>391</v>
      </c>
      <c r="H26" s="82">
        <v>109031268</v>
      </c>
      <c r="I26" s="83">
        <v>35435138.509999998</v>
      </c>
      <c r="J26" s="70">
        <f t="shared" si="0"/>
        <v>73596129.49000001</v>
      </c>
    </row>
    <row r="27" spans="1:10">
      <c r="A27" s="78" t="s">
        <v>398</v>
      </c>
      <c r="B27" s="72">
        <v>200</v>
      </c>
      <c r="C27" s="79">
        <v>901</v>
      </c>
      <c r="D27" s="80">
        <v>9</v>
      </c>
      <c r="E27" s="80">
        <v>1</v>
      </c>
      <c r="F27" s="81" t="s">
        <v>415</v>
      </c>
      <c r="G27" s="79" t="s">
        <v>399</v>
      </c>
      <c r="H27" s="82">
        <v>500000</v>
      </c>
      <c r="I27" s="83">
        <v>0</v>
      </c>
      <c r="J27" s="70">
        <f t="shared" si="0"/>
        <v>500000</v>
      </c>
    </row>
    <row r="28" spans="1:10" ht="47.25">
      <c r="A28" s="78" t="s">
        <v>416</v>
      </c>
      <c r="B28" s="72">
        <v>200</v>
      </c>
      <c r="C28" s="79">
        <v>901</v>
      </c>
      <c r="D28" s="80">
        <v>9</v>
      </c>
      <c r="E28" s="80">
        <v>1</v>
      </c>
      <c r="F28" s="81" t="s">
        <v>417</v>
      </c>
      <c r="G28" s="79" t="s">
        <v>391</v>
      </c>
      <c r="H28" s="82">
        <v>1344600</v>
      </c>
      <c r="I28" s="83">
        <v>0</v>
      </c>
      <c r="J28" s="70">
        <f t="shared" si="0"/>
        <v>1344600</v>
      </c>
    </row>
    <row r="29" spans="1:10" ht="31.5">
      <c r="A29" s="78" t="s">
        <v>406</v>
      </c>
      <c r="B29" s="72">
        <v>200</v>
      </c>
      <c r="C29" s="79">
        <v>901</v>
      </c>
      <c r="D29" s="80">
        <v>9</v>
      </c>
      <c r="E29" s="80">
        <v>1</v>
      </c>
      <c r="F29" s="81" t="s">
        <v>417</v>
      </c>
      <c r="G29" s="79" t="s">
        <v>407</v>
      </c>
      <c r="H29" s="82">
        <v>1344600</v>
      </c>
      <c r="I29" s="83">
        <v>0</v>
      </c>
      <c r="J29" s="70">
        <f t="shared" si="0"/>
        <v>1344600</v>
      </c>
    </row>
    <row r="30" spans="1:10" ht="31.5">
      <c r="A30" s="78" t="s">
        <v>418</v>
      </c>
      <c r="B30" s="72">
        <v>200</v>
      </c>
      <c r="C30" s="79">
        <v>901</v>
      </c>
      <c r="D30" s="80">
        <v>9</v>
      </c>
      <c r="E30" s="80">
        <v>1</v>
      </c>
      <c r="F30" s="81" t="s">
        <v>419</v>
      </c>
      <c r="G30" s="79" t="s">
        <v>391</v>
      </c>
      <c r="H30" s="82">
        <v>21000000</v>
      </c>
      <c r="I30" s="83">
        <v>4115882.51</v>
      </c>
      <c r="J30" s="70">
        <f t="shared" si="0"/>
        <v>16884117.490000002</v>
      </c>
    </row>
    <row r="31" spans="1:10" ht="31.5">
      <c r="A31" s="78" t="s">
        <v>406</v>
      </c>
      <c r="B31" s="72">
        <v>200</v>
      </c>
      <c r="C31" s="79">
        <v>901</v>
      </c>
      <c r="D31" s="80">
        <v>9</v>
      </c>
      <c r="E31" s="80">
        <v>1</v>
      </c>
      <c r="F31" s="81" t="s">
        <v>419</v>
      </c>
      <c r="G31" s="79" t="s">
        <v>407</v>
      </c>
      <c r="H31" s="82">
        <v>21000000</v>
      </c>
      <c r="I31" s="83">
        <v>4115882.51</v>
      </c>
      <c r="J31" s="70">
        <f t="shared" si="0"/>
        <v>16884117.490000002</v>
      </c>
    </row>
    <row r="32" spans="1:10" ht="31.5">
      <c r="A32" s="78" t="s">
        <v>420</v>
      </c>
      <c r="B32" s="72">
        <v>200</v>
      </c>
      <c r="C32" s="79">
        <v>901</v>
      </c>
      <c r="D32" s="80">
        <v>9</v>
      </c>
      <c r="E32" s="80">
        <v>1</v>
      </c>
      <c r="F32" s="81" t="s">
        <v>421</v>
      </c>
      <c r="G32" s="79" t="s">
        <v>391</v>
      </c>
      <c r="H32" s="82">
        <v>500000</v>
      </c>
      <c r="I32" s="83">
        <v>159600</v>
      </c>
      <c r="J32" s="70">
        <f t="shared" si="0"/>
        <v>340400</v>
      </c>
    </row>
    <row r="33" spans="1:10" ht="31.5">
      <c r="A33" s="78" t="s">
        <v>406</v>
      </c>
      <c r="B33" s="72">
        <v>200</v>
      </c>
      <c r="C33" s="79">
        <v>901</v>
      </c>
      <c r="D33" s="80">
        <v>9</v>
      </c>
      <c r="E33" s="80">
        <v>1</v>
      </c>
      <c r="F33" s="81" t="s">
        <v>421</v>
      </c>
      <c r="G33" s="79" t="s">
        <v>407</v>
      </c>
      <c r="H33" s="82">
        <v>500000</v>
      </c>
      <c r="I33" s="83">
        <v>159600</v>
      </c>
      <c r="J33" s="70">
        <f t="shared" si="0"/>
        <v>340400</v>
      </c>
    </row>
    <row r="34" spans="1:10" ht="31.5">
      <c r="A34" s="78" t="s">
        <v>422</v>
      </c>
      <c r="B34" s="72">
        <v>200</v>
      </c>
      <c r="C34" s="79">
        <v>901</v>
      </c>
      <c r="D34" s="80">
        <v>9</v>
      </c>
      <c r="E34" s="80">
        <v>1</v>
      </c>
      <c r="F34" s="81" t="s">
        <v>423</v>
      </c>
      <c r="G34" s="79" t="s">
        <v>391</v>
      </c>
      <c r="H34" s="82">
        <v>41617020</v>
      </c>
      <c r="I34" s="83">
        <v>14872340</v>
      </c>
      <c r="J34" s="70">
        <f t="shared" si="0"/>
        <v>26744680</v>
      </c>
    </row>
    <row r="35" spans="1:10" ht="63">
      <c r="A35" s="78" t="s">
        <v>396</v>
      </c>
      <c r="B35" s="72">
        <v>200</v>
      </c>
      <c r="C35" s="79">
        <v>901</v>
      </c>
      <c r="D35" s="80">
        <v>9</v>
      </c>
      <c r="E35" s="80">
        <v>1</v>
      </c>
      <c r="F35" s="81" t="s">
        <v>423</v>
      </c>
      <c r="G35" s="79" t="s">
        <v>397</v>
      </c>
      <c r="H35" s="82">
        <v>41617020</v>
      </c>
      <c r="I35" s="83">
        <v>14872340</v>
      </c>
      <c r="J35" s="70">
        <f t="shared" si="0"/>
        <v>26744680</v>
      </c>
    </row>
    <row r="36" spans="1:10" ht="31.5">
      <c r="A36" s="78" t="s">
        <v>424</v>
      </c>
      <c r="B36" s="72">
        <v>200</v>
      </c>
      <c r="C36" s="79">
        <v>901</v>
      </c>
      <c r="D36" s="80">
        <v>9</v>
      </c>
      <c r="E36" s="80">
        <v>1</v>
      </c>
      <c r="F36" s="81" t="s">
        <v>425</v>
      </c>
      <c r="G36" s="79" t="s">
        <v>391</v>
      </c>
      <c r="H36" s="82">
        <v>38961948</v>
      </c>
      <c r="I36" s="83">
        <v>14187316</v>
      </c>
      <c r="J36" s="70">
        <f t="shared" si="0"/>
        <v>24774632</v>
      </c>
    </row>
    <row r="37" spans="1:10" ht="63">
      <c r="A37" s="78" t="s">
        <v>396</v>
      </c>
      <c r="B37" s="72">
        <v>200</v>
      </c>
      <c r="C37" s="79">
        <v>901</v>
      </c>
      <c r="D37" s="80">
        <v>9</v>
      </c>
      <c r="E37" s="80">
        <v>1</v>
      </c>
      <c r="F37" s="81" t="s">
        <v>425</v>
      </c>
      <c r="G37" s="79" t="s">
        <v>397</v>
      </c>
      <c r="H37" s="82">
        <v>38961948</v>
      </c>
      <c r="I37" s="83">
        <v>14187316</v>
      </c>
      <c r="J37" s="70">
        <f t="shared" si="0"/>
        <v>24774632</v>
      </c>
    </row>
    <row r="38" spans="1:10" ht="47.25">
      <c r="A38" s="78" t="s">
        <v>426</v>
      </c>
      <c r="B38" s="72">
        <v>200</v>
      </c>
      <c r="C38" s="79">
        <v>901</v>
      </c>
      <c r="D38" s="80">
        <v>9</v>
      </c>
      <c r="E38" s="80">
        <v>1</v>
      </c>
      <c r="F38" s="81" t="s">
        <v>427</v>
      </c>
      <c r="G38" s="79" t="s">
        <v>391</v>
      </c>
      <c r="H38" s="82">
        <v>2100000</v>
      </c>
      <c r="I38" s="83">
        <v>2100000</v>
      </c>
      <c r="J38" s="70">
        <f t="shared" si="0"/>
        <v>0</v>
      </c>
    </row>
    <row r="39" spans="1:10">
      <c r="A39" s="78" t="s">
        <v>398</v>
      </c>
      <c r="B39" s="72">
        <v>200</v>
      </c>
      <c r="C39" s="79">
        <v>901</v>
      </c>
      <c r="D39" s="80">
        <v>9</v>
      </c>
      <c r="E39" s="80">
        <v>1</v>
      </c>
      <c r="F39" s="81" t="s">
        <v>427</v>
      </c>
      <c r="G39" s="79" t="s">
        <v>399</v>
      </c>
      <c r="H39" s="82">
        <v>2100000</v>
      </c>
      <c r="I39" s="83">
        <v>2100000</v>
      </c>
      <c r="J39" s="70">
        <f t="shared" si="0"/>
        <v>0</v>
      </c>
    </row>
    <row r="40" spans="1:10" ht="47.25">
      <c r="A40" s="78" t="s">
        <v>428</v>
      </c>
      <c r="B40" s="72">
        <v>200</v>
      </c>
      <c r="C40" s="79">
        <v>901</v>
      </c>
      <c r="D40" s="80">
        <v>9</v>
      </c>
      <c r="E40" s="80">
        <v>1</v>
      </c>
      <c r="F40" s="81" t="s">
        <v>429</v>
      </c>
      <c r="G40" s="79" t="s">
        <v>391</v>
      </c>
      <c r="H40" s="82">
        <v>3007700</v>
      </c>
      <c r="I40" s="83">
        <v>0</v>
      </c>
      <c r="J40" s="70">
        <f t="shared" si="0"/>
        <v>3007700</v>
      </c>
    </row>
    <row r="41" spans="1:10" ht="63">
      <c r="A41" s="78" t="s">
        <v>396</v>
      </c>
      <c r="B41" s="72">
        <v>200</v>
      </c>
      <c r="C41" s="79">
        <v>901</v>
      </c>
      <c r="D41" s="80">
        <v>9</v>
      </c>
      <c r="E41" s="80">
        <v>1</v>
      </c>
      <c r="F41" s="81" t="s">
        <v>429</v>
      </c>
      <c r="G41" s="79" t="s">
        <v>397</v>
      </c>
      <c r="H41" s="82">
        <v>3007700</v>
      </c>
      <c r="I41" s="83">
        <v>0</v>
      </c>
      <c r="J41" s="70">
        <f t="shared" si="0"/>
        <v>3007700</v>
      </c>
    </row>
    <row r="42" spans="1:10">
      <c r="A42" s="78" t="s">
        <v>430</v>
      </c>
      <c r="B42" s="72">
        <v>200</v>
      </c>
      <c r="C42" s="79">
        <v>901</v>
      </c>
      <c r="D42" s="80">
        <v>9</v>
      </c>
      <c r="E42" s="80">
        <v>2</v>
      </c>
      <c r="F42" s="81" t="s">
        <v>391</v>
      </c>
      <c r="G42" s="79" t="s">
        <v>391</v>
      </c>
      <c r="H42" s="82">
        <v>164004030</v>
      </c>
      <c r="I42" s="83">
        <v>65837486.299999997</v>
      </c>
      <c r="J42" s="70">
        <f t="shared" si="0"/>
        <v>98166543.700000003</v>
      </c>
    </row>
    <row r="43" spans="1:10" ht="47.25">
      <c r="A43" s="78" t="s">
        <v>431</v>
      </c>
      <c r="B43" s="72">
        <v>200</v>
      </c>
      <c r="C43" s="79">
        <v>901</v>
      </c>
      <c r="D43" s="80">
        <v>9</v>
      </c>
      <c r="E43" s="80">
        <v>2</v>
      </c>
      <c r="F43" s="81" t="s">
        <v>432</v>
      </c>
      <c r="G43" s="79" t="s">
        <v>391</v>
      </c>
      <c r="H43" s="82">
        <v>9197800</v>
      </c>
      <c r="I43" s="83">
        <v>3847498.89</v>
      </c>
      <c r="J43" s="70">
        <f t="shared" si="0"/>
        <v>5350301.1099999994</v>
      </c>
    </row>
    <row r="44" spans="1:10" ht="31.5">
      <c r="A44" s="78" t="s">
        <v>406</v>
      </c>
      <c r="B44" s="72">
        <v>200</v>
      </c>
      <c r="C44" s="79">
        <v>901</v>
      </c>
      <c r="D44" s="80">
        <v>9</v>
      </c>
      <c r="E44" s="80">
        <v>2</v>
      </c>
      <c r="F44" s="81" t="s">
        <v>432</v>
      </c>
      <c r="G44" s="79" t="s">
        <v>407</v>
      </c>
      <c r="H44" s="82">
        <v>9197800</v>
      </c>
      <c r="I44" s="83">
        <v>3847498.89</v>
      </c>
      <c r="J44" s="70">
        <f t="shared" si="0"/>
        <v>5350301.1099999994</v>
      </c>
    </row>
    <row r="45" spans="1:10" ht="126">
      <c r="A45" s="78" t="s">
        <v>433</v>
      </c>
      <c r="B45" s="72">
        <v>200</v>
      </c>
      <c r="C45" s="79">
        <v>901</v>
      </c>
      <c r="D45" s="80">
        <v>9</v>
      </c>
      <c r="E45" s="80">
        <v>2</v>
      </c>
      <c r="F45" s="81" t="s">
        <v>434</v>
      </c>
      <c r="G45" s="79" t="s">
        <v>391</v>
      </c>
      <c r="H45" s="82">
        <v>9343100</v>
      </c>
      <c r="I45" s="83">
        <v>0</v>
      </c>
      <c r="J45" s="70">
        <f t="shared" si="0"/>
        <v>9343100</v>
      </c>
    </row>
    <row r="46" spans="1:10" ht="31.5">
      <c r="A46" s="78" t="s">
        <v>406</v>
      </c>
      <c r="B46" s="72">
        <v>200</v>
      </c>
      <c r="C46" s="79">
        <v>901</v>
      </c>
      <c r="D46" s="80">
        <v>9</v>
      </c>
      <c r="E46" s="80">
        <v>2</v>
      </c>
      <c r="F46" s="81" t="s">
        <v>434</v>
      </c>
      <c r="G46" s="79" t="s">
        <v>407</v>
      </c>
      <c r="H46" s="82">
        <v>9343100</v>
      </c>
      <c r="I46" s="83">
        <v>0</v>
      </c>
      <c r="J46" s="70">
        <f t="shared" si="0"/>
        <v>9343100</v>
      </c>
    </row>
    <row r="47" spans="1:10" ht="31.5">
      <c r="A47" s="78" t="s">
        <v>435</v>
      </c>
      <c r="B47" s="72">
        <v>200</v>
      </c>
      <c r="C47" s="79">
        <v>901</v>
      </c>
      <c r="D47" s="80">
        <v>9</v>
      </c>
      <c r="E47" s="80">
        <v>2</v>
      </c>
      <c r="F47" s="81" t="s">
        <v>436</v>
      </c>
      <c r="G47" s="79" t="s">
        <v>391</v>
      </c>
      <c r="H47" s="82">
        <v>514600</v>
      </c>
      <c r="I47" s="83">
        <v>27420</v>
      </c>
      <c r="J47" s="70">
        <f t="shared" si="0"/>
        <v>487180</v>
      </c>
    </row>
    <row r="48" spans="1:10" ht="31.5">
      <c r="A48" s="78" t="s">
        <v>406</v>
      </c>
      <c r="B48" s="72">
        <v>200</v>
      </c>
      <c r="C48" s="79">
        <v>901</v>
      </c>
      <c r="D48" s="80">
        <v>9</v>
      </c>
      <c r="E48" s="80">
        <v>2</v>
      </c>
      <c r="F48" s="81" t="s">
        <v>436</v>
      </c>
      <c r="G48" s="79" t="s">
        <v>407</v>
      </c>
      <c r="H48" s="82">
        <v>514600</v>
      </c>
      <c r="I48" s="83">
        <v>27420</v>
      </c>
      <c r="J48" s="70">
        <f t="shared" si="0"/>
        <v>487180</v>
      </c>
    </row>
    <row r="49" spans="1:10" ht="47.25">
      <c r="A49" s="78" t="s">
        <v>437</v>
      </c>
      <c r="B49" s="72">
        <v>200</v>
      </c>
      <c r="C49" s="79">
        <v>901</v>
      </c>
      <c r="D49" s="80">
        <v>9</v>
      </c>
      <c r="E49" s="80">
        <v>2</v>
      </c>
      <c r="F49" s="81" t="s">
        <v>438</v>
      </c>
      <c r="G49" s="79" t="s">
        <v>391</v>
      </c>
      <c r="H49" s="82">
        <v>36000000</v>
      </c>
      <c r="I49" s="83">
        <v>12938977.939999999</v>
      </c>
      <c r="J49" s="70">
        <f t="shared" si="0"/>
        <v>23061022.060000002</v>
      </c>
    </row>
    <row r="50" spans="1:10" ht="31.5">
      <c r="A50" s="78" t="s">
        <v>439</v>
      </c>
      <c r="B50" s="72">
        <v>200</v>
      </c>
      <c r="C50" s="79">
        <v>901</v>
      </c>
      <c r="D50" s="80">
        <v>9</v>
      </c>
      <c r="E50" s="80">
        <v>2</v>
      </c>
      <c r="F50" s="81" t="s">
        <v>438</v>
      </c>
      <c r="G50" s="79" t="s">
        <v>440</v>
      </c>
      <c r="H50" s="82">
        <v>36000000</v>
      </c>
      <c r="I50" s="83">
        <v>12938977.939999999</v>
      </c>
      <c r="J50" s="70">
        <f t="shared" si="0"/>
        <v>23061022.060000002</v>
      </c>
    </row>
    <row r="51" spans="1:10" ht="126">
      <c r="A51" s="78" t="s">
        <v>441</v>
      </c>
      <c r="B51" s="72">
        <v>200</v>
      </c>
      <c r="C51" s="79">
        <v>901</v>
      </c>
      <c r="D51" s="80">
        <v>9</v>
      </c>
      <c r="E51" s="80">
        <v>2</v>
      </c>
      <c r="F51" s="81" t="s">
        <v>442</v>
      </c>
      <c r="G51" s="79" t="s">
        <v>391</v>
      </c>
      <c r="H51" s="82">
        <v>849300</v>
      </c>
      <c r="I51" s="83">
        <v>0</v>
      </c>
      <c r="J51" s="70">
        <f t="shared" si="0"/>
        <v>849300</v>
      </c>
    </row>
    <row r="52" spans="1:10" ht="31.5">
      <c r="A52" s="78" t="s">
        <v>406</v>
      </c>
      <c r="B52" s="72">
        <v>200</v>
      </c>
      <c r="C52" s="79">
        <v>901</v>
      </c>
      <c r="D52" s="80">
        <v>9</v>
      </c>
      <c r="E52" s="80">
        <v>2</v>
      </c>
      <c r="F52" s="81" t="s">
        <v>442</v>
      </c>
      <c r="G52" s="79" t="s">
        <v>407</v>
      </c>
      <c r="H52" s="82">
        <v>849300</v>
      </c>
      <c r="I52" s="83">
        <v>0</v>
      </c>
      <c r="J52" s="70">
        <f t="shared" si="0"/>
        <v>849300</v>
      </c>
    </row>
    <row r="53" spans="1:10" ht="31.5">
      <c r="A53" s="78" t="s">
        <v>443</v>
      </c>
      <c r="B53" s="72">
        <v>200</v>
      </c>
      <c r="C53" s="79">
        <v>901</v>
      </c>
      <c r="D53" s="80">
        <v>9</v>
      </c>
      <c r="E53" s="80">
        <v>2</v>
      </c>
      <c r="F53" s="81" t="s">
        <v>444</v>
      </c>
      <c r="G53" s="79" t="s">
        <v>391</v>
      </c>
      <c r="H53" s="82">
        <v>24001700</v>
      </c>
      <c r="I53" s="83">
        <v>0</v>
      </c>
      <c r="J53" s="70">
        <f t="shared" si="0"/>
        <v>24001700</v>
      </c>
    </row>
    <row r="54" spans="1:10" ht="31.5">
      <c r="A54" s="78" t="s">
        <v>439</v>
      </c>
      <c r="B54" s="72">
        <v>200</v>
      </c>
      <c r="C54" s="79">
        <v>901</v>
      </c>
      <c r="D54" s="80">
        <v>9</v>
      </c>
      <c r="E54" s="80">
        <v>2</v>
      </c>
      <c r="F54" s="81" t="s">
        <v>444</v>
      </c>
      <c r="G54" s="79" t="s">
        <v>440</v>
      </c>
      <c r="H54" s="82">
        <v>24001700</v>
      </c>
      <c r="I54" s="83">
        <v>0</v>
      </c>
      <c r="J54" s="70">
        <f t="shared" si="0"/>
        <v>24001700</v>
      </c>
    </row>
    <row r="55" spans="1:10" ht="94.5">
      <c r="A55" s="78" t="s">
        <v>445</v>
      </c>
      <c r="B55" s="72">
        <v>200</v>
      </c>
      <c r="C55" s="79">
        <v>901</v>
      </c>
      <c r="D55" s="80">
        <v>9</v>
      </c>
      <c r="E55" s="80">
        <v>2</v>
      </c>
      <c r="F55" s="81" t="s">
        <v>446</v>
      </c>
      <c r="G55" s="79" t="s">
        <v>391</v>
      </c>
      <c r="H55" s="82">
        <v>55012600</v>
      </c>
      <c r="I55" s="83">
        <v>33252689.469999999</v>
      </c>
      <c r="J55" s="70">
        <f t="shared" si="0"/>
        <v>21759910.530000001</v>
      </c>
    </row>
    <row r="56" spans="1:10" ht="31.5">
      <c r="A56" s="78" t="s">
        <v>439</v>
      </c>
      <c r="B56" s="72">
        <v>200</v>
      </c>
      <c r="C56" s="79">
        <v>901</v>
      </c>
      <c r="D56" s="80">
        <v>9</v>
      </c>
      <c r="E56" s="80">
        <v>2</v>
      </c>
      <c r="F56" s="81" t="s">
        <v>446</v>
      </c>
      <c r="G56" s="79" t="s">
        <v>440</v>
      </c>
      <c r="H56" s="82">
        <v>55012600</v>
      </c>
      <c r="I56" s="83">
        <v>33252689.469999999</v>
      </c>
      <c r="J56" s="70">
        <f t="shared" si="0"/>
        <v>21759910.530000001</v>
      </c>
    </row>
    <row r="57" spans="1:10" ht="31.5">
      <c r="A57" s="78" t="s">
        <v>447</v>
      </c>
      <c r="B57" s="72">
        <v>200</v>
      </c>
      <c r="C57" s="79">
        <v>901</v>
      </c>
      <c r="D57" s="80">
        <v>9</v>
      </c>
      <c r="E57" s="80">
        <v>2</v>
      </c>
      <c r="F57" s="81" t="s">
        <v>448</v>
      </c>
      <c r="G57" s="79" t="s">
        <v>391</v>
      </c>
      <c r="H57" s="82">
        <v>3900000</v>
      </c>
      <c r="I57" s="83">
        <v>3900000</v>
      </c>
      <c r="J57" s="70">
        <f t="shared" si="0"/>
        <v>0</v>
      </c>
    </row>
    <row r="58" spans="1:10">
      <c r="A58" s="78" t="s">
        <v>398</v>
      </c>
      <c r="B58" s="72">
        <v>200</v>
      </c>
      <c r="C58" s="79">
        <v>901</v>
      </c>
      <c r="D58" s="80">
        <v>9</v>
      </c>
      <c r="E58" s="80">
        <v>2</v>
      </c>
      <c r="F58" s="81" t="s">
        <v>448</v>
      </c>
      <c r="G58" s="79" t="s">
        <v>399</v>
      </c>
      <c r="H58" s="82">
        <v>3900000</v>
      </c>
      <c r="I58" s="83">
        <v>3900000</v>
      </c>
      <c r="J58" s="70">
        <f t="shared" si="0"/>
        <v>0</v>
      </c>
    </row>
    <row r="59" spans="1:10" ht="31.5">
      <c r="A59" s="78" t="s">
        <v>422</v>
      </c>
      <c r="B59" s="72">
        <v>200</v>
      </c>
      <c r="C59" s="79">
        <v>901</v>
      </c>
      <c r="D59" s="80">
        <v>9</v>
      </c>
      <c r="E59" s="80">
        <v>2</v>
      </c>
      <c r="F59" s="81" t="s">
        <v>423</v>
      </c>
      <c r="G59" s="79" t="s">
        <v>391</v>
      </c>
      <c r="H59" s="82">
        <v>1525900</v>
      </c>
      <c r="I59" s="83">
        <v>509900</v>
      </c>
      <c r="J59" s="70">
        <f t="shared" si="0"/>
        <v>1016000</v>
      </c>
    </row>
    <row r="60" spans="1:10" ht="63">
      <c r="A60" s="78" t="s">
        <v>396</v>
      </c>
      <c r="B60" s="72">
        <v>200</v>
      </c>
      <c r="C60" s="79">
        <v>901</v>
      </c>
      <c r="D60" s="80">
        <v>9</v>
      </c>
      <c r="E60" s="80">
        <v>2</v>
      </c>
      <c r="F60" s="81" t="s">
        <v>423</v>
      </c>
      <c r="G60" s="79" t="s">
        <v>397</v>
      </c>
      <c r="H60" s="82">
        <v>1525900</v>
      </c>
      <c r="I60" s="83">
        <v>509900</v>
      </c>
      <c r="J60" s="70">
        <f t="shared" si="0"/>
        <v>1016000</v>
      </c>
    </row>
    <row r="61" spans="1:10" ht="31.5">
      <c r="A61" s="78" t="s">
        <v>424</v>
      </c>
      <c r="B61" s="72">
        <v>200</v>
      </c>
      <c r="C61" s="79">
        <v>901</v>
      </c>
      <c r="D61" s="80">
        <v>9</v>
      </c>
      <c r="E61" s="80">
        <v>2</v>
      </c>
      <c r="F61" s="81" t="s">
        <v>425</v>
      </c>
      <c r="G61" s="79" t="s">
        <v>391</v>
      </c>
      <c r="H61" s="82">
        <v>10056000</v>
      </c>
      <c r="I61" s="83">
        <v>3352000</v>
      </c>
      <c r="J61" s="70">
        <f t="shared" si="0"/>
        <v>6704000</v>
      </c>
    </row>
    <row r="62" spans="1:10" ht="63">
      <c r="A62" s="78" t="s">
        <v>396</v>
      </c>
      <c r="B62" s="72">
        <v>200</v>
      </c>
      <c r="C62" s="79">
        <v>901</v>
      </c>
      <c r="D62" s="80">
        <v>9</v>
      </c>
      <c r="E62" s="80">
        <v>2</v>
      </c>
      <c r="F62" s="81" t="s">
        <v>425</v>
      </c>
      <c r="G62" s="79" t="s">
        <v>397</v>
      </c>
      <c r="H62" s="82">
        <v>10056000</v>
      </c>
      <c r="I62" s="83">
        <v>3352000</v>
      </c>
      <c r="J62" s="70">
        <f t="shared" si="0"/>
        <v>6704000</v>
      </c>
    </row>
    <row r="63" spans="1:10" ht="47.25">
      <c r="A63" s="78" t="s">
        <v>449</v>
      </c>
      <c r="B63" s="72">
        <v>200</v>
      </c>
      <c r="C63" s="79">
        <v>901</v>
      </c>
      <c r="D63" s="80">
        <v>9</v>
      </c>
      <c r="E63" s="80">
        <v>2</v>
      </c>
      <c r="F63" s="81" t="s">
        <v>450</v>
      </c>
      <c r="G63" s="79" t="s">
        <v>451</v>
      </c>
      <c r="H63" s="82">
        <v>2759000</v>
      </c>
      <c r="I63" s="83">
        <v>2759000</v>
      </c>
      <c r="J63" s="70">
        <f t="shared" si="0"/>
        <v>0</v>
      </c>
    </row>
    <row r="64" spans="1:10" ht="47.25">
      <c r="A64" s="78" t="s">
        <v>452</v>
      </c>
      <c r="B64" s="72">
        <v>200</v>
      </c>
      <c r="C64" s="79">
        <v>901</v>
      </c>
      <c r="D64" s="80">
        <v>9</v>
      </c>
      <c r="E64" s="80">
        <v>2</v>
      </c>
      <c r="F64" s="81" t="s">
        <v>453</v>
      </c>
      <c r="G64" s="79" t="s">
        <v>391</v>
      </c>
      <c r="H64" s="82">
        <v>10844030</v>
      </c>
      <c r="I64" s="83">
        <v>5250000</v>
      </c>
      <c r="J64" s="70">
        <f t="shared" si="0"/>
        <v>5594030</v>
      </c>
    </row>
    <row r="65" spans="1:10">
      <c r="A65" s="78" t="s">
        <v>398</v>
      </c>
      <c r="B65" s="72">
        <v>200</v>
      </c>
      <c r="C65" s="79">
        <v>901</v>
      </c>
      <c r="D65" s="80">
        <v>9</v>
      </c>
      <c r="E65" s="80">
        <v>2</v>
      </c>
      <c r="F65" s="81" t="s">
        <v>453</v>
      </c>
      <c r="G65" s="79" t="s">
        <v>399</v>
      </c>
      <c r="H65" s="82">
        <v>10844030</v>
      </c>
      <c r="I65" s="83">
        <v>5250000</v>
      </c>
      <c r="J65" s="70">
        <f t="shared" si="0"/>
        <v>5594030</v>
      </c>
    </row>
    <row r="66" spans="1:10">
      <c r="A66" s="78" t="s">
        <v>454</v>
      </c>
      <c r="B66" s="72">
        <v>200</v>
      </c>
      <c r="C66" s="79">
        <v>901</v>
      </c>
      <c r="D66" s="80">
        <v>9</v>
      </c>
      <c r="E66" s="80">
        <v>3</v>
      </c>
      <c r="F66" s="81" t="s">
        <v>391</v>
      </c>
      <c r="G66" s="79" t="s">
        <v>391</v>
      </c>
      <c r="H66" s="82">
        <v>6544100</v>
      </c>
      <c r="I66" s="83">
        <v>2181400</v>
      </c>
      <c r="J66" s="70">
        <f t="shared" si="0"/>
        <v>4362700</v>
      </c>
    </row>
    <row r="67" spans="1:10" ht="31.5">
      <c r="A67" s="78" t="s">
        <v>422</v>
      </c>
      <c r="B67" s="72">
        <v>200</v>
      </c>
      <c r="C67" s="79">
        <v>901</v>
      </c>
      <c r="D67" s="80">
        <v>9</v>
      </c>
      <c r="E67" s="80">
        <v>3</v>
      </c>
      <c r="F67" s="81" t="s">
        <v>423</v>
      </c>
      <c r="G67" s="79" t="s">
        <v>391</v>
      </c>
      <c r="H67" s="82">
        <v>5512200</v>
      </c>
      <c r="I67" s="83">
        <v>1837400</v>
      </c>
      <c r="J67" s="70">
        <f t="shared" si="0"/>
        <v>3674800</v>
      </c>
    </row>
    <row r="68" spans="1:10" ht="63">
      <c r="A68" s="78" t="s">
        <v>396</v>
      </c>
      <c r="B68" s="72">
        <v>200</v>
      </c>
      <c r="C68" s="79">
        <v>901</v>
      </c>
      <c r="D68" s="80">
        <v>9</v>
      </c>
      <c r="E68" s="80">
        <v>3</v>
      </c>
      <c r="F68" s="81" t="s">
        <v>423</v>
      </c>
      <c r="G68" s="79" t="s">
        <v>397</v>
      </c>
      <c r="H68" s="82">
        <v>5512200</v>
      </c>
      <c r="I68" s="83">
        <v>1837400</v>
      </c>
      <c r="J68" s="70">
        <f t="shared" si="0"/>
        <v>3674800</v>
      </c>
    </row>
    <row r="69" spans="1:10" ht="31.5">
      <c r="A69" s="78" t="s">
        <v>424</v>
      </c>
      <c r="B69" s="72">
        <v>200</v>
      </c>
      <c r="C69" s="79">
        <v>901</v>
      </c>
      <c r="D69" s="80">
        <v>9</v>
      </c>
      <c r="E69" s="80">
        <v>3</v>
      </c>
      <c r="F69" s="81" t="s">
        <v>425</v>
      </c>
      <c r="G69" s="79" t="s">
        <v>391</v>
      </c>
      <c r="H69" s="82">
        <v>1031900</v>
      </c>
      <c r="I69" s="83">
        <v>344000</v>
      </c>
      <c r="J69" s="70">
        <f t="shared" si="0"/>
        <v>687900</v>
      </c>
    </row>
    <row r="70" spans="1:10" ht="63">
      <c r="A70" s="78" t="s">
        <v>396</v>
      </c>
      <c r="B70" s="72">
        <v>200</v>
      </c>
      <c r="C70" s="79">
        <v>901</v>
      </c>
      <c r="D70" s="80">
        <v>9</v>
      </c>
      <c r="E70" s="80">
        <v>3</v>
      </c>
      <c r="F70" s="81" t="s">
        <v>425</v>
      </c>
      <c r="G70" s="79" t="s">
        <v>397</v>
      </c>
      <c r="H70" s="82">
        <v>1031900</v>
      </c>
      <c r="I70" s="83">
        <v>344000</v>
      </c>
      <c r="J70" s="70">
        <f t="shared" si="0"/>
        <v>687900</v>
      </c>
    </row>
    <row r="71" spans="1:10">
      <c r="A71" s="78" t="s">
        <v>455</v>
      </c>
      <c r="B71" s="72">
        <v>200</v>
      </c>
      <c r="C71" s="79">
        <v>901</v>
      </c>
      <c r="D71" s="80">
        <v>9</v>
      </c>
      <c r="E71" s="80">
        <v>4</v>
      </c>
      <c r="F71" s="81" t="s">
        <v>391</v>
      </c>
      <c r="G71" s="79" t="s">
        <v>391</v>
      </c>
      <c r="H71" s="82">
        <v>8884100</v>
      </c>
      <c r="I71" s="83">
        <v>3000000</v>
      </c>
      <c r="J71" s="70">
        <f t="shared" si="0"/>
        <v>5884100</v>
      </c>
    </row>
    <row r="72" spans="1:10" ht="31.5">
      <c r="A72" s="78" t="s">
        <v>456</v>
      </c>
      <c r="B72" s="72">
        <v>200</v>
      </c>
      <c r="C72" s="79">
        <v>901</v>
      </c>
      <c r="D72" s="80">
        <v>9</v>
      </c>
      <c r="E72" s="80">
        <v>4</v>
      </c>
      <c r="F72" s="81" t="s">
        <v>457</v>
      </c>
      <c r="G72" s="79" t="s">
        <v>391</v>
      </c>
      <c r="H72" s="82">
        <v>8884100</v>
      </c>
      <c r="I72" s="83">
        <v>3000000</v>
      </c>
      <c r="J72" s="70">
        <f t="shared" si="0"/>
        <v>5884100</v>
      </c>
    </row>
    <row r="73" spans="1:10" ht="63">
      <c r="A73" s="78" t="s">
        <v>396</v>
      </c>
      <c r="B73" s="72">
        <v>200</v>
      </c>
      <c r="C73" s="79">
        <v>901</v>
      </c>
      <c r="D73" s="80">
        <v>9</v>
      </c>
      <c r="E73" s="80">
        <v>4</v>
      </c>
      <c r="F73" s="81" t="s">
        <v>457</v>
      </c>
      <c r="G73" s="79" t="s">
        <v>397</v>
      </c>
      <c r="H73" s="82">
        <v>8538000</v>
      </c>
      <c r="I73" s="83">
        <v>3000000</v>
      </c>
      <c r="J73" s="70">
        <f t="shared" ref="J73:J136" si="1">H73-I73</f>
        <v>5538000</v>
      </c>
    </row>
    <row r="74" spans="1:10">
      <c r="A74" s="78" t="s">
        <v>398</v>
      </c>
      <c r="B74" s="72">
        <v>200</v>
      </c>
      <c r="C74" s="79">
        <v>901</v>
      </c>
      <c r="D74" s="80">
        <v>9</v>
      </c>
      <c r="E74" s="80">
        <v>4</v>
      </c>
      <c r="F74" s="81" t="s">
        <v>457</v>
      </c>
      <c r="G74" s="79" t="s">
        <v>399</v>
      </c>
      <c r="H74" s="82">
        <v>346100</v>
      </c>
      <c r="I74" s="83">
        <v>0</v>
      </c>
      <c r="J74" s="70">
        <f t="shared" si="1"/>
        <v>346100</v>
      </c>
    </row>
    <row r="75" spans="1:10">
      <c r="A75" s="78" t="s">
        <v>458</v>
      </c>
      <c r="B75" s="72">
        <v>200</v>
      </c>
      <c r="C75" s="79">
        <v>901</v>
      </c>
      <c r="D75" s="80">
        <v>9</v>
      </c>
      <c r="E75" s="80">
        <v>5</v>
      </c>
      <c r="F75" s="81" t="s">
        <v>391</v>
      </c>
      <c r="G75" s="79" t="s">
        <v>391</v>
      </c>
      <c r="H75" s="82">
        <v>37563900</v>
      </c>
      <c r="I75" s="83">
        <v>10193900</v>
      </c>
      <c r="J75" s="70">
        <f t="shared" si="1"/>
        <v>27370000</v>
      </c>
    </row>
    <row r="76" spans="1:10" ht="31.5">
      <c r="A76" s="78" t="s">
        <v>459</v>
      </c>
      <c r="B76" s="72">
        <v>200</v>
      </c>
      <c r="C76" s="79">
        <v>901</v>
      </c>
      <c r="D76" s="80">
        <v>9</v>
      </c>
      <c r="E76" s="80">
        <v>5</v>
      </c>
      <c r="F76" s="81" t="s">
        <v>460</v>
      </c>
      <c r="G76" s="79" t="s">
        <v>391</v>
      </c>
      <c r="H76" s="82">
        <v>37563900</v>
      </c>
      <c r="I76" s="83">
        <v>10193900</v>
      </c>
      <c r="J76" s="70">
        <f t="shared" si="1"/>
        <v>27370000</v>
      </c>
    </row>
    <row r="77" spans="1:10" ht="63">
      <c r="A77" s="78" t="s">
        <v>396</v>
      </c>
      <c r="B77" s="72">
        <v>200</v>
      </c>
      <c r="C77" s="79">
        <v>901</v>
      </c>
      <c r="D77" s="80">
        <v>9</v>
      </c>
      <c r="E77" s="80">
        <v>5</v>
      </c>
      <c r="F77" s="81" t="s">
        <v>460</v>
      </c>
      <c r="G77" s="79" t="s">
        <v>397</v>
      </c>
      <c r="H77" s="82">
        <v>37563900</v>
      </c>
      <c r="I77" s="83">
        <v>10193900</v>
      </c>
      <c r="J77" s="70">
        <f t="shared" si="1"/>
        <v>27370000</v>
      </c>
    </row>
    <row r="78" spans="1:10" ht="31.5">
      <c r="A78" s="78" t="s">
        <v>461</v>
      </c>
      <c r="B78" s="72">
        <v>200</v>
      </c>
      <c r="C78" s="79">
        <v>901</v>
      </c>
      <c r="D78" s="80">
        <v>9</v>
      </c>
      <c r="E78" s="80">
        <v>6</v>
      </c>
      <c r="F78" s="81" t="s">
        <v>391</v>
      </c>
      <c r="G78" s="79" t="s">
        <v>391</v>
      </c>
      <c r="H78" s="82">
        <v>23024608</v>
      </c>
      <c r="I78" s="83">
        <v>7918036</v>
      </c>
      <c r="J78" s="70">
        <f t="shared" si="1"/>
        <v>15106572</v>
      </c>
    </row>
    <row r="79" spans="1:10" ht="31.5">
      <c r="A79" s="78" t="s">
        <v>462</v>
      </c>
      <c r="B79" s="72">
        <v>200</v>
      </c>
      <c r="C79" s="79">
        <v>901</v>
      </c>
      <c r="D79" s="80">
        <v>9</v>
      </c>
      <c r="E79" s="80">
        <v>6</v>
      </c>
      <c r="F79" s="81" t="s">
        <v>463</v>
      </c>
      <c r="G79" s="79" t="s">
        <v>391</v>
      </c>
      <c r="H79" s="82">
        <v>23024608</v>
      </c>
      <c r="I79" s="83">
        <v>7918036</v>
      </c>
      <c r="J79" s="70">
        <f t="shared" si="1"/>
        <v>15106572</v>
      </c>
    </row>
    <row r="80" spans="1:10" ht="63">
      <c r="A80" s="78" t="s">
        <v>396</v>
      </c>
      <c r="B80" s="72">
        <v>200</v>
      </c>
      <c r="C80" s="79">
        <v>901</v>
      </c>
      <c r="D80" s="80">
        <v>9</v>
      </c>
      <c r="E80" s="80">
        <v>6</v>
      </c>
      <c r="F80" s="81" t="s">
        <v>463</v>
      </c>
      <c r="G80" s="79" t="s">
        <v>397</v>
      </c>
      <c r="H80" s="82">
        <v>23024608</v>
      </c>
      <c r="I80" s="83">
        <v>7918036</v>
      </c>
      <c r="J80" s="70">
        <f t="shared" si="1"/>
        <v>15106572</v>
      </c>
    </row>
    <row r="81" spans="1:10">
      <c r="A81" s="78" t="s">
        <v>464</v>
      </c>
      <c r="B81" s="72">
        <v>200</v>
      </c>
      <c r="C81" s="79">
        <v>901</v>
      </c>
      <c r="D81" s="80">
        <v>9</v>
      </c>
      <c r="E81" s="80">
        <v>9</v>
      </c>
      <c r="F81" s="81" t="s">
        <v>391</v>
      </c>
      <c r="G81" s="79" t="s">
        <v>391</v>
      </c>
      <c r="H81" s="82">
        <v>1622321799.05</v>
      </c>
      <c r="I81" s="83">
        <v>413830221.68000001</v>
      </c>
      <c r="J81" s="70">
        <f t="shared" si="1"/>
        <v>1208491577.3699999</v>
      </c>
    </row>
    <row r="82" spans="1:10">
      <c r="A82" s="78" t="s">
        <v>465</v>
      </c>
      <c r="B82" s="72">
        <v>200</v>
      </c>
      <c r="C82" s="79">
        <v>901</v>
      </c>
      <c r="D82" s="80">
        <v>9</v>
      </c>
      <c r="E82" s="80">
        <v>9</v>
      </c>
      <c r="F82" s="81" t="s">
        <v>466</v>
      </c>
      <c r="G82" s="79" t="s">
        <v>391</v>
      </c>
      <c r="H82" s="82">
        <v>2890000</v>
      </c>
      <c r="I82" s="83">
        <v>99877.3</v>
      </c>
      <c r="J82" s="70">
        <f t="shared" si="1"/>
        <v>2790122.7</v>
      </c>
    </row>
    <row r="83" spans="1:10" ht="31.5">
      <c r="A83" s="78" t="s">
        <v>406</v>
      </c>
      <c r="B83" s="72">
        <v>200</v>
      </c>
      <c r="C83" s="79">
        <v>901</v>
      </c>
      <c r="D83" s="80">
        <v>9</v>
      </c>
      <c r="E83" s="80">
        <v>9</v>
      </c>
      <c r="F83" s="81" t="s">
        <v>466</v>
      </c>
      <c r="G83" s="79" t="s">
        <v>407</v>
      </c>
      <c r="H83" s="82">
        <v>2890000</v>
      </c>
      <c r="I83" s="83">
        <v>99877.3</v>
      </c>
      <c r="J83" s="70">
        <f t="shared" si="1"/>
        <v>2790122.7</v>
      </c>
    </row>
    <row r="84" spans="1:10" ht="31.5">
      <c r="A84" s="78" t="s">
        <v>467</v>
      </c>
      <c r="B84" s="72">
        <v>200</v>
      </c>
      <c r="C84" s="79">
        <v>901</v>
      </c>
      <c r="D84" s="80">
        <v>9</v>
      </c>
      <c r="E84" s="80">
        <v>9</v>
      </c>
      <c r="F84" s="81" t="s">
        <v>468</v>
      </c>
      <c r="G84" s="79" t="s">
        <v>391</v>
      </c>
      <c r="H84" s="82">
        <v>1559170</v>
      </c>
      <c r="I84" s="83">
        <v>270006.03999999998</v>
      </c>
      <c r="J84" s="70">
        <f t="shared" si="1"/>
        <v>1289163.96</v>
      </c>
    </row>
    <row r="85" spans="1:10" ht="31.5">
      <c r="A85" s="78" t="s">
        <v>406</v>
      </c>
      <c r="B85" s="72">
        <v>200</v>
      </c>
      <c r="C85" s="79">
        <v>901</v>
      </c>
      <c r="D85" s="80">
        <v>9</v>
      </c>
      <c r="E85" s="80">
        <v>9</v>
      </c>
      <c r="F85" s="81" t="s">
        <v>468</v>
      </c>
      <c r="G85" s="79" t="s">
        <v>407</v>
      </c>
      <c r="H85" s="82">
        <v>1559170</v>
      </c>
      <c r="I85" s="83">
        <v>270006.03999999998</v>
      </c>
      <c r="J85" s="70">
        <f t="shared" si="1"/>
        <v>1289163.96</v>
      </c>
    </row>
    <row r="86" spans="1:10" ht="47.25">
      <c r="A86" s="78" t="s">
        <v>469</v>
      </c>
      <c r="B86" s="72">
        <v>200</v>
      </c>
      <c r="C86" s="79">
        <v>901</v>
      </c>
      <c r="D86" s="80">
        <v>9</v>
      </c>
      <c r="E86" s="80">
        <v>9</v>
      </c>
      <c r="F86" s="81" t="s">
        <v>470</v>
      </c>
      <c r="G86" s="79" t="s">
        <v>391</v>
      </c>
      <c r="H86" s="82">
        <v>1000000</v>
      </c>
      <c r="I86" s="83">
        <v>0</v>
      </c>
      <c r="J86" s="70">
        <f t="shared" si="1"/>
        <v>1000000</v>
      </c>
    </row>
    <row r="87" spans="1:10" ht="31.5">
      <c r="A87" s="78" t="s">
        <v>406</v>
      </c>
      <c r="B87" s="72">
        <v>200</v>
      </c>
      <c r="C87" s="79">
        <v>901</v>
      </c>
      <c r="D87" s="80">
        <v>9</v>
      </c>
      <c r="E87" s="80">
        <v>9</v>
      </c>
      <c r="F87" s="81" t="s">
        <v>470</v>
      </c>
      <c r="G87" s="79" t="s">
        <v>407</v>
      </c>
      <c r="H87" s="82">
        <v>1000000</v>
      </c>
      <c r="I87" s="83">
        <v>0</v>
      </c>
      <c r="J87" s="70">
        <f t="shared" si="1"/>
        <v>1000000</v>
      </c>
    </row>
    <row r="88" spans="1:10" ht="31.5">
      <c r="A88" s="78" t="s">
        <v>471</v>
      </c>
      <c r="B88" s="72">
        <v>200</v>
      </c>
      <c r="C88" s="79">
        <v>901</v>
      </c>
      <c r="D88" s="80">
        <v>9</v>
      </c>
      <c r="E88" s="80">
        <v>9</v>
      </c>
      <c r="F88" s="81" t="s">
        <v>472</v>
      </c>
      <c r="G88" s="79" t="s">
        <v>391</v>
      </c>
      <c r="H88" s="82">
        <v>500000</v>
      </c>
      <c r="I88" s="83">
        <v>0</v>
      </c>
      <c r="J88" s="70">
        <f t="shared" si="1"/>
        <v>500000</v>
      </c>
    </row>
    <row r="89" spans="1:10" ht="31.5">
      <c r="A89" s="78" t="s">
        <v>406</v>
      </c>
      <c r="B89" s="72">
        <v>200</v>
      </c>
      <c r="C89" s="79">
        <v>901</v>
      </c>
      <c r="D89" s="80">
        <v>9</v>
      </c>
      <c r="E89" s="80">
        <v>9</v>
      </c>
      <c r="F89" s="81" t="s">
        <v>472</v>
      </c>
      <c r="G89" s="79" t="s">
        <v>407</v>
      </c>
      <c r="H89" s="82">
        <v>500000</v>
      </c>
      <c r="I89" s="83">
        <v>0</v>
      </c>
      <c r="J89" s="70">
        <f t="shared" si="1"/>
        <v>500000</v>
      </c>
    </row>
    <row r="90" spans="1:10" ht="47.25">
      <c r="A90" s="78" t="s">
        <v>473</v>
      </c>
      <c r="B90" s="72">
        <v>200</v>
      </c>
      <c r="C90" s="79">
        <v>901</v>
      </c>
      <c r="D90" s="80">
        <v>9</v>
      </c>
      <c r="E90" s="80">
        <v>9</v>
      </c>
      <c r="F90" s="81" t="s">
        <v>474</v>
      </c>
      <c r="G90" s="79" t="s">
        <v>391</v>
      </c>
      <c r="H90" s="82">
        <v>200000</v>
      </c>
      <c r="I90" s="83">
        <v>0</v>
      </c>
      <c r="J90" s="70">
        <f t="shared" si="1"/>
        <v>200000</v>
      </c>
    </row>
    <row r="91" spans="1:10" ht="31.5">
      <c r="A91" s="78" t="s">
        <v>406</v>
      </c>
      <c r="B91" s="72">
        <v>200</v>
      </c>
      <c r="C91" s="79">
        <v>901</v>
      </c>
      <c r="D91" s="80">
        <v>9</v>
      </c>
      <c r="E91" s="80">
        <v>9</v>
      </c>
      <c r="F91" s="81" t="s">
        <v>474</v>
      </c>
      <c r="G91" s="79" t="s">
        <v>407</v>
      </c>
      <c r="H91" s="82">
        <v>200000</v>
      </c>
      <c r="I91" s="83">
        <v>0</v>
      </c>
      <c r="J91" s="70">
        <f t="shared" si="1"/>
        <v>200000</v>
      </c>
    </row>
    <row r="92" spans="1:10" ht="31.5">
      <c r="A92" s="78" t="s">
        <v>475</v>
      </c>
      <c r="B92" s="72">
        <v>200</v>
      </c>
      <c r="C92" s="79">
        <v>901</v>
      </c>
      <c r="D92" s="80">
        <v>9</v>
      </c>
      <c r="E92" s="80">
        <v>9</v>
      </c>
      <c r="F92" s="81" t="s">
        <v>476</v>
      </c>
      <c r="G92" s="79" t="s">
        <v>391</v>
      </c>
      <c r="H92" s="82">
        <v>300000</v>
      </c>
      <c r="I92" s="83">
        <v>0</v>
      </c>
      <c r="J92" s="70">
        <f t="shared" si="1"/>
        <v>300000</v>
      </c>
    </row>
    <row r="93" spans="1:10" ht="31.5">
      <c r="A93" s="78" t="s">
        <v>406</v>
      </c>
      <c r="B93" s="72">
        <v>200</v>
      </c>
      <c r="C93" s="79">
        <v>901</v>
      </c>
      <c r="D93" s="80">
        <v>9</v>
      </c>
      <c r="E93" s="80">
        <v>9</v>
      </c>
      <c r="F93" s="81" t="s">
        <v>476</v>
      </c>
      <c r="G93" s="79" t="s">
        <v>407</v>
      </c>
      <c r="H93" s="82">
        <v>300000</v>
      </c>
      <c r="I93" s="83">
        <v>0</v>
      </c>
      <c r="J93" s="70">
        <f t="shared" si="1"/>
        <v>300000</v>
      </c>
    </row>
    <row r="94" spans="1:10" ht="31.5">
      <c r="A94" s="78" t="s">
        <v>477</v>
      </c>
      <c r="B94" s="72">
        <v>200</v>
      </c>
      <c r="C94" s="79">
        <v>901</v>
      </c>
      <c r="D94" s="80">
        <v>9</v>
      </c>
      <c r="E94" s="80">
        <v>9</v>
      </c>
      <c r="F94" s="81" t="s">
        <v>478</v>
      </c>
      <c r="G94" s="79" t="s">
        <v>391</v>
      </c>
      <c r="H94" s="82">
        <v>1410675600</v>
      </c>
      <c r="I94" s="83">
        <v>352668900</v>
      </c>
      <c r="J94" s="70">
        <f t="shared" si="1"/>
        <v>1058006700</v>
      </c>
    </row>
    <row r="95" spans="1:10" ht="31.5">
      <c r="A95" s="78" t="s">
        <v>479</v>
      </c>
      <c r="B95" s="72">
        <v>200</v>
      </c>
      <c r="C95" s="79">
        <v>901</v>
      </c>
      <c r="D95" s="80">
        <v>9</v>
      </c>
      <c r="E95" s="80">
        <v>9</v>
      </c>
      <c r="F95" s="81" t="s">
        <v>478</v>
      </c>
      <c r="G95" s="79" t="s">
        <v>480</v>
      </c>
      <c r="H95" s="82">
        <v>1410675600</v>
      </c>
      <c r="I95" s="83">
        <v>352668900</v>
      </c>
      <c r="J95" s="70">
        <f t="shared" si="1"/>
        <v>1058006700</v>
      </c>
    </row>
    <row r="96" spans="1:10" ht="63">
      <c r="A96" s="78" t="s">
        <v>481</v>
      </c>
      <c r="B96" s="72">
        <v>200</v>
      </c>
      <c r="C96" s="79">
        <v>901</v>
      </c>
      <c r="D96" s="80">
        <v>9</v>
      </c>
      <c r="E96" s="80">
        <v>9</v>
      </c>
      <c r="F96" s="81" t="s">
        <v>482</v>
      </c>
      <c r="G96" s="79" t="s">
        <v>391</v>
      </c>
      <c r="H96" s="82">
        <v>300000</v>
      </c>
      <c r="I96" s="83">
        <v>0</v>
      </c>
      <c r="J96" s="70">
        <f t="shared" si="1"/>
        <v>300000</v>
      </c>
    </row>
    <row r="97" spans="1:10">
      <c r="A97" s="78" t="s">
        <v>398</v>
      </c>
      <c r="B97" s="72">
        <v>200</v>
      </c>
      <c r="C97" s="79">
        <v>901</v>
      </c>
      <c r="D97" s="80">
        <v>9</v>
      </c>
      <c r="E97" s="80">
        <v>9</v>
      </c>
      <c r="F97" s="81" t="s">
        <v>482</v>
      </c>
      <c r="G97" s="79" t="s">
        <v>399</v>
      </c>
      <c r="H97" s="82">
        <v>300000</v>
      </c>
      <c r="I97" s="83">
        <v>0</v>
      </c>
      <c r="J97" s="70">
        <f t="shared" si="1"/>
        <v>300000</v>
      </c>
    </row>
    <row r="98" spans="1:10" ht="47.25">
      <c r="A98" s="78" t="s">
        <v>483</v>
      </c>
      <c r="B98" s="72">
        <v>200</v>
      </c>
      <c r="C98" s="79">
        <v>901</v>
      </c>
      <c r="D98" s="80">
        <v>9</v>
      </c>
      <c r="E98" s="80">
        <v>9</v>
      </c>
      <c r="F98" s="81" t="s">
        <v>484</v>
      </c>
      <c r="G98" s="79" t="s">
        <v>391</v>
      </c>
      <c r="H98" s="82">
        <v>12456200</v>
      </c>
      <c r="I98" s="83">
        <v>4160000</v>
      </c>
      <c r="J98" s="70">
        <f t="shared" si="1"/>
        <v>8296200</v>
      </c>
    </row>
    <row r="99" spans="1:10" ht="63">
      <c r="A99" s="78" t="s">
        <v>396</v>
      </c>
      <c r="B99" s="72">
        <v>200</v>
      </c>
      <c r="C99" s="79">
        <v>901</v>
      </c>
      <c r="D99" s="80">
        <v>9</v>
      </c>
      <c r="E99" s="80">
        <v>9</v>
      </c>
      <c r="F99" s="81" t="s">
        <v>484</v>
      </c>
      <c r="G99" s="79" t="s">
        <v>397</v>
      </c>
      <c r="H99" s="82">
        <v>12456200</v>
      </c>
      <c r="I99" s="83">
        <v>4160000</v>
      </c>
      <c r="J99" s="70">
        <f t="shared" si="1"/>
        <v>8296200</v>
      </c>
    </row>
    <row r="100" spans="1:10" ht="31.5">
      <c r="A100" s="78" t="s">
        <v>485</v>
      </c>
      <c r="B100" s="72">
        <v>200</v>
      </c>
      <c r="C100" s="79">
        <v>901</v>
      </c>
      <c r="D100" s="80">
        <v>9</v>
      </c>
      <c r="E100" s="80">
        <v>9</v>
      </c>
      <c r="F100" s="81" t="s">
        <v>486</v>
      </c>
      <c r="G100" s="79" t="s">
        <v>391</v>
      </c>
      <c r="H100" s="82">
        <v>4694804</v>
      </c>
      <c r="I100" s="83">
        <v>4694804</v>
      </c>
      <c r="J100" s="70">
        <f t="shared" si="1"/>
        <v>0</v>
      </c>
    </row>
    <row r="101" spans="1:10" ht="63">
      <c r="A101" s="78" t="s">
        <v>487</v>
      </c>
      <c r="B101" s="72">
        <v>200</v>
      </c>
      <c r="C101" s="79">
        <v>901</v>
      </c>
      <c r="D101" s="80">
        <v>9</v>
      </c>
      <c r="E101" s="80">
        <v>9</v>
      </c>
      <c r="F101" s="81" t="s">
        <v>486</v>
      </c>
      <c r="G101" s="79" t="s">
        <v>488</v>
      </c>
      <c r="H101" s="82">
        <v>4694804</v>
      </c>
      <c r="I101" s="83">
        <v>4694804</v>
      </c>
      <c r="J101" s="70">
        <f t="shared" si="1"/>
        <v>0</v>
      </c>
    </row>
    <row r="102" spans="1:10">
      <c r="A102" s="78" t="s">
        <v>489</v>
      </c>
      <c r="B102" s="72">
        <v>200</v>
      </c>
      <c r="C102" s="79">
        <v>901</v>
      </c>
      <c r="D102" s="80">
        <v>9</v>
      </c>
      <c r="E102" s="80">
        <v>9</v>
      </c>
      <c r="F102" s="81" t="s">
        <v>490</v>
      </c>
      <c r="G102" s="79" t="s">
        <v>491</v>
      </c>
      <c r="H102" s="82">
        <v>8303770</v>
      </c>
      <c r="I102" s="83">
        <v>1662311.81</v>
      </c>
      <c r="J102" s="70">
        <f t="shared" si="1"/>
        <v>6641458.1899999995</v>
      </c>
    </row>
    <row r="103" spans="1:10" ht="47.25">
      <c r="A103" s="78" t="s">
        <v>492</v>
      </c>
      <c r="B103" s="72">
        <v>200</v>
      </c>
      <c r="C103" s="79">
        <v>901</v>
      </c>
      <c r="D103" s="80">
        <v>9</v>
      </c>
      <c r="E103" s="80">
        <v>9</v>
      </c>
      <c r="F103" s="81" t="s">
        <v>490</v>
      </c>
      <c r="G103" s="79" t="s">
        <v>493</v>
      </c>
      <c r="H103" s="82">
        <v>2507740</v>
      </c>
      <c r="I103" s="83">
        <v>435910.53</v>
      </c>
      <c r="J103" s="70">
        <f t="shared" si="1"/>
        <v>2071829.47</v>
      </c>
    </row>
    <row r="104" spans="1:10" ht="31.5">
      <c r="A104" s="78" t="s">
        <v>403</v>
      </c>
      <c r="B104" s="72">
        <v>200</v>
      </c>
      <c r="C104" s="79">
        <v>901</v>
      </c>
      <c r="D104" s="80">
        <v>9</v>
      </c>
      <c r="E104" s="80">
        <v>9</v>
      </c>
      <c r="F104" s="81" t="s">
        <v>494</v>
      </c>
      <c r="G104" s="79" t="s">
        <v>405</v>
      </c>
      <c r="H104" s="82">
        <v>287500</v>
      </c>
      <c r="I104" s="83">
        <v>87339.6</v>
      </c>
      <c r="J104" s="70">
        <f t="shared" si="1"/>
        <v>200160.4</v>
      </c>
    </row>
    <row r="105" spans="1:10" ht="31.5">
      <c r="A105" s="78" t="s">
        <v>495</v>
      </c>
      <c r="B105" s="72">
        <v>200</v>
      </c>
      <c r="C105" s="79">
        <v>901</v>
      </c>
      <c r="D105" s="80">
        <v>9</v>
      </c>
      <c r="E105" s="80">
        <v>9</v>
      </c>
      <c r="F105" s="81" t="s">
        <v>494</v>
      </c>
      <c r="G105" s="79" t="s">
        <v>496</v>
      </c>
      <c r="H105" s="82">
        <v>1218700</v>
      </c>
      <c r="I105" s="83">
        <v>242899.16</v>
      </c>
      <c r="J105" s="70">
        <f t="shared" si="1"/>
        <v>975800.84</v>
      </c>
    </row>
    <row r="106" spans="1:10" ht="31.5">
      <c r="A106" s="78" t="s">
        <v>406</v>
      </c>
      <c r="B106" s="72">
        <v>200</v>
      </c>
      <c r="C106" s="79">
        <v>901</v>
      </c>
      <c r="D106" s="80">
        <v>9</v>
      </c>
      <c r="E106" s="80">
        <v>9</v>
      </c>
      <c r="F106" s="81" t="s">
        <v>494</v>
      </c>
      <c r="G106" s="79" t="s">
        <v>407</v>
      </c>
      <c r="H106" s="82">
        <v>4417518</v>
      </c>
      <c r="I106" s="83">
        <v>1219661.19</v>
      </c>
      <c r="J106" s="70">
        <f t="shared" si="1"/>
        <v>3197856.81</v>
      </c>
    </row>
    <row r="107" spans="1:10" ht="31.5">
      <c r="A107" s="78" t="s">
        <v>497</v>
      </c>
      <c r="B107" s="72">
        <v>200</v>
      </c>
      <c r="C107" s="79">
        <v>901</v>
      </c>
      <c r="D107" s="80">
        <v>9</v>
      </c>
      <c r="E107" s="80">
        <v>9</v>
      </c>
      <c r="F107" s="81" t="s">
        <v>494</v>
      </c>
      <c r="G107" s="79" t="s">
        <v>498</v>
      </c>
      <c r="H107" s="82">
        <v>49220</v>
      </c>
      <c r="I107" s="83">
        <v>9455</v>
      </c>
      <c r="J107" s="70">
        <f t="shared" si="1"/>
        <v>39765</v>
      </c>
    </row>
    <row r="108" spans="1:10">
      <c r="A108" s="78" t="s">
        <v>499</v>
      </c>
      <c r="B108" s="72">
        <v>200</v>
      </c>
      <c r="C108" s="79">
        <v>901</v>
      </c>
      <c r="D108" s="80">
        <v>9</v>
      </c>
      <c r="E108" s="80">
        <v>9</v>
      </c>
      <c r="F108" s="81" t="s">
        <v>494</v>
      </c>
      <c r="G108" s="79" t="s">
        <v>500</v>
      </c>
      <c r="H108" s="82">
        <v>87052</v>
      </c>
      <c r="I108" s="83">
        <v>0</v>
      </c>
      <c r="J108" s="70">
        <f t="shared" si="1"/>
        <v>87052</v>
      </c>
    </row>
    <row r="109" spans="1:10">
      <c r="A109" s="78" t="s">
        <v>501</v>
      </c>
      <c r="B109" s="72">
        <v>200</v>
      </c>
      <c r="C109" s="79">
        <v>901</v>
      </c>
      <c r="D109" s="80">
        <v>9</v>
      </c>
      <c r="E109" s="80">
        <v>9</v>
      </c>
      <c r="F109" s="81" t="s">
        <v>494</v>
      </c>
      <c r="G109" s="79" t="s">
        <v>502</v>
      </c>
      <c r="H109" s="82">
        <v>1000</v>
      </c>
      <c r="I109" s="83">
        <v>34.29</v>
      </c>
      <c r="J109" s="70">
        <f t="shared" si="1"/>
        <v>965.71</v>
      </c>
    </row>
    <row r="110" spans="1:10" ht="31.5">
      <c r="A110" s="78" t="s">
        <v>422</v>
      </c>
      <c r="B110" s="72">
        <v>200</v>
      </c>
      <c r="C110" s="79">
        <v>901</v>
      </c>
      <c r="D110" s="80">
        <v>9</v>
      </c>
      <c r="E110" s="80">
        <v>9</v>
      </c>
      <c r="F110" s="81" t="s">
        <v>423</v>
      </c>
      <c r="G110" s="79" t="s">
        <v>391</v>
      </c>
      <c r="H110" s="82">
        <v>1615000</v>
      </c>
      <c r="I110" s="83">
        <v>539000</v>
      </c>
      <c r="J110" s="70">
        <f t="shared" si="1"/>
        <v>1076000</v>
      </c>
    </row>
    <row r="111" spans="1:10" ht="63">
      <c r="A111" s="78" t="s">
        <v>396</v>
      </c>
      <c r="B111" s="72">
        <v>200</v>
      </c>
      <c r="C111" s="79">
        <v>901</v>
      </c>
      <c r="D111" s="80">
        <v>9</v>
      </c>
      <c r="E111" s="80">
        <v>9</v>
      </c>
      <c r="F111" s="81" t="s">
        <v>423</v>
      </c>
      <c r="G111" s="79" t="s">
        <v>397</v>
      </c>
      <c r="H111" s="82">
        <v>1615000</v>
      </c>
      <c r="I111" s="83">
        <v>539000</v>
      </c>
      <c r="J111" s="70">
        <f t="shared" si="1"/>
        <v>1076000</v>
      </c>
    </row>
    <row r="112" spans="1:10" ht="31.5">
      <c r="A112" s="78" t="s">
        <v>503</v>
      </c>
      <c r="B112" s="72">
        <v>200</v>
      </c>
      <c r="C112" s="79">
        <v>901</v>
      </c>
      <c r="D112" s="80">
        <v>9</v>
      </c>
      <c r="E112" s="80">
        <v>9</v>
      </c>
      <c r="F112" s="81" t="s">
        <v>504</v>
      </c>
      <c r="G112" s="79" t="s">
        <v>391</v>
      </c>
      <c r="H112" s="82">
        <v>7126000</v>
      </c>
      <c r="I112" s="83">
        <v>2376000</v>
      </c>
      <c r="J112" s="70">
        <f t="shared" si="1"/>
        <v>4750000</v>
      </c>
    </row>
    <row r="113" spans="1:10" ht="63">
      <c r="A113" s="78" t="s">
        <v>396</v>
      </c>
      <c r="B113" s="72">
        <v>200</v>
      </c>
      <c r="C113" s="79">
        <v>901</v>
      </c>
      <c r="D113" s="80">
        <v>9</v>
      </c>
      <c r="E113" s="80">
        <v>9</v>
      </c>
      <c r="F113" s="81" t="s">
        <v>504</v>
      </c>
      <c r="G113" s="79" t="s">
        <v>397</v>
      </c>
      <c r="H113" s="82">
        <v>7126000</v>
      </c>
      <c r="I113" s="83">
        <v>2376000</v>
      </c>
      <c r="J113" s="70">
        <f t="shared" si="1"/>
        <v>4750000</v>
      </c>
    </row>
    <row r="114" spans="1:10" ht="63">
      <c r="A114" s="78" t="s">
        <v>505</v>
      </c>
      <c r="B114" s="72">
        <v>200</v>
      </c>
      <c r="C114" s="79">
        <v>901</v>
      </c>
      <c r="D114" s="80">
        <v>9</v>
      </c>
      <c r="E114" s="80">
        <v>9</v>
      </c>
      <c r="F114" s="81" t="s">
        <v>506</v>
      </c>
      <c r="G114" s="79" t="s">
        <v>391</v>
      </c>
      <c r="H114" s="82">
        <v>34860716</v>
      </c>
      <c r="I114" s="83">
        <v>12237772</v>
      </c>
      <c r="J114" s="70">
        <f t="shared" si="1"/>
        <v>22622944</v>
      </c>
    </row>
    <row r="115" spans="1:10" ht="63">
      <c r="A115" s="78" t="s">
        <v>396</v>
      </c>
      <c r="B115" s="72">
        <v>200</v>
      </c>
      <c r="C115" s="79">
        <v>901</v>
      </c>
      <c r="D115" s="80">
        <v>9</v>
      </c>
      <c r="E115" s="80">
        <v>9</v>
      </c>
      <c r="F115" s="81" t="s">
        <v>506</v>
      </c>
      <c r="G115" s="79" t="s">
        <v>397</v>
      </c>
      <c r="H115" s="82">
        <v>34860716</v>
      </c>
      <c r="I115" s="83">
        <v>12237772</v>
      </c>
      <c r="J115" s="70">
        <f t="shared" si="1"/>
        <v>22622944</v>
      </c>
    </row>
    <row r="116" spans="1:10" ht="47.25">
      <c r="A116" s="78" t="s">
        <v>507</v>
      </c>
      <c r="B116" s="72">
        <v>200</v>
      </c>
      <c r="C116" s="79">
        <v>901</v>
      </c>
      <c r="D116" s="80">
        <v>9</v>
      </c>
      <c r="E116" s="80">
        <v>9</v>
      </c>
      <c r="F116" s="81" t="s">
        <v>508</v>
      </c>
      <c r="G116" s="79" t="s">
        <v>391</v>
      </c>
      <c r="H116" s="82">
        <v>26576008</v>
      </c>
      <c r="I116" s="83">
        <v>9527936</v>
      </c>
      <c r="J116" s="70">
        <f t="shared" si="1"/>
        <v>17048072</v>
      </c>
    </row>
    <row r="117" spans="1:10" ht="63">
      <c r="A117" s="78" t="s">
        <v>396</v>
      </c>
      <c r="B117" s="72">
        <v>200</v>
      </c>
      <c r="C117" s="79">
        <v>901</v>
      </c>
      <c r="D117" s="80">
        <v>9</v>
      </c>
      <c r="E117" s="80">
        <v>9</v>
      </c>
      <c r="F117" s="81" t="s">
        <v>508</v>
      </c>
      <c r="G117" s="79" t="s">
        <v>397</v>
      </c>
      <c r="H117" s="82">
        <v>26576008</v>
      </c>
      <c r="I117" s="83">
        <v>9527936</v>
      </c>
      <c r="J117" s="70">
        <f t="shared" si="1"/>
        <v>17048072</v>
      </c>
    </row>
    <row r="118" spans="1:10" ht="31.5">
      <c r="A118" s="78" t="s">
        <v>509</v>
      </c>
      <c r="B118" s="72">
        <v>200</v>
      </c>
      <c r="C118" s="79">
        <v>901</v>
      </c>
      <c r="D118" s="80">
        <v>9</v>
      </c>
      <c r="E118" s="80">
        <v>9</v>
      </c>
      <c r="F118" s="81" t="s">
        <v>510</v>
      </c>
      <c r="G118" s="79" t="s">
        <v>391</v>
      </c>
      <c r="H118" s="82">
        <v>16843000</v>
      </c>
      <c r="I118" s="83">
        <v>8000000</v>
      </c>
      <c r="J118" s="70">
        <f t="shared" si="1"/>
        <v>8843000</v>
      </c>
    </row>
    <row r="119" spans="1:10" ht="63">
      <c r="A119" s="78" t="s">
        <v>487</v>
      </c>
      <c r="B119" s="72">
        <v>200</v>
      </c>
      <c r="C119" s="79">
        <v>901</v>
      </c>
      <c r="D119" s="80">
        <v>9</v>
      </c>
      <c r="E119" s="80">
        <v>9</v>
      </c>
      <c r="F119" s="81" t="s">
        <v>510</v>
      </c>
      <c r="G119" s="79" t="s">
        <v>488</v>
      </c>
      <c r="H119" s="82">
        <v>16843000</v>
      </c>
      <c r="I119" s="83">
        <v>8000000</v>
      </c>
      <c r="J119" s="70">
        <f t="shared" si="1"/>
        <v>8843000</v>
      </c>
    </row>
    <row r="120" spans="1:10" ht="94.5">
      <c r="A120" s="78" t="s">
        <v>511</v>
      </c>
      <c r="B120" s="72">
        <v>200</v>
      </c>
      <c r="C120" s="79">
        <v>901</v>
      </c>
      <c r="D120" s="80">
        <v>9</v>
      </c>
      <c r="E120" s="80">
        <v>9</v>
      </c>
      <c r="F120" s="81" t="s">
        <v>512</v>
      </c>
      <c r="G120" s="79" t="s">
        <v>391</v>
      </c>
      <c r="H120" s="82">
        <v>34085688</v>
      </c>
      <c r="I120" s="83">
        <v>8521422</v>
      </c>
      <c r="J120" s="70">
        <f t="shared" si="1"/>
        <v>25564266</v>
      </c>
    </row>
    <row r="121" spans="1:10" ht="31.5">
      <c r="A121" s="78" t="s">
        <v>513</v>
      </c>
      <c r="B121" s="72">
        <v>200</v>
      </c>
      <c r="C121" s="79">
        <v>901</v>
      </c>
      <c r="D121" s="80">
        <v>9</v>
      </c>
      <c r="E121" s="80">
        <v>9</v>
      </c>
      <c r="F121" s="81" t="s">
        <v>512</v>
      </c>
      <c r="G121" s="79" t="s">
        <v>514</v>
      </c>
      <c r="H121" s="82">
        <v>34085688</v>
      </c>
      <c r="I121" s="83">
        <v>8521422</v>
      </c>
      <c r="J121" s="70">
        <f t="shared" si="1"/>
        <v>25564266</v>
      </c>
    </row>
    <row r="122" spans="1:10" ht="31.5">
      <c r="A122" s="78" t="s">
        <v>515</v>
      </c>
      <c r="B122" s="72">
        <v>200</v>
      </c>
      <c r="C122" s="79">
        <v>901</v>
      </c>
      <c r="D122" s="80">
        <v>9</v>
      </c>
      <c r="E122" s="80">
        <v>9</v>
      </c>
      <c r="F122" s="81" t="s">
        <v>516</v>
      </c>
      <c r="G122" s="79" t="s">
        <v>391</v>
      </c>
      <c r="H122" s="82">
        <v>8454226.0500000007</v>
      </c>
      <c r="I122" s="83">
        <v>0</v>
      </c>
      <c r="J122" s="70">
        <f t="shared" si="1"/>
        <v>8454226.0500000007</v>
      </c>
    </row>
    <row r="123" spans="1:10" ht="31.5">
      <c r="A123" s="78" t="s">
        <v>495</v>
      </c>
      <c r="B123" s="72">
        <v>200</v>
      </c>
      <c r="C123" s="79">
        <v>901</v>
      </c>
      <c r="D123" s="80">
        <v>9</v>
      </c>
      <c r="E123" s="80">
        <v>9</v>
      </c>
      <c r="F123" s="81" t="s">
        <v>516</v>
      </c>
      <c r="G123" s="79" t="s">
        <v>496</v>
      </c>
      <c r="H123" s="82">
        <v>8454226.0500000007</v>
      </c>
      <c r="I123" s="83">
        <v>0</v>
      </c>
      <c r="J123" s="70">
        <f t="shared" si="1"/>
        <v>8454226.0500000007</v>
      </c>
    </row>
    <row r="124" spans="1:10" ht="47.25">
      <c r="A124" s="78" t="s">
        <v>517</v>
      </c>
      <c r="B124" s="72">
        <v>200</v>
      </c>
      <c r="C124" s="79">
        <v>901</v>
      </c>
      <c r="D124" s="80">
        <v>9</v>
      </c>
      <c r="E124" s="80">
        <v>9</v>
      </c>
      <c r="F124" s="81" t="s">
        <v>518</v>
      </c>
      <c r="G124" s="79" t="s">
        <v>391</v>
      </c>
      <c r="H124" s="82">
        <v>15000000</v>
      </c>
      <c r="I124" s="83">
        <v>0</v>
      </c>
      <c r="J124" s="70">
        <f t="shared" si="1"/>
        <v>15000000</v>
      </c>
    </row>
    <row r="125" spans="1:10" ht="31.5">
      <c r="A125" s="78" t="s">
        <v>406</v>
      </c>
      <c r="B125" s="72">
        <v>200</v>
      </c>
      <c r="C125" s="79">
        <v>901</v>
      </c>
      <c r="D125" s="80">
        <v>9</v>
      </c>
      <c r="E125" s="80">
        <v>9</v>
      </c>
      <c r="F125" s="81" t="s">
        <v>518</v>
      </c>
      <c r="G125" s="79" t="s">
        <v>407</v>
      </c>
      <c r="H125" s="82">
        <v>15000000</v>
      </c>
      <c r="I125" s="83">
        <v>0</v>
      </c>
      <c r="J125" s="70">
        <f t="shared" si="1"/>
        <v>15000000</v>
      </c>
    </row>
    <row r="126" spans="1:10" ht="47.25">
      <c r="A126" s="78" t="s">
        <v>452</v>
      </c>
      <c r="B126" s="72">
        <v>200</v>
      </c>
      <c r="C126" s="79">
        <v>901</v>
      </c>
      <c r="D126" s="80">
        <v>9</v>
      </c>
      <c r="E126" s="80">
        <v>9</v>
      </c>
      <c r="F126" s="81" t="s">
        <v>453</v>
      </c>
      <c r="G126" s="79" t="s">
        <v>391</v>
      </c>
      <c r="H126" s="82">
        <v>9073900</v>
      </c>
      <c r="I126" s="83">
        <v>4049410</v>
      </c>
      <c r="J126" s="70">
        <f t="shared" si="1"/>
        <v>5024490</v>
      </c>
    </row>
    <row r="127" spans="1:10" ht="31.5">
      <c r="A127" s="78" t="s">
        <v>406</v>
      </c>
      <c r="B127" s="72">
        <v>200</v>
      </c>
      <c r="C127" s="79">
        <v>901</v>
      </c>
      <c r="D127" s="80">
        <v>9</v>
      </c>
      <c r="E127" s="80">
        <v>9</v>
      </c>
      <c r="F127" s="81" t="s">
        <v>453</v>
      </c>
      <c r="G127" s="79" t="s">
        <v>407</v>
      </c>
      <c r="H127" s="82">
        <v>2500000</v>
      </c>
      <c r="I127" s="83">
        <v>49410</v>
      </c>
      <c r="J127" s="70">
        <f t="shared" si="1"/>
        <v>2450590</v>
      </c>
    </row>
    <row r="128" spans="1:10">
      <c r="A128" s="78" t="s">
        <v>398</v>
      </c>
      <c r="B128" s="72">
        <v>200</v>
      </c>
      <c r="C128" s="79">
        <v>901</v>
      </c>
      <c r="D128" s="80">
        <v>9</v>
      </c>
      <c r="E128" s="80">
        <v>9</v>
      </c>
      <c r="F128" s="81" t="s">
        <v>453</v>
      </c>
      <c r="G128" s="79" t="s">
        <v>399</v>
      </c>
      <c r="H128" s="82">
        <v>6573900</v>
      </c>
      <c r="I128" s="83">
        <v>4000000</v>
      </c>
      <c r="J128" s="70">
        <f t="shared" si="1"/>
        <v>2573900</v>
      </c>
    </row>
    <row r="129" spans="1:10" ht="94.5">
      <c r="A129" s="78" t="s">
        <v>519</v>
      </c>
      <c r="B129" s="72">
        <v>200</v>
      </c>
      <c r="C129" s="79">
        <v>901</v>
      </c>
      <c r="D129" s="80">
        <v>9</v>
      </c>
      <c r="E129" s="80">
        <v>9</v>
      </c>
      <c r="F129" s="81" t="s">
        <v>520</v>
      </c>
      <c r="G129" s="79" t="s">
        <v>391</v>
      </c>
      <c r="H129" s="82">
        <v>2252387</v>
      </c>
      <c r="I129" s="83">
        <v>420243.61000000004</v>
      </c>
      <c r="J129" s="70">
        <f t="shared" si="1"/>
        <v>1832143.39</v>
      </c>
    </row>
    <row r="130" spans="1:10" ht="31.5">
      <c r="A130" s="78" t="s">
        <v>521</v>
      </c>
      <c r="B130" s="72">
        <v>200</v>
      </c>
      <c r="C130" s="79">
        <v>901</v>
      </c>
      <c r="D130" s="80">
        <v>9</v>
      </c>
      <c r="E130" s="80">
        <v>9</v>
      </c>
      <c r="F130" s="81" t="s">
        <v>520</v>
      </c>
      <c r="G130" s="79" t="s">
        <v>522</v>
      </c>
      <c r="H130" s="82">
        <v>1495000</v>
      </c>
      <c r="I130" s="83">
        <v>242690.65</v>
      </c>
      <c r="J130" s="70">
        <f t="shared" si="1"/>
        <v>1252309.3500000001</v>
      </c>
    </row>
    <row r="131" spans="1:10" ht="47.25">
      <c r="A131" s="78" t="s">
        <v>410</v>
      </c>
      <c r="B131" s="72">
        <v>200</v>
      </c>
      <c r="C131" s="79">
        <v>901</v>
      </c>
      <c r="D131" s="80">
        <v>9</v>
      </c>
      <c r="E131" s="80">
        <v>9</v>
      </c>
      <c r="F131" s="81" t="s">
        <v>520</v>
      </c>
      <c r="G131" s="79" t="s">
        <v>412</v>
      </c>
      <c r="H131" s="82">
        <v>81500</v>
      </c>
      <c r="I131" s="83">
        <v>27800</v>
      </c>
      <c r="J131" s="70">
        <f t="shared" si="1"/>
        <v>53700</v>
      </c>
    </row>
    <row r="132" spans="1:10" ht="47.25">
      <c r="A132" s="78" t="s">
        <v>523</v>
      </c>
      <c r="B132" s="72">
        <v>200</v>
      </c>
      <c r="C132" s="79">
        <v>901</v>
      </c>
      <c r="D132" s="80">
        <v>9</v>
      </c>
      <c r="E132" s="80">
        <v>9</v>
      </c>
      <c r="F132" s="81" t="s">
        <v>520</v>
      </c>
      <c r="G132" s="79" t="s">
        <v>524</v>
      </c>
      <c r="H132" s="82">
        <v>451500</v>
      </c>
      <c r="I132" s="83">
        <v>106205.01</v>
      </c>
      <c r="J132" s="70">
        <f t="shared" si="1"/>
        <v>345294.99</v>
      </c>
    </row>
    <row r="133" spans="1:10" ht="31.5">
      <c r="A133" s="78" t="s">
        <v>495</v>
      </c>
      <c r="B133" s="72">
        <v>200</v>
      </c>
      <c r="C133" s="79">
        <v>901</v>
      </c>
      <c r="D133" s="80">
        <v>9</v>
      </c>
      <c r="E133" s="80">
        <v>9</v>
      </c>
      <c r="F133" s="81" t="s">
        <v>520</v>
      </c>
      <c r="G133" s="79" t="s">
        <v>496</v>
      </c>
      <c r="H133" s="82">
        <v>88687</v>
      </c>
      <c r="I133" s="83">
        <v>11047.95</v>
      </c>
      <c r="J133" s="70">
        <f t="shared" si="1"/>
        <v>77639.05</v>
      </c>
    </row>
    <row r="134" spans="1:10" ht="31.5">
      <c r="A134" s="78" t="s">
        <v>406</v>
      </c>
      <c r="B134" s="72">
        <v>200</v>
      </c>
      <c r="C134" s="79">
        <v>901</v>
      </c>
      <c r="D134" s="80">
        <v>9</v>
      </c>
      <c r="E134" s="80">
        <v>9</v>
      </c>
      <c r="F134" s="81" t="s">
        <v>520</v>
      </c>
      <c r="G134" s="79" t="s">
        <v>407</v>
      </c>
      <c r="H134" s="82">
        <v>135700</v>
      </c>
      <c r="I134" s="83">
        <v>32500</v>
      </c>
      <c r="J134" s="70">
        <f t="shared" si="1"/>
        <v>103200</v>
      </c>
    </row>
    <row r="135" spans="1:10" ht="31.5">
      <c r="A135" s="78" t="s">
        <v>521</v>
      </c>
      <c r="B135" s="72">
        <v>200</v>
      </c>
      <c r="C135" s="79">
        <v>901</v>
      </c>
      <c r="D135" s="80">
        <v>9</v>
      </c>
      <c r="E135" s="80">
        <v>9</v>
      </c>
      <c r="F135" s="81" t="s">
        <v>525</v>
      </c>
      <c r="G135" s="79" t="s">
        <v>522</v>
      </c>
      <c r="H135" s="82">
        <v>9972500</v>
      </c>
      <c r="I135" s="83">
        <v>1856124.79</v>
      </c>
      <c r="J135" s="70">
        <f t="shared" si="1"/>
        <v>8116375.21</v>
      </c>
    </row>
    <row r="136" spans="1:10" ht="47.25">
      <c r="A136" s="78" t="s">
        <v>523</v>
      </c>
      <c r="B136" s="72">
        <v>200</v>
      </c>
      <c r="C136" s="79">
        <v>901</v>
      </c>
      <c r="D136" s="80">
        <v>9</v>
      </c>
      <c r="E136" s="80">
        <v>9</v>
      </c>
      <c r="F136" s="81" t="s">
        <v>525</v>
      </c>
      <c r="G136" s="79" t="s">
        <v>524</v>
      </c>
      <c r="H136" s="82">
        <v>3011700</v>
      </c>
      <c r="I136" s="83">
        <v>426550.46</v>
      </c>
      <c r="J136" s="70">
        <f t="shared" si="1"/>
        <v>2585149.54</v>
      </c>
    </row>
    <row r="137" spans="1:10" ht="47.25">
      <c r="A137" s="78" t="s">
        <v>410</v>
      </c>
      <c r="B137" s="72">
        <v>200</v>
      </c>
      <c r="C137" s="79">
        <v>901</v>
      </c>
      <c r="D137" s="80">
        <v>9</v>
      </c>
      <c r="E137" s="80">
        <v>9</v>
      </c>
      <c r="F137" s="81" t="s">
        <v>526</v>
      </c>
      <c r="G137" s="79" t="s">
        <v>412</v>
      </c>
      <c r="H137" s="82">
        <v>510200</v>
      </c>
      <c r="I137" s="83">
        <v>59629</v>
      </c>
      <c r="J137" s="70">
        <f t="shared" ref="J137:J200" si="2">H137-I137</f>
        <v>450571</v>
      </c>
    </row>
    <row r="138" spans="1:10" ht="31.5">
      <c r="A138" s="78" t="s">
        <v>495</v>
      </c>
      <c r="B138" s="72">
        <v>200</v>
      </c>
      <c r="C138" s="79">
        <v>901</v>
      </c>
      <c r="D138" s="80">
        <v>9</v>
      </c>
      <c r="E138" s="80">
        <v>9</v>
      </c>
      <c r="F138" s="81" t="s">
        <v>526</v>
      </c>
      <c r="G138" s="79" t="s">
        <v>496</v>
      </c>
      <c r="H138" s="82">
        <v>780000</v>
      </c>
      <c r="I138" s="83">
        <v>129593.48</v>
      </c>
      <c r="J138" s="70">
        <f t="shared" si="2"/>
        <v>650406.52</v>
      </c>
    </row>
    <row r="139" spans="1:10" ht="31.5">
      <c r="A139" s="78" t="s">
        <v>406</v>
      </c>
      <c r="B139" s="72">
        <v>200</v>
      </c>
      <c r="C139" s="79">
        <v>901</v>
      </c>
      <c r="D139" s="80">
        <v>9</v>
      </c>
      <c r="E139" s="80">
        <v>9</v>
      </c>
      <c r="F139" s="81" t="s">
        <v>526</v>
      </c>
      <c r="G139" s="79" t="s">
        <v>407</v>
      </c>
      <c r="H139" s="82">
        <v>710000</v>
      </c>
      <c r="I139" s="83">
        <v>134714.1</v>
      </c>
      <c r="J139" s="70">
        <f t="shared" si="2"/>
        <v>575285.9</v>
      </c>
    </row>
    <row r="140" spans="1:10" ht="31.5">
      <c r="A140" s="78" t="s">
        <v>497</v>
      </c>
      <c r="B140" s="72">
        <v>200</v>
      </c>
      <c r="C140" s="79">
        <v>901</v>
      </c>
      <c r="D140" s="80">
        <v>9</v>
      </c>
      <c r="E140" s="80">
        <v>9</v>
      </c>
      <c r="F140" s="81" t="s">
        <v>526</v>
      </c>
      <c r="G140" s="79" t="s">
        <v>498</v>
      </c>
      <c r="H140" s="82">
        <v>200</v>
      </c>
      <c r="I140" s="83">
        <v>0</v>
      </c>
      <c r="J140" s="70">
        <f t="shared" si="2"/>
        <v>200</v>
      </c>
    </row>
    <row r="141" spans="1:10">
      <c r="A141" s="78" t="s">
        <v>501</v>
      </c>
      <c r="B141" s="72">
        <v>200</v>
      </c>
      <c r="C141" s="79">
        <v>901</v>
      </c>
      <c r="D141" s="80">
        <v>9</v>
      </c>
      <c r="E141" s="80">
        <v>9</v>
      </c>
      <c r="F141" s="81" t="s">
        <v>526</v>
      </c>
      <c r="G141" s="79" t="s">
        <v>502</v>
      </c>
      <c r="H141" s="82">
        <v>2000</v>
      </c>
      <c r="I141" s="83">
        <v>627.32000000000005</v>
      </c>
      <c r="J141" s="70">
        <f t="shared" si="2"/>
        <v>1372.6799999999998</v>
      </c>
    </row>
    <row r="142" spans="1:10">
      <c r="A142" s="78" t="s">
        <v>527</v>
      </c>
      <c r="B142" s="72">
        <v>200</v>
      </c>
      <c r="C142" s="79">
        <v>901</v>
      </c>
      <c r="D142" s="80">
        <v>10</v>
      </c>
      <c r="E142" s="80" t="s">
        <v>391</v>
      </c>
      <c r="F142" s="81" t="s">
        <v>391</v>
      </c>
      <c r="G142" s="79" t="s">
        <v>391</v>
      </c>
      <c r="H142" s="82">
        <v>4065200</v>
      </c>
      <c r="I142" s="83">
        <v>454625.79</v>
      </c>
      <c r="J142" s="70">
        <f t="shared" si="2"/>
        <v>3610574.21</v>
      </c>
    </row>
    <row r="143" spans="1:10">
      <c r="A143" s="78" t="s">
        <v>528</v>
      </c>
      <c r="B143" s="72">
        <v>200</v>
      </c>
      <c r="C143" s="79">
        <v>901</v>
      </c>
      <c r="D143" s="80">
        <v>10</v>
      </c>
      <c r="E143" s="80">
        <v>4</v>
      </c>
      <c r="F143" s="81" t="s">
        <v>391</v>
      </c>
      <c r="G143" s="79" t="s">
        <v>391</v>
      </c>
      <c r="H143" s="82">
        <v>4065200</v>
      </c>
      <c r="I143" s="83">
        <v>454625.79</v>
      </c>
      <c r="J143" s="70">
        <f t="shared" si="2"/>
        <v>3610574.21</v>
      </c>
    </row>
    <row r="144" spans="1:10" ht="63">
      <c r="A144" s="78" t="s">
        <v>529</v>
      </c>
      <c r="B144" s="72">
        <v>200</v>
      </c>
      <c r="C144" s="79">
        <v>901</v>
      </c>
      <c r="D144" s="80">
        <v>10</v>
      </c>
      <c r="E144" s="80">
        <v>4</v>
      </c>
      <c r="F144" s="81" t="s">
        <v>530</v>
      </c>
      <c r="G144" s="79" t="s">
        <v>391</v>
      </c>
      <c r="H144" s="82">
        <v>3978600</v>
      </c>
      <c r="I144" s="83">
        <v>454625.79</v>
      </c>
      <c r="J144" s="70">
        <f t="shared" si="2"/>
        <v>3523974.21</v>
      </c>
    </row>
    <row r="145" spans="1:10" ht="31.5">
      <c r="A145" s="78" t="s">
        <v>479</v>
      </c>
      <c r="B145" s="72">
        <v>200</v>
      </c>
      <c r="C145" s="79">
        <v>901</v>
      </c>
      <c r="D145" s="80">
        <v>10</v>
      </c>
      <c r="E145" s="80">
        <v>4</v>
      </c>
      <c r="F145" s="81" t="s">
        <v>530</v>
      </c>
      <c r="G145" s="79" t="s">
        <v>480</v>
      </c>
      <c r="H145" s="82">
        <v>3608200</v>
      </c>
      <c r="I145" s="83">
        <v>403954.5</v>
      </c>
      <c r="J145" s="70">
        <f t="shared" si="2"/>
        <v>3204245.5</v>
      </c>
    </row>
    <row r="146" spans="1:10">
      <c r="A146" s="78" t="s">
        <v>531</v>
      </c>
      <c r="B146" s="72">
        <v>200</v>
      </c>
      <c r="C146" s="79">
        <v>901</v>
      </c>
      <c r="D146" s="80">
        <v>10</v>
      </c>
      <c r="E146" s="80">
        <v>4</v>
      </c>
      <c r="F146" s="81" t="s">
        <v>530</v>
      </c>
      <c r="G146" s="79" t="s">
        <v>532</v>
      </c>
      <c r="H146" s="82">
        <v>370400</v>
      </c>
      <c r="I146" s="83">
        <v>50671.29</v>
      </c>
      <c r="J146" s="70">
        <f t="shared" si="2"/>
        <v>319728.71000000002</v>
      </c>
    </row>
    <row r="147" spans="1:10" ht="63">
      <c r="A147" s="78" t="s">
        <v>533</v>
      </c>
      <c r="B147" s="72">
        <v>200</v>
      </c>
      <c r="C147" s="79">
        <v>901</v>
      </c>
      <c r="D147" s="80">
        <v>10</v>
      </c>
      <c r="E147" s="80">
        <v>4</v>
      </c>
      <c r="F147" s="81" t="s">
        <v>534</v>
      </c>
      <c r="G147" s="79" t="s">
        <v>391</v>
      </c>
      <c r="H147" s="82">
        <v>86600</v>
      </c>
      <c r="I147" s="83">
        <v>0</v>
      </c>
      <c r="J147" s="70">
        <f t="shared" si="2"/>
        <v>86600</v>
      </c>
    </row>
    <row r="148" spans="1:10" ht="31.5">
      <c r="A148" s="78" t="s">
        <v>535</v>
      </c>
      <c r="B148" s="72">
        <v>200</v>
      </c>
      <c r="C148" s="79">
        <v>901</v>
      </c>
      <c r="D148" s="80">
        <v>10</v>
      </c>
      <c r="E148" s="80">
        <v>4</v>
      </c>
      <c r="F148" s="81" t="s">
        <v>534</v>
      </c>
      <c r="G148" s="79" t="s">
        <v>536</v>
      </c>
      <c r="H148" s="82">
        <v>86600</v>
      </c>
      <c r="I148" s="83">
        <v>0</v>
      </c>
      <c r="J148" s="70">
        <f t="shared" si="2"/>
        <v>86600</v>
      </c>
    </row>
    <row r="149" spans="1:10">
      <c r="A149" s="71" t="s">
        <v>360</v>
      </c>
      <c r="B149" s="72">
        <v>200</v>
      </c>
      <c r="C149" s="73">
        <v>902</v>
      </c>
      <c r="D149" s="74" t="s">
        <v>391</v>
      </c>
      <c r="E149" s="74" t="s">
        <v>391</v>
      </c>
      <c r="F149" s="75" t="s">
        <v>391</v>
      </c>
      <c r="G149" s="73" t="s">
        <v>391</v>
      </c>
      <c r="H149" s="76">
        <v>199414600</v>
      </c>
      <c r="I149" s="77">
        <v>51477972.38000001</v>
      </c>
      <c r="J149" s="70">
        <f t="shared" si="2"/>
        <v>147936627.62</v>
      </c>
    </row>
    <row r="150" spans="1:10">
      <c r="A150" s="78" t="s">
        <v>392</v>
      </c>
      <c r="B150" s="72">
        <v>200</v>
      </c>
      <c r="C150" s="79">
        <v>902</v>
      </c>
      <c r="D150" s="80">
        <v>7</v>
      </c>
      <c r="E150" s="80" t="s">
        <v>391</v>
      </c>
      <c r="F150" s="81" t="s">
        <v>391</v>
      </c>
      <c r="G150" s="79" t="s">
        <v>391</v>
      </c>
      <c r="H150" s="82">
        <v>18071900</v>
      </c>
      <c r="I150" s="83">
        <v>4501710</v>
      </c>
      <c r="J150" s="70">
        <f t="shared" si="2"/>
        <v>13570190</v>
      </c>
    </row>
    <row r="151" spans="1:10">
      <c r="A151" s="78" t="s">
        <v>393</v>
      </c>
      <c r="B151" s="72">
        <v>200</v>
      </c>
      <c r="C151" s="79">
        <v>902</v>
      </c>
      <c r="D151" s="80">
        <v>7</v>
      </c>
      <c r="E151" s="80">
        <v>4</v>
      </c>
      <c r="F151" s="81" t="s">
        <v>391</v>
      </c>
      <c r="G151" s="79" t="s">
        <v>391</v>
      </c>
      <c r="H151" s="82">
        <v>17812900</v>
      </c>
      <c r="I151" s="83">
        <v>4425450</v>
      </c>
      <c r="J151" s="70">
        <f t="shared" si="2"/>
        <v>13387450</v>
      </c>
    </row>
    <row r="152" spans="1:10" ht="31.5">
      <c r="A152" s="78" t="s">
        <v>537</v>
      </c>
      <c r="B152" s="72">
        <v>200</v>
      </c>
      <c r="C152" s="79">
        <v>902</v>
      </c>
      <c r="D152" s="80">
        <v>7</v>
      </c>
      <c r="E152" s="80">
        <v>4</v>
      </c>
      <c r="F152" s="81" t="s">
        <v>538</v>
      </c>
      <c r="G152" s="79" t="s">
        <v>391</v>
      </c>
      <c r="H152" s="82">
        <v>17812900</v>
      </c>
      <c r="I152" s="83">
        <v>4425450</v>
      </c>
      <c r="J152" s="70">
        <f t="shared" si="2"/>
        <v>13387450</v>
      </c>
    </row>
    <row r="153" spans="1:10" ht="63">
      <c r="A153" s="78" t="s">
        <v>396</v>
      </c>
      <c r="B153" s="72">
        <v>200</v>
      </c>
      <c r="C153" s="79">
        <v>902</v>
      </c>
      <c r="D153" s="80">
        <v>7</v>
      </c>
      <c r="E153" s="80">
        <v>4</v>
      </c>
      <c r="F153" s="81" t="s">
        <v>538</v>
      </c>
      <c r="G153" s="79" t="s">
        <v>397</v>
      </c>
      <c r="H153" s="82">
        <v>16198800</v>
      </c>
      <c r="I153" s="83">
        <v>4024800</v>
      </c>
      <c r="J153" s="70">
        <f t="shared" si="2"/>
        <v>12174000</v>
      </c>
    </row>
    <row r="154" spans="1:10">
      <c r="A154" s="78" t="s">
        <v>398</v>
      </c>
      <c r="B154" s="72">
        <v>200</v>
      </c>
      <c r="C154" s="79">
        <v>902</v>
      </c>
      <c r="D154" s="80">
        <v>7</v>
      </c>
      <c r="E154" s="80">
        <v>4</v>
      </c>
      <c r="F154" s="81" t="s">
        <v>538</v>
      </c>
      <c r="G154" s="79" t="s">
        <v>399</v>
      </c>
      <c r="H154" s="82">
        <v>1614100</v>
      </c>
      <c r="I154" s="83">
        <v>400650</v>
      </c>
      <c r="J154" s="70">
        <f t="shared" si="2"/>
        <v>1213450</v>
      </c>
    </row>
    <row r="155" spans="1:10" ht="31.5">
      <c r="A155" s="78" t="s">
        <v>402</v>
      </c>
      <c r="B155" s="72">
        <v>200</v>
      </c>
      <c r="C155" s="79">
        <v>902</v>
      </c>
      <c r="D155" s="80">
        <v>7</v>
      </c>
      <c r="E155" s="80">
        <v>5</v>
      </c>
      <c r="F155" s="81" t="s">
        <v>391</v>
      </c>
      <c r="G155" s="79" t="s">
        <v>391</v>
      </c>
      <c r="H155" s="82">
        <v>259000</v>
      </c>
      <c r="I155" s="83">
        <v>76260</v>
      </c>
      <c r="J155" s="70">
        <f t="shared" si="2"/>
        <v>182740</v>
      </c>
    </row>
    <row r="156" spans="1:10" ht="47.25">
      <c r="A156" s="78" t="s">
        <v>410</v>
      </c>
      <c r="B156" s="72">
        <v>200</v>
      </c>
      <c r="C156" s="79">
        <v>902</v>
      </c>
      <c r="D156" s="80">
        <v>7</v>
      </c>
      <c r="E156" s="80">
        <v>5</v>
      </c>
      <c r="F156" s="81" t="s">
        <v>539</v>
      </c>
      <c r="G156" s="79" t="s">
        <v>412</v>
      </c>
      <c r="H156" s="82">
        <v>69000</v>
      </c>
      <c r="I156" s="83">
        <v>39200</v>
      </c>
      <c r="J156" s="70">
        <f t="shared" si="2"/>
        <v>29800</v>
      </c>
    </row>
    <row r="157" spans="1:10" ht="31.5">
      <c r="A157" s="78" t="s">
        <v>406</v>
      </c>
      <c r="B157" s="72">
        <v>200</v>
      </c>
      <c r="C157" s="79">
        <v>902</v>
      </c>
      <c r="D157" s="80">
        <v>7</v>
      </c>
      <c r="E157" s="80">
        <v>5</v>
      </c>
      <c r="F157" s="81" t="s">
        <v>539</v>
      </c>
      <c r="G157" s="79" t="s">
        <v>407</v>
      </c>
      <c r="H157" s="82">
        <v>150000</v>
      </c>
      <c r="I157" s="83">
        <v>26860</v>
      </c>
      <c r="J157" s="70">
        <f t="shared" si="2"/>
        <v>123140</v>
      </c>
    </row>
    <row r="158" spans="1:10" ht="31.5">
      <c r="A158" s="78" t="s">
        <v>406</v>
      </c>
      <c r="B158" s="72">
        <v>200</v>
      </c>
      <c r="C158" s="79">
        <v>902</v>
      </c>
      <c r="D158" s="80">
        <v>7</v>
      </c>
      <c r="E158" s="80">
        <v>5</v>
      </c>
      <c r="F158" s="81" t="s">
        <v>540</v>
      </c>
      <c r="G158" s="79" t="s">
        <v>407</v>
      </c>
      <c r="H158" s="82">
        <v>40000</v>
      </c>
      <c r="I158" s="83">
        <v>10200</v>
      </c>
      <c r="J158" s="70">
        <f t="shared" si="2"/>
        <v>29800</v>
      </c>
    </row>
    <row r="159" spans="1:10">
      <c r="A159" s="78" t="s">
        <v>541</v>
      </c>
      <c r="B159" s="72">
        <v>200</v>
      </c>
      <c r="C159" s="79">
        <v>902</v>
      </c>
      <c r="D159" s="80">
        <v>8</v>
      </c>
      <c r="E159" s="80" t="s">
        <v>391</v>
      </c>
      <c r="F159" s="81" t="s">
        <v>391</v>
      </c>
      <c r="G159" s="79" t="s">
        <v>391</v>
      </c>
      <c r="H159" s="82">
        <v>180355400</v>
      </c>
      <c r="I159" s="83">
        <v>46821561.440000005</v>
      </c>
      <c r="J159" s="70">
        <f t="shared" si="2"/>
        <v>133533838.56</v>
      </c>
    </row>
    <row r="160" spans="1:10">
      <c r="A160" s="78" t="s">
        <v>542</v>
      </c>
      <c r="B160" s="72">
        <v>200</v>
      </c>
      <c r="C160" s="79">
        <v>902</v>
      </c>
      <c r="D160" s="80">
        <v>8</v>
      </c>
      <c r="E160" s="80">
        <v>1</v>
      </c>
      <c r="F160" s="81" t="s">
        <v>391</v>
      </c>
      <c r="G160" s="79" t="s">
        <v>391</v>
      </c>
      <c r="H160" s="82">
        <v>162490400</v>
      </c>
      <c r="I160" s="83">
        <v>42844553</v>
      </c>
      <c r="J160" s="70">
        <f t="shared" si="2"/>
        <v>119645847</v>
      </c>
    </row>
    <row r="161" spans="1:10" ht="31.5">
      <c r="A161" s="78" t="s">
        <v>543</v>
      </c>
      <c r="B161" s="72">
        <v>200</v>
      </c>
      <c r="C161" s="79">
        <v>902</v>
      </c>
      <c r="D161" s="80">
        <v>8</v>
      </c>
      <c r="E161" s="80">
        <v>1</v>
      </c>
      <c r="F161" s="81" t="s">
        <v>544</v>
      </c>
      <c r="G161" s="79" t="s">
        <v>391</v>
      </c>
      <c r="H161" s="82">
        <v>24138400</v>
      </c>
      <c r="I161" s="83">
        <v>5997120</v>
      </c>
      <c r="J161" s="70">
        <f t="shared" si="2"/>
        <v>18141280</v>
      </c>
    </row>
    <row r="162" spans="1:10" ht="63">
      <c r="A162" s="78" t="s">
        <v>396</v>
      </c>
      <c r="B162" s="72">
        <v>200</v>
      </c>
      <c r="C162" s="79">
        <v>902</v>
      </c>
      <c r="D162" s="80">
        <v>8</v>
      </c>
      <c r="E162" s="80">
        <v>1</v>
      </c>
      <c r="F162" s="81" t="s">
        <v>544</v>
      </c>
      <c r="G162" s="79" t="s">
        <v>397</v>
      </c>
      <c r="H162" s="82">
        <v>23846900</v>
      </c>
      <c r="I162" s="83">
        <v>5924250</v>
      </c>
      <c r="J162" s="70">
        <f t="shared" si="2"/>
        <v>17922650</v>
      </c>
    </row>
    <row r="163" spans="1:10">
      <c r="A163" s="78" t="s">
        <v>398</v>
      </c>
      <c r="B163" s="72">
        <v>200</v>
      </c>
      <c r="C163" s="79">
        <v>902</v>
      </c>
      <c r="D163" s="80">
        <v>8</v>
      </c>
      <c r="E163" s="80">
        <v>1</v>
      </c>
      <c r="F163" s="81" t="s">
        <v>544</v>
      </c>
      <c r="G163" s="79" t="s">
        <v>399</v>
      </c>
      <c r="H163" s="82">
        <v>291500</v>
      </c>
      <c r="I163" s="83">
        <v>72870</v>
      </c>
      <c r="J163" s="70">
        <f t="shared" si="2"/>
        <v>218630</v>
      </c>
    </row>
    <row r="164" spans="1:10" ht="47.25">
      <c r="A164" s="78" t="s">
        <v>545</v>
      </c>
      <c r="B164" s="72">
        <v>200</v>
      </c>
      <c r="C164" s="79">
        <v>902</v>
      </c>
      <c r="D164" s="80">
        <v>8</v>
      </c>
      <c r="E164" s="80">
        <v>1</v>
      </c>
      <c r="F164" s="81" t="s">
        <v>546</v>
      </c>
      <c r="G164" s="79" t="s">
        <v>391</v>
      </c>
      <c r="H164" s="82">
        <v>73000</v>
      </c>
      <c r="I164" s="83">
        <v>0</v>
      </c>
      <c r="J164" s="70">
        <f t="shared" si="2"/>
        <v>73000</v>
      </c>
    </row>
    <row r="165" spans="1:10" ht="47.25">
      <c r="A165" s="78" t="s">
        <v>547</v>
      </c>
      <c r="B165" s="72">
        <v>200</v>
      </c>
      <c r="C165" s="79">
        <v>902</v>
      </c>
      <c r="D165" s="80">
        <v>8</v>
      </c>
      <c r="E165" s="80">
        <v>1</v>
      </c>
      <c r="F165" s="81" t="s">
        <v>546</v>
      </c>
      <c r="G165" s="79" t="s">
        <v>548</v>
      </c>
      <c r="H165" s="82">
        <v>73000</v>
      </c>
      <c r="I165" s="83">
        <v>0</v>
      </c>
      <c r="J165" s="70">
        <f t="shared" si="2"/>
        <v>73000</v>
      </c>
    </row>
    <row r="166" spans="1:10" ht="63">
      <c r="A166" s="78" t="s">
        <v>549</v>
      </c>
      <c r="B166" s="72">
        <v>200</v>
      </c>
      <c r="C166" s="79">
        <v>902</v>
      </c>
      <c r="D166" s="80">
        <v>8</v>
      </c>
      <c r="E166" s="80">
        <v>1</v>
      </c>
      <c r="F166" s="81" t="s">
        <v>550</v>
      </c>
      <c r="G166" s="79" t="s">
        <v>391</v>
      </c>
      <c r="H166" s="82">
        <v>572000</v>
      </c>
      <c r="I166" s="83">
        <v>0</v>
      </c>
      <c r="J166" s="70">
        <f t="shared" si="2"/>
        <v>572000</v>
      </c>
    </row>
    <row r="167" spans="1:10">
      <c r="A167" s="78" t="s">
        <v>398</v>
      </c>
      <c r="B167" s="72">
        <v>200</v>
      </c>
      <c r="C167" s="79">
        <v>902</v>
      </c>
      <c r="D167" s="80">
        <v>8</v>
      </c>
      <c r="E167" s="80">
        <v>1</v>
      </c>
      <c r="F167" s="81" t="s">
        <v>550</v>
      </c>
      <c r="G167" s="79" t="s">
        <v>399</v>
      </c>
      <c r="H167" s="82">
        <v>572000</v>
      </c>
      <c r="I167" s="83">
        <v>0</v>
      </c>
      <c r="J167" s="70">
        <f t="shared" si="2"/>
        <v>572000</v>
      </c>
    </row>
    <row r="168" spans="1:10" ht="63">
      <c r="A168" s="78" t="s">
        <v>551</v>
      </c>
      <c r="B168" s="72">
        <v>200</v>
      </c>
      <c r="C168" s="79">
        <v>902</v>
      </c>
      <c r="D168" s="80">
        <v>8</v>
      </c>
      <c r="E168" s="80">
        <v>1</v>
      </c>
      <c r="F168" s="81" t="s">
        <v>552</v>
      </c>
      <c r="G168" s="79" t="s">
        <v>391</v>
      </c>
      <c r="H168" s="82">
        <v>37423400</v>
      </c>
      <c r="I168" s="83">
        <v>14936790</v>
      </c>
      <c r="J168" s="70">
        <f t="shared" si="2"/>
        <v>22486610</v>
      </c>
    </row>
    <row r="169" spans="1:10" ht="63">
      <c r="A169" s="78" t="s">
        <v>487</v>
      </c>
      <c r="B169" s="72">
        <v>200</v>
      </c>
      <c r="C169" s="79">
        <v>902</v>
      </c>
      <c r="D169" s="80">
        <v>8</v>
      </c>
      <c r="E169" s="80">
        <v>1</v>
      </c>
      <c r="F169" s="81" t="s">
        <v>552</v>
      </c>
      <c r="G169" s="79" t="s">
        <v>488</v>
      </c>
      <c r="H169" s="82">
        <v>29654100</v>
      </c>
      <c r="I169" s="83">
        <v>7331400</v>
      </c>
      <c r="J169" s="70">
        <f t="shared" si="2"/>
        <v>22322700</v>
      </c>
    </row>
    <row r="170" spans="1:10">
      <c r="A170" s="78" t="s">
        <v>553</v>
      </c>
      <c r="B170" s="72">
        <v>200</v>
      </c>
      <c r="C170" s="79">
        <v>902</v>
      </c>
      <c r="D170" s="80">
        <v>8</v>
      </c>
      <c r="E170" s="80">
        <v>1</v>
      </c>
      <c r="F170" s="81" t="s">
        <v>552</v>
      </c>
      <c r="G170" s="79" t="s">
        <v>554</v>
      </c>
      <c r="H170" s="82">
        <v>7769300</v>
      </c>
      <c r="I170" s="83">
        <v>7605390</v>
      </c>
      <c r="J170" s="70">
        <f t="shared" si="2"/>
        <v>163910</v>
      </c>
    </row>
    <row r="171" spans="1:10" ht="31.5">
      <c r="A171" s="78" t="s">
        <v>555</v>
      </c>
      <c r="B171" s="72">
        <v>200</v>
      </c>
      <c r="C171" s="79">
        <v>902</v>
      </c>
      <c r="D171" s="80">
        <v>8</v>
      </c>
      <c r="E171" s="80">
        <v>1</v>
      </c>
      <c r="F171" s="81" t="s">
        <v>556</v>
      </c>
      <c r="G171" s="79" t="s">
        <v>391</v>
      </c>
      <c r="H171" s="82">
        <v>30762900</v>
      </c>
      <c r="I171" s="83">
        <v>7411510</v>
      </c>
      <c r="J171" s="70">
        <f t="shared" si="2"/>
        <v>23351390</v>
      </c>
    </row>
    <row r="172" spans="1:10" ht="63">
      <c r="A172" s="78" t="s">
        <v>396</v>
      </c>
      <c r="B172" s="72">
        <v>200</v>
      </c>
      <c r="C172" s="79">
        <v>902</v>
      </c>
      <c r="D172" s="80">
        <v>8</v>
      </c>
      <c r="E172" s="80">
        <v>1</v>
      </c>
      <c r="F172" s="81" t="s">
        <v>556</v>
      </c>
      <c r="G172" s="79" t="s">
        <v>397</v>
      </c>
      <c r="H172" s="82">
        <v>20898700</v>
      </c>
      <c r="I172" s="83">
        <v>5014750</v>
      </c>
      <c r="J172" s="70">
        <f t="shared" si="2"/>
        <v>15883950</v>
      </c>
    </row>
    <row r="173" spans="1:10">
      <c r="A173" s="78" t="s">
        <v>398</v>
      </c>
      <c r="B173" s="72">
        <v>200</v>
      </c>
      <c r="C173" s="79">
        <v>902</v>
      </c>
      <c r="D173" s="80">
        <v>8</v>
      </c>
      <c r="E173" s="80">
        <v>1</v>
      </c>
      <c r="F173" s="81" t="s">
        <v>556</v>
      </c>
      <c r="G173" s="79" t="s">
        <v>399</v>
      </c>
      <c r="H173" s="82">
        <v>530200</v>
      </c>
      <c r="I173" s="83">
        <v>62100</v>
      </c>
      <c r="J173" s="70">
        <f t="shared" si="2"/>
        <v>468100</v>
      </c>
    </row>
    <row r="174" spans="1:10" ht="63">
      <c r="A174" s="78" t="s">
        <v>487</v>
      </c>
      <c r="B174" s="72">
        <v>200</v>
      </c>
      <c r="C174" s="79">
        <v>902</v>
      </c>
      <c r="D174" s="80">
        <v>8</v>
      </c>
      <c r="E174" s="80">
        <v>1</v>
      </c>
      <c r="F174" s="81" t="s">
        <v>556</v>
      </c>
      <c r="G174" s="79" t="s">
        <v>488</v>
      </c>
      <c r="H174" s="82">
        <v>8995400</v>
      </c>
      <c r="I174" s="83">
        <v>2250000</v>
      </c>
      <c r="J174" s="70">
        <f t="shared" si="2"/>
        <v>6745400</v>
      </c>
    </row>
    <row r="175" spans="1:10">
      <c r="A175" s="78" t="s">
        <v>553</v>
      </c>
      <c r="B175" s="72">
        <v>200</v>
      </c>
      <c r="C175" s="79">
        <v>902</v>
      </c>
      <c r="D175" s="80">
        <v>8</v>
      </c>
      <c r="E175" s="80">
        <v>1</v>
      </c>
      <c r="F175" s="81" t="s">
        <v>556</v>
      </c>
      <c r="G175" s="79" t="s">
        <v>554</v>
      </c>
      <c r="H175" s="82">
        <v>338600</v>
      </c>
      <c r="I175" s="83">
        <v>84660</v>
      </c>
      <c r="J175" s="70">
        <f t="shared" si="2"/>
        <v>253940</v>
      </c>
    </row>
    <row r="176" spans="1:10" ht="31.5">
      <c r="A176" s="78" t="s">
        <v>557</v>
      </c>
      <c r="B176" s="72">
        <v>200</v>
      </c>
      <c r="C176" s="79">
        <v>902</v>
      </c>
      <c r="D176" s="80">
        <v>8</v>
      </c>
      <c r="E176" s="80">
        <v>1</v>
      </c>
      <c r="F176" s="81" t="s">
        <v>558</v>
      </c>
      <c r="G176" s="79" t="s">
        <v>391</v>
      </c>
      <c r="H176" s="82">
        <v>7562200</v>
      </c>
      <c r="I176" s="83">
        <v>1778100</v>
      </c>
      <c r="J176" s="70">
        <f t="shared" si="2"/>
        <v>5784100</v>
      </c>
    </row>
    <row r="177" spans="1:10" ht="63">
      <c r="A177" s="78" t="s">
        <v>396</v>
      </c>
      <c r="B177" s="72">
        <v>200</v>
      </c>
      <c r="C177" s="79">
        <v>902</v>
      </c>
      <c r="D177" s="80">
        <v>8</v>
      </c>
      <c r="E177" s="80">
        <v>1</v>
      </c>
      <c r="F177" s="81" t="s">
        <v>558</v>
      </c>
      <c r="G177" s="79" t="s">
        <v>397</v>
      </c>
      <c r="H177" s="82">
        <v>7370900</v>
      </c>
      <c r="I177" s="83">
        <v>1730250</v>
      </c>
      <c r="J177" s="70">
        <f t="shared" si="2"/>
        <v>5640650</v>
      </c>
    </row>
    <row r="178" spans="1:10">
      <c r="A178" s="78" t="s">
        <v>398</v>
      </c>
      <c r="B178" s="72">
        <v>200</v>
      </c>
      <c r="C178" s="79">
        <v>902</v>
      </c>
      <c r="D178" s="80">
        <v>8</v>
      </c>
      <c r="E178" s="80">
        <v>1</v>
      </c>
      <c r="F178" s="81" t="s">
        <v>558</v>
      </c>
      <c r="G178" s="79" t="s">
        <v>399</v>
      </c>
      <c r="H178" s="82">
        <v>191300</v>
      </c>
      <c r="I178" s="83">
        <v>47850</v>
      </c>
      <c r="J178" s="70">
        <f t="shared" si="2"/>
        <v>143450</v>
      </c>
    </row>
    <row r="179" spans="1:10" ht="31.5">
      <c r="A179" s="78" t="s">
        <v>559</v>
      </c>
      <c r="B179" s="72">
        <v>200</v>
      </c>
      <c r="C179" s="79">
        <v>902</v>
      </c>
      <c r="D179" s="80">
        <v>8</v>
      </c>
      <c r="E179" s="80">
        <v>1</v>
      </c>
      <c r="F179" s="81" t="s">
        <v>560</v>
      </c>
      <c r="G179" s="79" t="s">
        <v>391</v>
      </c>
      <c r="H179" s="82">
        <v>250000</v>
      </c>
      <c r="I179" s="83">
        <v>0</v>
      </c>
      <c r="J179" s="70">
        <f t="shared" si="2"/>
        <v>250000</v>
      </c>
    </row>
    <row r="180" spans="1:10" ht="31.5">
      <c r="A180" s="78" t="s">
        <v>561</v>
      </c>
      <c r="B180" s="72">
        <v>200</v>
      </c>
      <c r="C180" s="79">
        <v>902</v>
      </c>
      <c r="D180" s="80">
        <v>8</v>
      </c>
      <c r="E180" s="80">
        <v>1</v>
      </c>
      <c r="F180" s="81" t="s">
        <v>560</v>
      </c>
      <c r="G180" s="79" t="s">
        <v>562</v>
      </c>
      <c r="H180" s="82">
        <v>250000</v>
      </c>
      <c r="I180" s="83">
        <v>0</v>
      </c>
      <c r="J180" s="70">
        <f t="shared" si="2"/>
        <v>250000</v>
      </c>
    </row>
    <row r="181" spans="1:10" ht="31.5">
      <c r="A181" s="78" t="s">
        <v>563</v>
      </c>
      <c r="B181" s="72">
        <v>200</v>
      </c>
      <c r="C181" s="79">
        <v>902</v>
      </c>
      <c r="D181" s="80">
        <v>8</v>
      </c>
      <c r="E181" s="80">
        <v>1</v>
      </c>
      <c r="F181" s="81" t="s">
        <v>564</v>
      </c>
      <c r="G181" s="79" t="s">
        <v>391</v>
      </c>
      <c r="H181" s="82">
        <v>150000</v>
      </c>
      <c r="I181" s="83">
        <v>0</v>
      </c>
      <c r="J181" s="70">
        <f t="shared" si="2"/>
        <v>150000</v>
      </c>
    </row>
    <row r="182" spans="1:10" ht="31.5">
      <c r="A182" s="78" t="s">
        <v>561</v>
      </c>
      <c r="B182" s="72">
        <v>200</v>
      </c>
      <c r="C182" s="79">
        <v>902</v>
      </c>
      <c r="D182" s="80">
        <v>8</v>
      </c>
      <c r="E182" s="80">
        <v>1</v>
      </c>
      <c r="F182" s="81" t="s">
        <v>564</v>
      </c>
      <c r="G182" s="79" t="s">
        <v>562</v>
      </c>
      <c r="H182" s="82">
        <v>150000</v>
      </c>
      <c r="I182" s="83">
        <v>0</v>
      </c>
      <c r="J182" s="70">
        <f t="shared" si="2"/>
        <v>150000</v>
      </c>
    </row>
    <row r="183" spans="1:10" ht="47.25">
      <c r="A183" s="78" t="s">
        <v>565</v>
      </c>
      <c r="B183" s="72">
        <v>200</v>
      </c>
      <c r="C183" s="79">
        <v>902</v>
      </c>
      <c r="D183" s="80">
        <v>8</v>
      </c>
      <c r="E183" s="80">
        <v>1</v>
      </c>
      <c r="F183" s="81" t="s">
        <v>566</v>
      </c>
      <c r="G183" s="79" t="s">
        <v>391</v>
      </c>
      <c r="H183" s="82">
        <v>15000000</v>
      </c>
      <c r="I183" s="83">
        <v>759373</v>
      </c>
      <c r="J183" s="70">
        <f t="shared" si="2"/>
        <v>14240627</v>
      </c>
    </row>
    <row r="184" spans="1:10">
      <c r="A184" s="78" t="s">
        <v>398</v>
      </c>
      <c r="B184" s="72">
        <v>200</v>
      </c>
      <c r="C184" s="79">
        <v>902</v>
      </c>
      <c r="D184" s="80">
        <v>8</v>
      </c>
      <c r="E184" s="80">
        <v>1</v>
      </c>
      <c r="F184" s="81" t="s">
        <v>566</v>
      </c>
      <c r="G184" s="79" t="s">
        <v>399</v>
      </c>
      <c r="H184" s="82">
        <v>12000000</v>
      </c>
      <c r="I184" s="83">
        <v>305899</v>
      </c>
      <c r="J184" s="70">
        <f t="shared" si="2"/>
        <v>11694101</v>
      </c>
    </row>
    <row r="185" spans="1:10">
      <c r="A185" s="78" t="s">
        <v>553</v>
      </c>
      <c r="B185" s="72">
        <v>200</v>
      </c>
      <c r="C185" s="79">
        <v>902</v>
      </c>
      <c r="D185" s="80">
        <v>8</v>
      </c>
      <c r="E185" s="80">
        <v>1</v>
      </c>
      <c r="F185" s="81" t="s">
        <v>566</v>
      </c>
      <c r="G185" s="79" t="s">
        <v>554</v>
      </c>
      <c r="H185" s="82">
        <v>3000000</v>
      </c>
      <c r="I185" s="83">
        <v>453474</v>
      </c>
      <c r="J185" s="70">
        <f t="shared" si="2"/>
        <v>2546526</v>
      </c>
    </row>
    <row r="186" spans="1:10">
      <c r="A186" s="78" t="s">
        <v>567</v>
      </c>
      <c r="B186" s="72">
        <v>200</v>
      </c>
      <c r="C186" s="79">
        <v>902</v>
      </c>
      <c r="D186" s="80">
        <v>8</v>
      </c>
      <c r="E186" s="80">
        <v>1</v>
      </c>
      <c r="F186" s="81" t="s">
        <v>568</v>
      </c>
      <c r="G186" s="79" t="s">
        <v>391</v>
      </c>
      <c r="H186" s="82">
        <v>750000</v>
      </c>
      <c r="I186" s="83">
        <v>300000</v>
      </c>
      <c r="J186" s="70">
        <f t="shared" si="2"/>
        <v>450000</v>
      </c>
    </row>
    <row r="187" spans="1:10">
      <c r="A187" s="78" t="s">
        <v>398</v>
      </c>
      <c r="B187" s="72">
        <v>200</v>
      </c>
      <c r="C187" s="79">
        <v>902</v>
      </c>
      <c r="D187" s="80">
        <v>8</v>
      </c>
      <c r="E187" s="80">
        <v>1</v>
      </c>
      <c r="F187" s="81" t="s">
        <v>568</v>
      </c>
      <c r="G187" s="79" t="s">
        <v>399</v>
      </c>
      <c r="H187" s="82">
        <v>750000</v>
      </c>
      <c r="I187" s="83">
        <v>300000</v>
      </c>
      <c r="J187" s="70">
        <f t="shared" si="2"/>
        <v>450000</v>
      </c>
    </row>
    <row r="188" spans="1:10" ht="47.25">
      <c r="A188" s="78" t="s">
        <v>569</v>
      </c>
      <c r="B188" s="72">
        <v>200</v>
      </c>
      <c r="C188" s="79">
        <v>902</v>
      </c>
      <c r="D188" s="80">
        <v>8</v>
      </c>
      <c r="E188" s="80">
        <v>1</v>
      </c>
      <c r="F188" s="81" t="s">
        <v>570</v>
      </c>
      <c r="G188" s="79" t="s">
        <v>391</v>
      </c>
      <c r="H188" s="82">
        <v>1000000</v>
      </c>
      <c r="I188" s="83">
        <v>640000</v>
      </c>
      <c r="J188" s="70">
        <f t="shared" si="2"/>
        <v>360000</v>
      </c>
    </row>
    <row r="189" spans="1:10" ht="31.5">
      <c r="A189" s="78" t="s">
        <v>561</v>
      </c>
      <c r="B189" s="72">
        <v>200</v>
      </c>
      <c r="C189" s="79">
        <v>902</v>
      </c>
      <c r="D189" s="80">
        <v>8</v>
      </c>
      <c r="E189" s="80">
        <v>1</v>
      </c>
      <c r="F189" s="81" t="s">
        <v>570</v>
      </c>
      <c r="G189" s="79" t="s">
        <v>562</v>
      </c>
      <c r="H189" s="82">
        <v>1000000</v>
      </c>
      <c r="I189" s="83">
        <v>640000</v>
      </c>
      <c r="J189" s="70">
        <f t="shared" si="2"/>
        <v>360000</v>
      </c>
    </row>
    <row r="190" spans="1:10" ht="31.5">
      <c r="A190" s="78" t="s">
        <v>571</v>
      </c>
      <c r="B190" s="72">
        <v>200</v>
      </c>
      <c r="C190" s="79">
        <v>902</v>
      </c>
      <c r="D190" s="80">
        <v>8</v>
      </c>
      <c r="E190" s="80">
        <v>1</v>
      </c>
      <c r="F190" s="81" t="s">
        <v>572</v>
      </c>
      <c r="G190" s="79" t="s">
        <v>391</v>
      </c>
      <c r="H190" s="82">
        <v>40981500</v>
      </c>
      <c r="I190" s="83">
        <v>10200660</v>
      </c>
      <c r="J190" s="70">
        <f t="shared" si="2"/>
        <v>30780840</v>
      </c>
    </row>
    <row r="191" spans="1:10" ht="63">
      <c r="A191" s="78" t="s">
        <v>396</v>
      </c>
      <c r="B191" s="72">
        <v>200</v>
      </c>
      <c r="C191" s="79">
        <v>902</v>
      </c>
      <c r="D191" s="80">
        <v>8</v>
      </c>
      <c r="E191" s="80">
        <v>1</v>
      </c>
      <c r="F191" s="81" t="s">
        <v>572</v>
      </c>
      <c r="G191" s="79" t="s">
        <v>397</v>
      </c>
      <c r="H191" s="82">
        <v>38709900</v>
      </c>
      <c r="I191" s="83">
        <v>9652500</v>
      </c>
      <c r="J191" s="70">
        <f t="shared" si="2"/>
        <v>29057400</v>
      </c>
    </row>
    <row r="192" spans="1:10">
      <c r="A192" s="78" t="s">
        <v>398</v>
      </c>
      <c r="B192" s="72">
        <v>200</v>
      </c>
      <c r="C192" s="79">
        <v>902</v>
      </c>
      <c r="D192" s="80">
        <v>8</v>
      </c>
      <c r="E192" s="80">
        <v>1</v>
      </c>
      <c r="F192" s="81" t="s">
        <v>572</v>
      </c>
      <c r="G192" s="79" t="s">
        <v>399</v>
      </c>
      <c r="H192" s="82">
        <v>265600</v>
      </c>
      <c r="I192" s="83">
        <v>66450</v>
      </c>
      <c r="J192" s="70">
        <f t="shared" si="2"/>
        <v>199150</v>
      </c>
    </row>
    <row r="193" spans="1:10" ht="63">
      <c r="A193" s="78" t="s">
        <v>487</v>
      </c>
      <c r="B193" s="72">
        <v>200</v>
      </c>
      <c r="C193" s="79">
        <v>902</v>
      </c>
      <c r="D193" s="80">
        <v>8</v>
      </c>
      <c r="E193" s="80">
        <v>1</v>
      </c>
      <c r="F193" s="81" t="s">
        <v>572</v>
      </c>
      <c r="G193" s="79" t="s">
        <v>488</v>
      </c>
      <c r="H193" s="82">
        <v>1954800</v>
      </c>
      <c r="I193" s="83">
        <v>468900</v>
      </c>
      <c r="J193" s="70">
        <f t="shared" si="2"/>
        <v>1485900</v>
      </c>
    </row>
    <row r="194" spans="1:10">
      <c r="A194" s="78" t="s">
        <v>553</v>
      </c>
      <c r="B194" s="72">
        <v>200</v>
      </c>
      <c r="C194" s="79">
        <v>902</v>
      </c>
      <c r="D194" s="80">
        <v>8</v>
      </c>
      <c r="E194" s="80">
        <v>1</v>
      </c>
      <c r="F194" s="81" t="s">
        <v>572</v>
      </c>
      <c r="G194" s="79" t="s">
        <v>554</v>
      </c>
      <c r="H194" s="82">
        <v>51200</v>
      </c>
      <c r="I194" s="83">
        <v>12810</v>
      </c>
      <c r="J194" s="70">
        <f t="shared" si="2"/>
        <v>38390</v>
      </c>
    </row>
    <row r="195" spans="1:10" ht="110.25">
      <c r="A195" s="78" t="s">
        <v>573</v>
      </c>
      <c r="B195" s="72">
        <v>200</v>
      </c>
      <c r="C195" s="79">
        <v>902</v>
      </c>
      <c r="D195" s="80">
        <v>8</v>
      </c>
      <c r="E195" s="80">
        <v>1</v>
      </c>
      <c r="F195" s="81" t="s">
        <v>574</v>
      </c>
      <c r="G195" s="79" t="s">
        <v>391</v>
      </c>
      <c r="H195" s="82">
        <v>1481000</v>
      </c>
      <c r="I195" s="83">
        <v>359300</v>
      </c>
      <c r="J195" s="70">
        <f t="shared" si="2"/>
        <v>1121700</v>
      </c>
    </row>
    <row r="196" spans="1:10" ht="31.5">
      <c r="A196" s="78" t="s">
        <v>521</v>
      </c>
      <c r="B196" s="72">
        <v>200</v>
      </c>
      <c r="C196" s="79">
        <v>902</v>
      </c>
      <c r="D196" s="80">
        <v>8</v>
      </c>
      <c r="E196" s="80">
        <v>1</v>
      </c>
      <c r="F196" s="81" t="s">
        <v>574</v>
      </c>
      <c r="G196" s="79" t="s">
        <v>522</v>
      </c>
      <c r="H196" s="82">
        <v>1018800</v>
      </c>
      <c r="I196" s="83">
        <v>234440</v>
      </c>
      <c r="J196" s="70">
        <f t="shared" si="2"/>
        <v>784360</v>
      </c>
    </row>
    <row r="197" spans="1:10" ht="47.25">
      <c r="A197" s="78" t="s">
        <v>410</v>
      </c>
      <c r="B197" s="72">
        <v>200</v>
      </c>
      <c r="C197" s="79">
        <v>902</v>
      </c>
      <c r="D197" s="80">
        <v>8</v>
      </c>
      <c r="E197" s="80">
        <v>1</v>
      </c>
      <c r="F197" s="81" t="s">
        <v>574</v>
      </c>
      <c r="G197" s="79" t="s">
        <v>412</v>
      </c>
      <c r="H197" s="82">
        <v>62500</v>
      </c>
      <c r="I197" s="83">
        <v>45940</v>
      </c>
      <c r="J197" s="70">
        <f t="shared" si="2"/>
        <v>16560</v>
      </c>
    </row>
    <row r="198" spans="1:10" ht="47.25">
      <c r="A198" s="78" t="s">
        <v>523</v>
      </c>
      <c r="B198" s="72">
        <v>200</v>
      </c>
      <c r="C198" s="79">
        <v>902</v>
      </c>
      <c r="D198" s="80">
        <v>8</v>
      </c>
      <c r="E198" s="80">
        <v>1</v>
      </c>
      <c r="F198" s="81" t="s">
        <v>574</v>
      </c>
      <c r="G198" s="79" t="s">
        <v>524</v>
      </c>
      <c r="H198" s="82">
        <v>307700</v>
      </c>
      <c r="I198" s="83">
        <v>70920</v>
      </c>
      <c r="J198" s="70">
        <f t="shared" si="2"/>
        <v>236780</v>
      </c>
    </row>
    <row r="199" spans="1:10" ht="31.5">
      <c r="A199" s="78" t="s">
        <v>406</v>
      </c>
      <c r="B199" s="72">
        <v>200</v>
      </c>
      <c r="C199" s="79">
        <v>902</v>
      </c>
      <c r="D199" s="80">
        <v>8</v>
      </c>
      <c r="E199" s="80">
        <v>1</v>
      </c>
      <c r="F199" s="81" t="s">
        <v>574</v>
      </c>
      <c r="G199" s="79" t="s">
        <v>407</v>
      </c>
      <c r="H199" s="82">
        <v>92000</v>
      </c>
      <c r="I199" s="83">
        <v>8000</v>
      </c>
      <c r="J199" s="70">
        <f t="shared" si="2"/>
        <v>84000</v>
      </c>
    </row>
    <row r="200" spans="1:10" ht="47.25">
      <c r="A200" s="78" t="s">
        <v>575</v>
      </c>
      <c r="B200" s="72">
        <v>200</v>
      </c>
      <c r="C200" s="79">
        <v>902</v>
      </c>
      <c r="D200" s="80">
        <v>8</v>
      </c>
      <c r="E200" s="80">
        <v>1</v>
      </c>
      <c r="F200" s="81" t="s">
        <v>576</v>
      </c>
      <c r="G200" s="79" t="s">
        <v>391</v>
      </c>
      <c r="H200" s="82">
        <v>120000</v>
      </c>
      <c r="I200" s="83">
        <v>0</v>
      </c>
      <c r="J200" s="70">
        <f t="shared" si="2"/>
        <v>120000</v>
      </c>
    </row>
    <row r="201" spans="1:10" ht="31.5">
      <c r="A201" s="78" t="s">
        <v>561</v>
      </c>
      <c r="B201" s="72">
        <v>200</v>
      </c>
      <c r="C201" s="79">
        <v>902</v>
      </c>
      <c r="D201" s="80">
        <v>8</v>
      </c>
      <c r="E201" s="80">
        <v>1</v>
      </c>
      <c r="F201" s="81" t="s">
        <v>576</v>
      </c>
      <c r="G201" s="79" t="s">
        <v>562</v>
      </c>
      <c r="H201" s="82">
        <v>120000</v>
      </c>
      <c r="I201" s="83">
        <v>0</v>
      </c>
      <c r="J201" s="70">
        <f t="shared" ref="J201:J264" si="3">H201-I201</f>
        <v>120000</v>
      </c>
    </row>
    <row r="202" spans="1:10" ht="31.5">
      <c r="A202" s="78" t="s">
        <v>577</v>
      </c>
      <c r="B202" s="72">
        <v>200</v>
      </c>
      <c r="C202" s="79">
        <v>902</v>
      </c>
      <c r="D202" s="80">
        <v>8</v>
      </c>
      <c r="E202" s="80">
        <v>1</v>
      </c>
      <c r="F202" s="81" t="s">
        <v>578</v>
      </c>
      <c r="G202" s="79" t="s">
        <v>391</v>
      </c>
      <c r="H202" s="82">
        <v>330000</v>
      </c>
      <c r="I202" s="83">
        <v>0</v>
      </c>
      <c r="J202" s="70">
        <f t="shared" si="3"/>
        <v>330000</v>
      </c>
    </row>
    <row r="203" spans="1:10" ht="31.5">
      <c r="A203" s="78" t="s">
        <v>561</v>
      </c>
      <c r="B203" s="72">
        <v>200</v>
      </c>
      <c r="C203" s="79">
        <v>902</v>
      </c>
      <c r="D203" s="80">
        <v>8</v>
      </c>
      <c r="E203" s="80">
        <v>1</v>
      </c>
      <c r="F203" s="81" t="s">
        <v>578</v>
      </c>
      <c r="G203" s="79" t="s">
        <v>562</v>
      </c>
      <c r="H203" s="82">
        <v>330000</v>
      </c>
      <c r="I203" s="83">
        <v>0</v>
      </c>
      <c r="J203" s="70">
        <f t="shared" si="3"/>
        <v>330000</v>
      </c>
    </row>
    <row r="204" spans="1:10" ht="63">
      <c r="A204" s="78" t="s">
        <v>579</v>
      </c>
      <c r="B204" s="72">
        <v>200</v>
      </c>
      <c r="C204" s="79">
        <v>902</v>
      </c>
      <c r="D204" s="80">
        <v>8</v>
      </c>
      <c r="E204" s="80">
        <v>1</v>
      </c>
      <c r="F204" s="81" t="s">
        <v>580</v>
      </c>
      <c r="G204" s="79" t="s">
        <v>391</v>
      </c>
      <c r="H204" s="82">
        <v>1896000</v>
      </c>
      <c r="I204" s="83">
        <v>461700</v>
      </c>
      <c r="J204" s="70">
        <f t="shared" si="3"/>
        <v>1434300</v>
      </c>
    </row>
    <row r="205" spans="1:10" ht="63">
      <c r="A205" s="78" t="s">
        <v>487</v>
      </c>
      <c r="B205" s="72">
        <v>200</v>
      </c>
      <c r="C205" s="79">
        <v>902</v>
      </c>
      <c r="D205" s="80">
        <v>8</v>
      </c>
      <c r="E205" s="80">
        <v>1</v>
      </c>
      <c r="F205" s="81" t="s">
        <v>580</v>
      </c>
      <c r="G205" s="79" t="s">
        <v>488</v>
      </c>
      <c r="H205" s="82">
        <v>1833600</v>
      </c>
      <c r="I205" s="83">
        <v>446100</v>
      </c>
      <c r="J205" s="70">
        <f t="shared" si="3"/>
        <v>1387500</v>
      </c>
    </row>
    <row r="206" spans="1:10">
      <c r="A206" s="78" t="s">
        <v>553</v>
      </c>
      <c r="B206" s="72">
        <v>200</v>
      </c>
      <c r="C206" s="79">
        <v>902</v>
      </c>
      <c r="D206" s="80">
        <v>8</v>
      </c>
      <c r="E206" s="80">
        <v>1</v>
      </c>
      <c r="F206" s="81" t="s">
        <v>580</v>
      </c>
      <c r="G206" s="79" t="s">
        <v>554</v>
      </c>
      <c r="H206" s="82">
        <v>62400</v>
      </c>
      <c r="I206" s="83">
        <v>15600</v>
      </c>
      <c r="J206" s="70">
        <f t="shared" si="3"/>
        <v>46800</v>
      </c>
    </row>
    <row r="207" spans="1:10">
      <c r="A207" s="78" t="s">
        <v>581</v>
      </c>
      <c r="B207" s="72">
        <v>200</v>
      </c>
      <c r="C207" s="79">
        <v>902</v>
      </c>
      <c r="D207" s="80">
        <v>8</v>
      </c>
      <c r="E207" s="80">
        <v>4</v>
      </c>
      <c r="F207" s="81" t="s">
        <v>391</v>
      </c>
      <c r="G207" s="79" t="s">
        <v>391</v>
      </c>
      <c r="H207" s="82">
        <v>17865000</v>
      </c>
      <c r="I207" s="83">
        <v>3977008.44</v>
      </c>
      <c r="J207" s="70">
        <f t="shared" si="3"/>
        <v>13887991.560000001</v>
      </c>
    </row>
    <row r="208" spans="1:10" ht="31.5">
      <c r="A208" s="78" t="s">
        <v>521</v>
      </c>
      <c r="B208" s="72">
        <v>200</v>
      </c>
      <c r="C208" s="79">
        <v>902</v>
      </c>
      <c r="D208" s="80">
        <v>8</v>
      </c>
      <c r="E208" s="80">
        <v>4</v>
      </c>
      <c r="F208" s="81" t="s">
        <v>582</v>
      </c>
      <c r="G208" s="79" t="s">
        <v>522</v>
      </c>
      <c r="H208" s="82">
        <v>8308900</v>
      </c>
      <c r="I208" s="83">
        <v>2020289.88</v>
      </c>
      <c r="J208" s="70">
        <f t="shared" si="3"/>
        <v>6288610.1200000001</v>
      </c>
    </row>
    <row r="209" spans="1:10" ht="47.25">
      <c r="A209" s="78" t="s">
        <v>523</v>
      </c>
      <c r="B209" s="72">
        <v>200</v>
      </c>
      <c r="C209" s="79">
        <v>902</v>
      </c>
      <c r="D209" s="80">
        <v>8</v>
      </c>
      <c r="E209" s="80">
        <v>4</v>
      </c>
      <c r="F209" s="81" t="s">
        <v>582</v>
      </c>
      <c r="G209" s="79" t="s">
        <v>524</v>
      </c>
      <c r="H209" s="82">
        <v>2509300</v>
      </c>
      <c r="I209" s="83">
        <v>540717.03</v>
      </c>
      <c r="J209" s="70">
        <f t="shared" si="3"/>
        <v>1968582.97</v>
      </c>
    </row>
    <row r="210" spans="1:10" ht="47.25">
      <c r="A210" s="78" t="s">
        <v>410</v>
      </c>
      <c r="B210" s="72">
        <v>200</v>
      </c>
      <c r="C210" s="79">
        <v>902</v>
      </c>
      <c r="D210" s="80">
        <v>8</v>
      </c>
      <c r="E210" s="80">
        <v>4</v>
      </c>
      <c r="F210" s="81" t="s">
        <v>583</v>
      </c>
      <c r="G210" s="79" t="s">
        <v>412</v>
      </c>
      <c r="H210" s="82">
        <v>386000</v>
      </c>
      <c r="I210" s="83">
        <v>71050</v>
      </c>
      <c r="J210" s="70">
        <f t="shared" si="3"/>
        <v>314950</v>
      </c>
    </row>
    <row r="211" spans="1:10" ht="31.5">
      <c r="A211" s="78" t="s">
        <v>495</v>
      </c>
      <c r="B211" s="72">
        <v>200</v>
      </c>
      <c r="C211" s="79">
        <v>902</v>
      </c>
      <c r="D211" s="80">
        <v>8</v>
      </c>
      <c r="E211" s="80">
        <v>4</v>
      </c>
      <c r="F211" s="81" t="s">
        <v>583</v>
      </c>
      <c r="G211" s="79" t="s">
        <v>496</v>
      </c>
      <c r="H211" s="82">
        <v>575900</v>
      </c>
      <c r="I211" s="83">
        <v>71643.09</v>
      </c>
      <c r="J211" s="70">
        <f t="shared" si="3"/>
        <v>504256.91000000003</v>
      </c>
    </row>
    <row r="212" spans="1:10" ht="31.5">
      <c r="A212" s="78" t="s">
        <v>406</v>
      </c>
      <c r="B212" s="72">
        <v>200</v>
      </c>
      <c r="C212" s="79">
        <v>902</v>
      </c>
      <c r="D212" s="80">
        <v>8</v>
      </c>
      <c r="E212" s="80">
        <v>4</v>
      </c>
      <c r="F212" s="81" t="s">
        <v>583</v>
      </c>
      <c r="G212" s="79" t="s">
        <v>407</v>
      </c>
      <c r="H212" s="82">
        <v>903500</v>
      </c>
      <c r="I212" s="83">
        <v>90575</v>
      </c>
      <c r="J212" s="70">
        <f t="shared" si="3"/>
        <v>812925</v>
      </c>
    </row>
    <row r="213" spans="1:10" ht="31.5">
      <c r="A213" s="78" t="s">
        <v>497</v>
      </c>
      <c r="B213" s="72">
        <v>200</v>
      </c>
      <c r="C213" s="79">
        <v>902</v>
      </c>
      <c r="D213" s="80">
        <v>8</v>
      </c>
      <c r="E213" s="80">
        <v>4</v>
      </c>
      <c r="F213" s="81" t="s">
        <v>583</v>
      </c>
      <c r="G213" s="79" t="s">
        <v>498</v>
      </c>
      <c r="H213" s="82">
        <v>200</v>
      </c>
      <c r="I213" s="83">
        <v>0</v>
      </c>
      <c r="J213" s="70">
        <f t="shared" si="3"/>
        <v>200</v>
      </c>
    </row>
    <row r="214" spans="1:10">
      <c r="A214" s="78" t="s">
        <v>489</v>
      </c>
      <c r="B214" s="72">
        <v>200</v>
      </c>
      <c r="C214" s="79">
        <v>902</v>
      </c>
      <c r="D214" s="80">
        <v>8</v>
      </c>
      <c r="E214" s="80">
        <v>4</v>
      </c>
      <c r="F214" s="81" t="s">
        <v>584</v>
      </c>
      <c r="G214" s="79" t="s">
        <v>491</v>
      </c>
      <c r="H214" s="82">
        <v>3318900</v>
      </c>
      <c r="I214" s="83">
        <v>806702.01</v>
      </c>
      <c r="J214" s="70">
        <f t="shared" si="3"/>
        <v>2512197.9900000002</v>
      </c>
    </row>
    <row r="215" spans="1:10" ht="47.25">
      <c r="A215" s="78" t="s">
        <v>492</v>
      </c>
      <c r="B215" s="72">
        <v>200</v>
      </c>
      <c r="C215" s="79">
        <v>902</v>
      </c>
      <c r="D215" s="80">
        <v>8</v>
      </c>
      <c r="E215" s="80">
        <v>4</v>
      </c>
      <c r="F215" s="81" t="s">
        <v>584</v>
      </c>
      <c r="G215" s="79" t="s">
        <v>493</v>
      </c>
      <c r="H215" s="82">
        <v>1002300</v>
      </c>
      <c r="I215" s="83">
        <v>235657.46</v>
      </c>
      <c r="J215" s="70">
        <f t="shared" si="3"/>
        <v>766642.54</v>
      </c>
    </row>
    <row r="216" spans="1:10" ht="31.5">
      <c r="A216" s="78" t="s">
        <v>495</v>
      </c>
      <c r="B216" s="72">
        <v>200</v>
      </c>
      <c r="C216" s="79">
        <v>902</v>
      </c>
      <c r="D216" s="80">
        <v>8</v>
      </c>
      <c r="E216" s="80">
        <v>4</v>
      </c>
      <c r="F216" s="81" t="s">
        <v>585</v>
      </c>
      <c r="G216" s="79" t="s">
        <v>496</v>
      </c>
      <c r="H216" s="82">
        <v>488000</v>
      </c>
      <c r="I216" s="83">
        <v>72937.47</v>
      </c>
      <c r="J216" s="70">
        <f t="shared" si="3"/>
        <v>415062.53</v>
      </c>
    </row>
    <row r="217" spans="1:10" ht="31.5">
      <c r="A217" s="78" t="s">
        <v>406</v>
      </c>
      <c r="B217" s="72">
        <v>200</v>
      </c>
      <c r="C217" s="79">
        <v>902</v>
      </c>
      <c r="D217" s="80">
        <v>8</v>
      </c>
      <c r="E217" s="80">
        <v>4</v>
      </c>
      <c r="F217" s="81" t="s">
        <v>585</v>
      </c>
      <c r="G217" s="79" t="s">
        <v>407</v>
      </c>
      <c r="H217" s="82">
        <v>271250</v>
      </c>
      <c r="I217" s="83">
        <v>67436.5</v>
      </c>
      <c r="J217" s="70">
        <f t="shared" si="3"/>
        <v>203813.5</v>
      </c>
    </row>
    <row r="218" spans="1:10" ht="31.5">
      <c r="A218" s="78" t="s">
        <v>497</v>
      </c>
      <c r="B218" s="72">
        <v>200</v>
      </c>
      <c r="C218" s="79">
        <v>902</v>
      </c>
      <c r="D218" s="80">
        <v>8</v>
      </c>
      <c r="E218" s="80">
        <v>4</v>
      </c>
      <c r="F218" s="81" t="s">
        <v>585</v>
      </c>
      <c r="G218" s="79" t="s">
        <v>498</v>
      </c>
      <c r="H218" s="82">
        <v>750</v>
      </c>
      <c r="I218" s="83">
        <v>0</v>
      </c>
      <c r="J218" s="70">
        <f t="shared" si="3"/>
        <v>750</v>
      </c>
    </row>
    <row r="219" spans="1:10" ht="63">
      <c r="A219" s="78" t="s">
        <v>481</v>
      </c>
      <c r="B219" s="72">
        <v>200</v>
      </c>
      <c r="C219" s="79">
        <v>902</v>
      </c>
      <c r="D219" s="80">
        <v>8</v>
      </c>
      <c r="E219" s="80">
        <v>4</v>
      </c>
      <c r="F219" s="81" t="s">
        <v>482</v>
      </c>
      <c r="G219" s="79" t="s">
        <v>391</v>
      </c>
      <c r="H219" s="82">
        <v>100000</v>
      </c>
      <c r="I219" s="83">
        <v>0</v>
      </c>
      <c r="J219" s="70">
        <f t="shared" si="3"/>
        <v>100000</v>
      </c>
    </row>
    <row r="220" spans="1:10">
      <c r="A220" s="78" t="s">
        <v>398</v>
      </c>
      <c r="B220" s="72">
        <v>200</v>
      </c>
      <c r="C220" s="79">
        <v>902</v>
      </c>
      <c r="D220" s="80">
        <v>8</v>
      </c>
      <c r="E220" s="80">
        <v>4</v>
      </c>
      <c r="F220" s="81" t="s">
        <v>482</v>
      </c>
      <c r="G220" s="79" t="s">
        <v>399</v>
      </c>
      <c r="H220" s="82">
        <v>100000</v>
      </c>
      <c r="I220" s="83">
        <v>0</v>
      </c>
      <c r="J220" s="70">
        <f t="shared" si="3"/>
        <v>100000</v>
      </c>
    </row>
    <row r="221" spans="1:10">
      <c r="A221" s="78" t="s">
        <v>527</v>
      </c>
      <c r="B221" s="72">
        <v>200</v>
      </c>
      <c r="C221" s="79">
        <v>902</v>
      </c>
      <c r="D221" s="80">
        <v>10</v>
      </c>
      <c r="E221" s="80" t="s">
        <v>391</v>
      </c>
      <c r="F221" s="81" t="s">
        <v>391</v>
      </c>
      <c r="G221" s="79" t="s">
        <v>391</v>
      </c>
      <c r="H221" s="82">
        <v>987300</v>
      </c>
      <c r="I221" s="83">
        <v>154700.94</v>
      </c>
      <c r="J221" s="70">
        <f t="shared" si="3"/>
        <v>832599.06</v>
      </c>
    </row>
    <row r="222" spans="1:10">
      <c r="A222" s="78" t="s">
        <v>528</v>
      </c>
      <c r="B222" s="72">
        <v>200</v>
      </c>
      <c r="C222" s="79">
        <v>902</v>
      </c>
      <c r="D222" s="80">
        <v>10</v>
      </c>
      <c r="E222" s="80">
        <v>4</v>
      </c>
      <c r="F222" s="81" t="s">
        <v>391</v>
      </c>
      <c r="G222" s="79" t="s">
        <v>391</v>
      </c>
      <c r="H222" s="82">
        <v>987300</v>
      </c>
      <c r="I222" s="83">
        <v>154700.94</v>
      </c>
      <c r="J222" s="70">
        <f t="shared" si="3"/>
        <v>832599.06</v>
      </c>
    </row>
    <row r="223" spans="1:10" ht="63">
      <c r="A223" s="78" t="s">
        <v>529</v>
      </c>
      <c r="B223" s="72">
        <v>200</v>
      </c>
      <c r="C223" s="79">
        <v>902</v>
      </c>
      <c r="D223" s="80">
        <v>10</v>
      </c>
      <c r="E223" s="80">
        <v>4</v>
      </c>
      <c r="F223" s="81" t="s">
        <v>530</v>
      </c>
      <c r="G223" s="79" t="s">
        <v>391</v>
      </c>
      <c r="H223" s="82">
        <v>964000</v>
      </c>
      <c r="I223" s="83">
        <v>154700.94</v>
      </c>
      <c r="J223" s="70">
        <f t="shared" si="3"/>
        <v>809299.06</v>
      </c>
    </row>
    <row r="224" spans="1:10" ht="31.5">
      <c r="A224" s="78" t="s">
        <v>479</v>
      </c>
      <c r="B224" s="72">
        <v>200</v>
      </c>
      <c r="C224" s="79">
        <v>902</v>
      </c>
      <c r="D224" s="80">
        <v>10</v>
      </c>
      <c r="E224" s="80">
        <v>4</v>
      </c>
      <c r="F224" s="81" t="s">
        <v>530</v>
      </c>
      <c r="G224" s="79" t="s">
        <v>480</v>
      </c>
      <c r="H224" s="82">
        <v>864000</v>
      </c>
      <c r="I224" s="83">
        <v>141154.70000000001</v>
      </c>
      <c r="J224" s="70">
        <f t="shared" si="3"/>
        <v>722845.3</v>
      </c>
    </row>
    <row r="225" spans="1:10">
      <c r="A225" s="78" t="s">
        <v>531</v>
      </c>
      <c r="B225" s="72">
        <v>200</v>
      </c>
      <c r="C225" s="79">
        <v>902</v>
      </c>
      <c r="D225" s="80">
        <v>10</v>
      </c>
      <c r="E225" s="80">
        <v>4</v>
      </c>
      <c r="F225" s="81" t="s">
        <v>530</v>
      </c>
      <c r="G225" s="79" t="s">
        <v>532</v>
      </c>
      <c r="H225" s="82">
        <v>100000</v>
      </c>
      <c r="I225" s="83">
        <v>13546.24</v>
      </c>
      <c r="J225" s="70">
        <f t="shared" si="3"/>
        <v>86453.759999999995</v>
      </c>
    </row>
    <row r="226" spans="1:10" ht="63">
      <c r="A226" s="78" t="s">
        <v>533</v>
      </c>
      <c r="B226" s="72">
        <v>200</v>
      </c>
      <c r="C226" s="79">
        <v>902</v>
      </c>
      <c r="D226" s="80">
        <v>10</v>
      </c>
      <c r="E226" s="80">
        <v>4</v>
      </c>
      <c r="F226" s="81" t="s">
        <v>534</v>
      </c>
      <c r="G226" s="79" t="s">
        <v>391</v>
      </c>
      <c r="H226" s="82">
        <v>23300</v>
      </c>
      <c r="I226" s="83">
        <v>0</v>
      </c>
      <c r="J226" s="70">
        <f t="shared" si="3"/>
        <v>23300</v>
      </c>
    </row>
    <row r="227" spans="1:10" ht="31.5">
      <c r="A227" s="78" t="s">
        <v>535</v>
      </c>
      <c r="B227" s="72">
        <v>200</v>
      </c>
      <c r="C227" s="79">
        <v>902</v>
      </c>
      <c r="D227" s="80">
        <v>10</v>
      </c>
      <c r="E227" s="80">
        <v>4</v>
      </c>
      <c r="F227" s="81" t="s">
        <v>534</v>
      </c>
      <c r="G227" s="79" t="s">
        <v>536</v>
      </c>
      <c r="H227" s="82">
        <v>23300</v>
      </c>
      <c r="I227" s="83">
        <v>0</v>
      </c>
      <c r="J227" s="70">
        <f t="shared" si="3"/>
        <v>23300</v>
      </c>
    </row>
    <row r="228" spans="1:10">
      <c r="A228" s="71" t="s">
        <v>361</v>
      </c>
      <c r="B228" s="72">
        <v>200</v>
      </c>
      <c r="C228" s="73">
        <v>903</v>
      </c>
      <c r="D228" s="74" t="s">
        <v>391</v>
      </c>
      <c r="E228" s="74" t="s">
        <v>391</v>
      </c>
      <c r="F228" s="75" t="s">
        <v>391</v>
      </c>
      <c r="G228" s="73" t="s">
        <v>391</v>
      </c>
      <c r="H228" s="76">
        <v>3132851963</v>
      </c>
      <c r="I228" s="77">
        <v>741064647.1099999</v>
      </c>
      <c r="J228" s="70">
        <f t="shared" si="3"/>
        <v>2391787315.8900003</v>
      </c>
    </row>
    <row r="229" spans="1:10">
      <c r="A229" s="78" t="s">
        <v>586</v>
      </c>
      <c r="B229" s="72">
        <v>200</v>
      </c>
      <c r="C229" s="79">
        <v>903</v>
      </c>
      <c r="D229" s="80">
        <v>1</v>
      </c>
      <c r="E229" s="80" t="s">
        <v>391</v>
      </c>
      <c r="F229" s="81" t="s">
        <v>391</v>
      </c>
      <c r="G229" s="79" t="s">
        <v>391</v>
      </c>
      <c r="H229" s="82">
        <v>35380700</v>
      </c>
      <c r="I229" s="83">
        <v>7607646.7199999997</v>
      </c>
      <c r="J229" s="70">
        <f t="shared" si="3"/>
        <v>27773053.280000001</v>
      </c>
    </row>
    <row r="230" spans="1:10" ht="47.25">
      <c r="A230" s="78" t="s">
        <v>587</v>
      </c>
      <c r="B230" s="72">
        <v>200</v>
      </c>
      <c r="C230" s="79">
        <v>903</v>
      </c>
      <c r="D230" s="80">
        <v>1</v>
      </c>
      <c r="E230" s="80">
        <v>4</v>
      </c>
      <c r="F230" s="81" t="s">
        <v>391</v>
      </c>
      <c r="G230" s="79" t="s">
        <v>391</v>
      </c>
      <c r="H230" s="82">
        <v>11773000</v>
      </c>
      <c r="I230" s="83">
        <v>2799000</v>
      </c>
      <c r="J230" s="70">
        <f t="shared" si="3"/>
        <v>8974000</v>
      </c>
    </row>
    <row r="231" spans="1:10" ht="47.25">
      <c r="A231" s="78" t="s">
        <v>588</v>
      </c>
      <c r="B231" s="72">
        <v>200</v>
      </c>
      <c r="C231" s="79">
        <v>903</v>
      </c>
      <c r="D231" s="80">
        <v>1</v>
      </c>
      <c r="E231" s="80">
        <v>4</v>
      </c>
      <c r="F231" s="81" t="s">
        <v>589</v>
      </c>
      <c r="G231" s="79" t="s">
        <v>391</v>
      </c>
      <c r="H231" s="82">
        <v>11773000</v>
      </c>
      <c r="I231" s="83">
        <v>2799000</v>
      </c>
      <c r="J231" s="70">
        <f t="shared" si="3"/>
        <v>8974000</v>
      </c>
    </row>
    <row r="232" spans="1:10">
      <c r="A232" s="78" t="s">
        <v>590</v>
      </c>
      <c r="B232" s="72">
        <v>200</v>
      </c>
      <c r="C232" s="79">
        <v>903</v>
      </c>
      <c r="D232" s="80">
        <v>1</v>
      </c>
      <c r="E232" s="80">
        <v>4</v>
      </c>
      <c r="F232" s="81" t="s">
        <v>589</v>
      </c>
      <c r="G232" s="79" t="s">
        <v>591</v>
      </c>
      <c r="H232" s="82">
        <v>11773000</v>
      </c>
      <c r="I232" s="83">
        <v>2799000</v>
      </c>
      <c r="J232" s="70">
        <f t="shared" si="3"/>
        <v>8974000</v>
      </c>
    </row>
    <row r="233" spans="1:10" ht="31.5">
      <c r="A233" s="78" t="s">
        <v>592</v>
      </c>
      <c r="B233" s="72">
        <v>200</v>
      </c>
      <c r="C233" s="79">
        <v>903</v>
      </c>
      <c r="D233" s="80">
        <v>1</v>
      </c>
      <c r="E233" s="80">
        <v>12</v>
      </c>
      <c r="F233" s="81" t="s">
        <v>391</v>
      </c>
      <c r="G233" s="79" t="s">
        <v>391</v>
      </c>
      <c r="H233" s="82">
        <v>18607700</v>
      </c>
      <c r="I233" s="83">
        <v>4137606.72</v>
      </c>
      <c r="J233" s="70">
        <f t="shared" si="3"/>
        <v>14470093.279999999</v>
      </c>
    </row>
    <row r="234" spans="1:10" ht="31.5">
      <c r="A234" s="78" t="s">
        <v>593</v>
      </c>
      <c r="B234" s="72">
        <v>200</v>
      </c>
      <c r="C234" s="79">
        <v>903</v>
      </c>
      <c r="D234" s="80">
        <v>1</v>
      </c>
      <c r="E234" s="80">
        <v>12</v>
      </c>
      <c r="F234" s="81" t="s">
        <v>594</v>
      </c>
      <c r="G234" s="79" t="s">
        <v>391</v>
      </c>
      <c r="H234" s="82">
        <v>2500000</v>
      </c>
      <c r="I234" s="83">
        <v>0</v>
      </c>
      <c r="J234" s="70">
        <f t="shared" si="3"/>
        <v>2500000</v>
      </c>
    </row>
    <row r="235" spans="1:10" ht="31.5">
      <c r="A235" s="78" t="s">
        <v>595</v>
      </c>
      <c r="B235" s="72">
        <v>200</v>
      </c>
      <c r="C235" s="79">
        <v>903</v>
      </c>
      <c r="D235" s="80">
        <v>1</v>
      </c>
      <c r="E235" s="80">
        <v>12</v>
      </c>
      <c r="F235" s="81" t="s">
        <v>594</v>
      </c>
      <c r="G235" s="79" t="s">
        <v>596</v>
      </c>
      <c r="H235" s="82">
        <v>2500000</v>
      </c>
      <c r="I235" s="83">
        <v>0</v>
      </c>
      <c r="J235" s="70">
        <f t="shared" si="3"/>
        <v>2500000</v>
      </c>
    </row>
    <row r="236" spans="1:10" ht="31.5">
      <c r="A236" s="78" t="s">
        <v>597</v>
      </c>
      <c r="B236" s="72">
        <v>200</v>
      </c>
      <c r="C236" s="79">
        <v>903</v>
      </c>
      <c r="D236" s="80">
        <v>1</v>
      </c>
      <c r="E236" s="80">
        <v>12</v>
      </c>
      <c r="F236" s="81" t="s">
        <v>598</v>
      </c>
      <c r="G236" s="79" t="s">
        <v>391</v>
      </c>
      <c r="H236" s="82">
        <v>16107700</v>
      </c>
      <c r="I236" s="83">
        <v>4137606.72</v>
      </c>
      <c r="J236" s="70">
        <f t="shared" si="3"/>
        <v>11970093.279999999</v>
      </c>
    </row>
    <row r="237" spans="1:10" ht="63">
      <c r="A237" s="78" t="s">
        <v>396</v>
      </c>
      <c r="B237" s="72">
        <v>200</v>
      </c>
      <c r="C237" s="79">
        <v>903</v>
      </c>
      <c r="D237" s="80">
        <v>1</v>
      </c>
      <c r="E237" s="80">
        <v>12</v>
      </c>
      <c r="F237" s="81" t="s">
        <v>598</v>
      </c>
      <c r="G237" s="79" t="s">
        <v>397</v>
      </c>
      <c r="H237" s="82">
        <v>15850800</v>
      </c>
      <c r="I237" s="83">
        <v>4076300</v>
      </c>
      <c r="J237" s="70">
        <f t="shared" si="3"/>
        <v>11774500</v>
      </c>
    </row>
    <row r="238" spans="1:10">
      <c r="A238" s="78" t="s">
        <v>398</v>
      </c>
      <c r="B238" s="72">
        <v>200</v>
      </c>
      <c r="C238" s="79">
        <v>903</v>
      </c>
      <c r="D238" s="80">
        <v>1</v>
      </c>
      <c r="E238" s="80">
        <v>12</v>
      </c>
      <c r="F238" s="81" t="s">
        <v>598</v>
      </c>
      <c r="G238" s="79" t="s">
        <v>399</v>
      </c>
      <c r="H238" s="82">
        <v>256900</v>
      </c>
      <c r="I238" s="83">
        <v>61306.720000000001</v>
      </c>
      <c r="J238" s="70">
        <f t="shared" si="3"/>
        <v>195593.28</v>
      </c>
    </row>
    <row r="239" spans="1:10">
      <c r="A239" s="78" t="s">
        <v>599</v>
      </c>
      <c r="B239" s="72">
        <v>200</v>
      </c>
      <c r="C239" s="79">
        <v>903</v>
      </c>
      <c r="D239" s="80">
        <v>1</v>
      </c>
      <c r="E239" s="80">
        <v>13</v>
      </c>
      <c r="F239" s="81" t="s">
        <v>391</v>
      </c>
      <c r="G239" s="79" t="s">
        <v>391</v>
      </c>
      <c r="H239" s="82">
        <v>5000000</v>
      </c>
      <c r="I239" s="83">
        <v>671040</v>
      </c>
      <c r="J239" s="70">
        <f t="shared" si="3"/>
        <v>4328960</v>
      </c>
    </row>
    <row r="240" spans="1:10" ht="63">
      <c r="A240" s="78" t="s">
        <v>600</v>
      </c>
      <c r="B240" s="72">
        <v>200</v>
      </c>
      <c r="C240" s="79">
        <v>903</v>
      </c>
      <c r="D240" s="80">
        <v>1</v>
      </c>
      <c r="E240" s="80">
        <v>13</v>
      </c>
      <c r="F240" s="81" t="s">
        <v>601</v>
      </c>
      <c r="G240" s="79" t="s">
        <v>391</v>
      </c>
      <c r="H240" s="82">
        <v>5000000</v>
      </c>
      <c r="I240" s="83">
        <v>671040</v>
      </c>
      <c r="J240" s="70">
        <f t="shared" si="3"/>
        <v>4328960</v>
      </c>
    </row>
    <row r="241" spans="1:10" ht="31.5">
      <c r="A241" s="78" t="s">
        <v>406</v>
      </c>
      <c r="B241" s="72">
        <v>200</v>
      </c>
      <c r="C241" s="79">
        <v>903</v>
      </c>
      <c r="D241" s="80">
        <v>1</v>
      </c>
      <c r="E241" s="80">
        <v>13</v>
      </c>
      <c r="F241" s="81" t="s">
        <v>601</v>
      </c>
      <c r="G241" s="79" t="s">
        <v>407</v>
      </c>
      <c r="H241" s="82">
        <v>3500000</v>
      </c>
      <c r="I241" s="83">
        <v>21040</v>
      </c>
      <c r="J241" s="70">
        <f t="shared" si="3"/>
        <v>3478960</v>
      </c>
    </row>
    <row r="242" spans="1:10">
      <c r="A242" s="78" t="s">
        <v>398</v>
      </c>
      <c r="B242" s="72">
        <v>200</v>
      </c>
      <c r="C242" s="79">
        <v>903</v>
      </c>
      <c r="D242" s="80">
        <v>1</v>
      </c>
      <c r="E242" s="80">
        <v>13</v>
      </c>
      <c r="F242" s="81" t="s">
        <v>601</v>
      </c>
      <c r="G242" s="79" t="s">
        <v>399</v>
      </c>
      <c r="H242" s="82">
        <v>1500000</v>
      </c>
      <c r="I242" s="83">
        <v>650000</v>
      </c>
      <c r="J242" s="70">
        <f t="shared" si="3"/>
        <v>850000</v>
      </c>
    </row>
    <row r="243" spans="1:10">
      <c r="A243" s="78" t="s">
        <v>392</v>
      </c>
      <c r="B243" s="72">
        <v>200</v>
      </c>
      <c r="C243" s="79">
        <v>903</v>
      </c>
      <c r="D243" s="80">
        <v>7</v>
      </c>
      <c r="E243" s="80" t="s">
        <v>391</v>
      </c>
      <c r="F243" s="81" t="s">
        <v>391</v>
      </c>
      <c r="G243" s="79" t="s">
        <v>391</v>
      </c>
      <c r="H243" s="82">
        <v>3020430963</v>
      </c>
      <c r="I243" s="83">
        <v>711782395.64999998</v>
      </c>
      <c r="J243" s="70">
        <f t="shared" si="3"/>
        <v>2308648567.3499999</v>
      </c>
    </row>
    <row r="244" spans="1:10">
      <c r="A244" s="78" t="s">
        <v>602</v>
      </c>
      <c r="B244" s="72">
        <v>200</v>
      </c>
      <c r="C244" s="79">
        <v>903</v>
      </c>
      <c r="D244" s="80">
        <v>7</v>
      </c>
      <c r="E244" s="80">
        <v>1</v>
      </c>
      <c r="F244" s="81" t="s">
        <v>391</v>
      </c>
      <c r="G244" s="79" t="s">
        <v>391</v>
      </c>
      <c r="H244" s="82">
        <v>35080000</v>
      </c>
      <c r="I244" s="83">
        <v>27395684</v>
      </c>
      <c r="J244" s="70">
        <f t="shared" si="3"/>
        <v>7684316</v>
      </c>
    </row>
    <row r="245" spans="1:10" ht="141.75">
      <c r="A245" s="78" t="s">
        <v>603</v>
      </c>
      <c r="B245" s="72">
        <v>200</v>
      </c>
      <c r="C245" s="79">
        <v>903</v>
      </c>
      <c r="D245" s="80">
        <v>7</v>
      </c>
      <c r="E245" s="80">
        <v>1</v>
      </c>
      <c r="F245" s="81" t="s">
        <v>604</v>
      </c>
      <c r="G245" s="79" t="s">
        <v>391</v>
      </c>
      <c r="H245" s="82">
        <v>15000000</v>
      </c>
      <c r="I245" s="83">
        <v>7395684</v>
      </c>
      <c r="J245" s="70">
        <f t="shared" si="3"/>
        <v>7604316</v>
      </c>
    </row>
    <row r="246" spans="1:10" ht="31.5">
      <c r="A246" s="78" t="s">
        <v>605</v>
      </c>
      <c r="B246" s="72">
        <v>200</v>
      </c>
      <c r="C246" s="79">
        <v>903</v>
      </c>
      <c r="D246" s="80">
        <v>7</v>
      </c>
      <c r="E246" s="80">
        <v>1</v>
      </c>
      <c r="F246" s="81" t="s">
        <v>604</v>
      </c>
      <c r="G246" s="79" t="s">
        <v>606</v>
      </c>
      <c r="H246" s="82">
        <v>15000000</v>
      </c>
      <c r="I246" s="83">
        <v>7395684</v>
      </c>
      <c r="J246" s="70">
        <f t="shared" si="3"/>
        <v>7604316</v>
      </c>
    </row>
    <row r="247" spans="1:10" ht="31.5">
      <c r="A247" s="78" t="s">
        <v>607</v>
      </c>
      <c r="B247" s="72">
        <v>200</v>
      </c>
      <c r="C247" s="79">
        <v>903</v>
      </c>
      <c r="D247" s="80">
        <v>7</v>
      </c>
      <c r="E247" s="80">
        <v>1</v>
      </c>
      <c r="F247" s="81" t="s">
        <v>608</v>
      </c>
      <c r="G247" s="79" t="s">
        <v>609</v>
      </c>
      <c r="H247" s="82">
        <v>20000000</v>
      </c>
      <c r="I247" s="83">
        <v>20000000</v>
      </c>
      <c r="J247" s="70">
        <f t="shared" si="3"/>
        <v>0</v>
      </c>
    </row>
    <row r="248" spans="1:10" ht="47.25">
      <c r="A248" s="78" t="s">
        <v>610</v>
      </c>
      <c r="B248" s="72">
        <v>200</v>
      </c>
      <c r="C248" s="79">
        <v>903</v>
      </c>
      <c r="D248" s="80">
        <v>7</v>
      </c>
      <c r="E248" s="80">
        <v>1</v>
      </c>
      <c r="F248" s="81" t="s">
        <v>611</v>
      </c>
      <c r="G248" s="79" t="s">
        <v>391</v>
      </c>
      <c r="H248" s="82">
        <v>80000</v>
      </c>
      <c r="I248" s="83">
        <v>0</v>
      </c>
      <c r="J248" s="70">
        <f t="shared" si="3"/>
        <v>80000</v>
      </c>
    </row>
    <row r="249" spans="1:10" ht="47.25">
      <c r="A249" s="78" t="s">
        <v>547</v>
      </c>
      <c r="B249" s="72">
        <v>200</v>
      </c>
      <c r="C249" s="79">
        <v>903</v>
      </c>
      <c r="D249" s="80">
        <v>7</v>
      </c>
      <c r="E249" s="80">
        <v>1</v>
      </c>
      <c r="F249" s="81" t="s">
        <v>611</v>
      </c>
      <c r="G249" s="79" t="s">
        <v>548</v>
      </c>
      <c r="H249" s="82">
        <v>80000</v>
      </c>
      <c r="I249" s="83">
        <v>0</v>
      </c>
      <c r="J249" s="70">
        <f t="shared" si="3"/>
        <v>80000</v>
      </c>
    </row>
    <row r="250" spans="1:10">
      <c r="A250" s="78" t="s">
        <v>612</v>
      </c>
      <c r="B250" s="72">
        <v>200</v>
      </c>
      <c r="C250" s="79">
        <v>903</v>
      </c>
      <c r="D250" s="80">
        <v>7</v>
      </c>
      <c r="E250" s="80">
        <v>2</v>
      </c>
      <c r="F250" s="81" t="s">
        <v>391</v>
      </c>
      <c r="G250" s="79" t="s">
        <v>391</v>
      </c>
      <c r="H250" s="82">
        <v>2656052000</v>
      </c>
      <c r="I250" s="83">
        <v>608828712.13</v>
      </c>
      <c r="J250" s="70">
        <f t="shared" si="3"/>
        <v>2047223287.8699999</v>
      </c>
    </row>
    <row r="251" spans="1:10" ht="31.5">
      <c r="A251" s="78" t="s">
        <v>613</v>
      </c>
      <c r="B251" s="72">
        <v>200</v>
      </c>
      <c r="C251" s="79">
        <v>903</v>
      </c>
      <c r="D251" s="80">
        <v>7</v>
      </c>
      <c r="E251" s="80">
        <v>2</v>
      </c>
      <c r="F251" s="81" t="s">
        <v>614</v>
      </c>
      <c r="G251" s="79" t="s">
        <v>391</v>
      </c>
      <c r="H251" s="82">
        <v>1114000</v>
      </c>
      <c r="I251" s="83">
        <v>10000</v>
      </c>
      <c r="J251" s="70">
        <f t="shared" si="3"/>
        <v>1104000</v>
      </c>
    </row>
    <row r="252" spans="1:10">
      <c r="A252" s="78" t="s">
        <v>553</v>
      </c>
      <c r="B252" s="72">
        <v>200</v>
      </c>
      <c r="C252" s="79">
        <v>903</v>
      </c>
      <c r="D252" s="80">
        <v>7</v>
      </c>
      <c r="E252" s="80">
        <v>2</v>
      </c>
      <c r="F252" s="81" t="s">
        <v>614</v>
      </c>
      <c r="G252" s="79" t="s">
        <v>554</v>
      </c>
      <c r="H252" s="82">
        <v>1114000</v>
      </c>
      <c r="I252" s="83">
        <v>10000</v>
      </c>
      <c r="J252" s="70">
        <f t="shared" si="3"/>
        <v>1104000</v>
      </c>
    </row>
    <row r="253" spans="1:10" ht="63">
      <c r="A253" s="78" t="s">
        <v>529</v>
      </c>
      <c r="B253" s="72">
        <v>200</v>
      </c>
      <c r="C253" s="79">
        <v>903</v>
      </c>
      <c r="D253" s="80">
        <v>7</v>
      </c>
      <c r="E253" s="80">
        <v>2</v>
      </c>
      <c r="F253" s="81" t="s">
        <v>530</v>
      </c>
      <c r="G253" s="79" t="s">
        <v>391</v>
      </c>
      <c r="H253" s="82">
        <v>1133100</v>
      </c>
      <c r="I253" s="83">
        <v>285206.03000000003</v>
      </c>
      <c r="J253" s="70">
        <f t="shared" si="3"/>
        <v>847893.97</v>
      </c>
    </row>
    <row r="254" spans="1:10" ht="31.5">
      <c r="A254" s="78" t="s">
        <v>406</v>
      </c>
      <c r="B254" s="72">
        <v>200</v>
      </c>
      <c r="C254" s="79">
        <v>903</v>
      </c>
      <c r="D254" s="80">
        <v>7</v>
      </c>
      <c r="E254" s="80">
        <v>2</v>
      </c>
      <c r="F254" s="81" t="s">
        <v>530</v>
      </c>
      <c r="G254" s="79" t="s">
        <v>407</v>
      </c>
      <c r="H254" s="82">
        <v>1133100</v>
      </c>
      <c r="I254" s="83">
        <v>285206.03000000003</v>
      </c>
      <c r="J254" s="70">
        <f t="shared" si="3"/>
        <v>847893.97</v>
      </c>
    </row>
    <row r="255" spans="1:10" ht="47.25">
      <c r="A255" s="78" t="s">
        <v>615</v>
      </c>
      <c r="B255" s="72">
        <v>200</v>
      </c>
      <c r="C255" s="79">
        <v>903</v>
      </c>
      <c r="D255" s="80">
        <v>7</v>
      </c>
      <c r="E255" s="80">
        <v>2</v>
      </c>
      <c r="F255" s="81" t="s">
        <v>616</v>
      </c>
      <c r="G255" s="79" t="s">
        <v>391</v>
      </c>
      <c r="H255" s="82">
        <v>4980000</v>
      </c>
      <c r="I255" s="83">
        <v>972125</v>
      </c>
      <c r="J255" s="70">
        <f t="shared" si="3"/>
        <v>4007875</v>
      </c>
    </row>
    <row r="256" spans="1:10" ht="31.5">
      <c r="A256" s="78" t="s">
        <v>406</v>
      </c>
      <c r="B256" s="72">
        <v>200</v>
      </c>
      <c r="C256" s="79">
        <v>903</v>
      </c>
      <c r="D256" s="80">
        <v>7</v>
      </c>
      <c r="E256" s="80">
        <v>2</v>
      </c>
      <c r="F256" s="81" t="s">
        <v>616</v>
      </c>
      <c r="G256" s="79" t="s">
        <v>407</v>
      </c>
      <c r="H256" s="82">
        <v>4980000</v>
      </c>
      <c r="I256" s="83">
        <v>972125</v>
      </c>
      <c r="J256" s="70">
        <f t="shared" si="3"/>
        <v>4007875</v>
      </c>
    </row>
    <row r="257" spans="1:10" ht="31.5">
      <c r="A257" s="78" t="s">
        <v>617</v>
      </c>
      <c r="B257" s="72">
        <v>200</v>
      </c>
      <c r="C257" s="79">
        <v>903</v>
      </c>
      <c r="D257" s="80">
        <v>7</v>
      </c>
      <c r="E257" s="80">
        <v>2</v>
      </c>
      <c r="F257" s="81" t="s">
        <v>618</v>
      </c>
      <c r="G257" s="79" t="s">
        <v>391</v>
      </c>
      <c r="H257" s="82">
        <v>14054700</v>
      </c>
      <c r="I257" s="83">
        <v>3950100</v>
      </c>
      <c r="J257" s="70">
        <f t="shared" si="3"/>
        <v>10104600</v>
      </c>
    </row>
    <row r="258" spans="1:10" ht="63">
      <c r="A258" s="78" t="s">
        <v>396</v>
      </c>
      <c r="B258" s="72">
        <v>200</v>
      </c>
      <c r="C258" s="79">
        <v>903</v>
      </c>
      <c r="D258" s="80">
        <v>7</v>
      </c>
      <c r="E258" s="80">
        <v>2</v>
      </c>
      <c r="F258" s="81" t="s">
        <v>618</v>
      </c>
      <c r="G258" s="79" t="s">
        <v>397</v>
      </c>
      <c r="H258" s="82">
        <v>14024700</v>
      </c>
      <c r="I258" s="83">
        <v>3950100</v>
      </c>
      <c r="J258" s="70">
        <f t="shared" si="3"/>
        <v>10074600</v>
      </c>
    </row>
    <row r="259" spans="1:10">
      <c r="A259" s="78" t="s">
        <v>398</v>
      </c>
      <c r="B259" s="72">
        <v>200</v>
      </c>
      <c r="C259" s="79">
        <v>903</v>
      </c>
      <c r="D259" s="80">
        <v>7</v>
      </c>
      <c r="E259" s="80">
        <v>2</v>
      </c>
      <c r="F259" s="81" t="s">
        <v>618</v>
      </c>
      <c r="G259" s="79" t="s">
        <v>399</v>
      </c>
      <c r="H259" s="82">
        <v>30000</v>
      </c>
      <c r="I259" s="83">
        <v>0</v>
      </c>
      <c r="J259" s="70">
        <f t="shared" si="3"/>
        <v>30000</v>
      </c>
    </row>
    <row r="260" spans="1:10" ht="31.5">
      <c r="A260" s="78" t="s">
        <v>406</v>
      </c>
      <c r="B260" s="72">
        <v>200</v>
      </c>
      <c r="C260" s="79">
        <v>903</v>
      </c>
      <c r="D260" s="80">
        <v>7</v>
      </c>
      <c r="E260" s="80">
        <v>2</v>
      </c>
      <c r="F260" s="81" t="s">
        <v>415</v>
      </c>
      <c r="G260" s="79" t="s">
        <v>407</v>
      </c>
      <c r="H260" s="82">
        <v>300000</v>
      </c>
      <c r="I260" s="83">
        <v>0</v>
      </c>
      <c r="J260" s="70">
        <f t="shared" si="3"/>
        <v>300000</v>
      </c>
    </row>
    <row r="261" spans="1:10">
      <c r="A261" s="78" t="s">
        <v>398</v>
      </c>
      <c r="B261" s="72">
        <v>200</v>
      </c>
      <c r="C261" s="79">
        <v>903</v>
      </c>
      <c r="D261" s="80">
        <v>7</v>
      </c>
      <c r="E261" s="80">
        <v>2</v>
      </c>
      <c r="F261" s="81" t="s">
        <v>415</v>
      </c>
      <c r="G261" s="79" t="s">
        <v>399</v>
      </c>
      <c r="H261" s="82">
        <v>300000</v>
      </c>
      <c r="I261" s="83">
        <v>0</v>
      </c>
      <c r="J261" s="70">
        <f t="shared" si="3"/>
        <v>300000</v>
      </c>
    </row>
    <row r="262" spans="1:10" ht="31.5">
      <c r="A262" s="78" t="s">
        <v>619</v>
      </c>
      <c r="B262" s="72">
        <v>200</v>
      </c>
      <c r="C262" s="79">
        <v>903</v>
      </c>
      <c r="D262" s="80">
        <v>7</v>
      </c>
      <c r="E262" s="80">
        <v>2</v>
      </c>
      <c r="F262" s="81" t="s">
        <v>620</v>
      </c>
      <c r="G262" s="79" t="s">
        <v>391</v>
      </c>
      <c r="H262" s="82">
        <v>272062800</v>
      </c>
      <c r="I262" s="83">
        <v>58377726.439999998</v>
      </c>
      <c r="J262" s="70">
        <f t="shared" si="3"/>
        <v>213685073.56</v>
      </c>
    </row>
    <row r="263" spans="1:10">
      <c r="A263" s="78" t="s">
        <v>489</v>
      </c>
      <c r="B263" s="72">
        <v>200</v>
      </c>
      <c r="C263" s="79">
        <v>903</v>
      </c>
      <c r="D263" s="80">
        <v>7</v>
      </c>
      <c r="E263" s="80">
        <v>2</v>
      </c>
      <c r="F263" s="81" t="s">
        <v>620</v>
      </c>
      <c r="G263" s="79" t="s">
        <v>491</v>
      </c>
      <c r="H263" s="82">
        <v>79516100</v>
      </c>
      <c r="I263" s="83">
        <v>17782078.100000001</v>
      </c>
      <c r="J263" s="70">
        <f t="shared" si="3"/>
        <v>61734021.899999999</v>
      </c>
    </row>
    <row r="264" spans="1:10" ht="31.5">
      <c r="A264" s="78" t="s">
        <v>403</v>
      </c>
      <c r="B264" s="72">
        <v>200</v>
      </c>
      <c r="C264" s="79">
        <v>903</v>
      </c>
      <c r="D264" s="80">
        <v>7</v>
      </c>
      <c r="E264" s="80">
        <v>2</v>
      </c>
      <c r="F264" s="81" t="s">
        <v>620</v>
      </c>
      <c r="G264" s="79" t="s">
        <v>405</v>
      </c>
      <c r="H264" s="82">
        <v>19500</v>
      </c>
      <c r="I264" s="83">
        <v>1890</v>
      </c>
      <c r="J264" s="70">
        <f t="shared" si="3"/>
        <v>17610</v>
      </c>
    </row>
    <row r="265" spans="1:10" ht="47.25">
      <c r="A265" s="78" t="s">
        <v>492</v>
      </c>
      <c r="B265" s="72">
        <v>200</v>
      </c>
      <c r="C265" s="79">
        <v>903</v>
      </c>
      <c r="D265" s="80">
        <v>7</v>
      </c>
      <c r="E265" s="80">
        <v>2</v>
      </c>
      <c r="F265" s="81" t="s">
        <v>620</v>
      </c>
      <c r="G265" s="79" t="s">
        <v>493</v>
      </c>
      <c r="H265" s="82">
        <v>23994300</v>
      </c>
      <c r="I265" s="83">
        <v>5215082.54</v>
      </c>
      <c r="J265" s="70">
        <f t="shared" ref="J265:J328" si="4">H265-I265</f>
        <v>18779217.460000001</v>
      </c>
    </row>
    <row r="266" spans="1:10" ht="31.5">
      <c r="A266" s="78" t="s">
        <v>495</v>
      </c>
      <c r="B266" s="72">
        <v>200</v>
      </c>
      <c r="C266" s="79">
        <v>903</v>
      </c>
      <c r="D266" s="80">
        <v>7</v>
      </c>
      <c r="E266" s="80">
        <v>2</v>
      </c>
      <c r="F266" s="81" t="s">
        <v>620</v>
      </c>
      <c r="G266" s="79" t="s">
        <v>496</v>
      </c>
      <c r="H266" s="82">
        <v>619500</v>
      </c>
      <c r="I266" s="83">
        <v>86696.99</v>
      </c>
      <c r="J266" s="70">
        <f t="shared" si="4"/>
        <v>532803.01</v>
      </c>
    </row>
    <row r="267" spans="1:10" ht="31.5">
      <c r="A267" s="78" t="s">
        <v>621</v>
      </c>
      <c r="B267" s="72">
        <v>200</v>
      </c>
      <c r="C267" s="79">
        <v>903</v>
      </c>
      <c r="D267" s="80">
        <v>7</v>
      </c>
      <c r="E267" s="80">
        <v>2</v>
      </c>
      <c r="F267" s="81" t="s">
        <v>620</v>
      </c>
      <c r="G267" s="79" t="s">
        <v>622</v>
      </c>
      <c r="H267" s="82">
        <v>21000000</v>
      </c>
      <c r="I267" s="83">
        <v>0</v>
      </c>
      <c r="J267" s="70">
        <f t="shared" si="4"/>
        <v>21000000</v>
      </c>
    </row>
    <row r="268" spans="1:10" ht="31.5">
      <c r="A268" s="78" t="s">
        <v>406</v>
      </c>
      <c r="B268" s="72">
        <v>200</v>
      </c>
      <c r="C268" s="79">
        <v>903</v>
      </c>
      <c r="D268" s="80">
        <v>7</v>
      </c>
      <c r="E268" s="80">
        <v>2</v>
      </c>
      <c r="F268" s="81" t="s">
        <v>620</v>
      </c>
      <c r="G268" s="79" t="s">
        <v>407</v>
      </c>
      <c r="H268" s="82">
        <v>56361800</v>
      </c>
      <c r="I268" s="83">
        <v>11992335.779999999</v>
      </c>
      <c r="J268" s="70">
        <f t="shared" si="4"/>
        <v>44369464.219999999</v>
      </c>
    </row>
    <row r="269" spans="1:10" ht="63">
      <c r="A269" s="78" t="s">
        <v>396</v>
      </c>
      <c r="B269" s="72">
        <v>200</v>
      </c>
      <c r="C269" s="79">
        <v>903</v>
      </c>
      <c r="D269" s="80">
        <v>7</v>
      </c>
      <c r="E269" s="80">
        <v>2</v>
      </c>
      <c r="F269" s="81" t="s">
        <v>620</v>
      </c>
      <c r="G269" s="79" t="s">
        <v>397</v>
      </c>
      <c r="H269" s="82">
        <v>82251300</v>
      </c>
      <c r="I269" s="83">
        <v>21009300</v>
      </c>
      <c r="J269" s="70">
        <f t="shared" si="4"/>
        <v>61242000</v>
      </c>
    </row>
    <row r="270" spans="1:10">
      <c r="A270" s="78" t="s">
        <v>398</v>
      </c>
      <c r="B270" s="72">
        <v>200</v>
      </c>
      <c r="C270" s="79">
        <v>903</v>
      </c>
      <c r="D270" s="80">
        <v>7</v>
      </c>
      <c r="E270" s="80">
        <v>2</v>
      </c>
      <c r="F270" s="81" t="s">
        <v>620</v>
      </c>
      <c r="G270" s="79" t="s">
        <v>399</v>
      </c>
      <c r="H270" s="82">
        <v>7483700</v>
      </c>
      <c r="I270" s="83">
        <v>2279392.7799999998</v>
      </c>
      <c r="J270" s="70">
        <f t="shared" si="4"/>
        <v>5204307.2200000007</v>
      </c>
    </row>
    <row r="271" spans="1:10" ht="31.5">
      <c r="A271" s="78" t="s">
        <v>497</v>
      </c>
      <c r="B271" s="72">
        <v>200</v>
      </c>
      <c r="C271" s="79">
        <v>903</v>
      </c>
      <c r="D271" s="80">
        <v>7</v>
      </c>
      <c r="E271" s="80">
        <v>2</v>
      </c>
      <c r="F271" s="81" t="s">
        <v>620</v>
      </c>
      <c r="G271" s="79" t="s">
        <v>498</v>
      </c>
      <c r="H271" s="82">
        <v>757400</v>
      </c>
      <c r="I271" s="83">
        <v>0.04</v>
      </c>
      <c r="J271" s="70">
        <f t="shared" si="4"/>
        <v>757399.96</v>
      </c>
    </row>
    <row r="272" spans="1:10">
      <c r="A272" s="78" t="s">
        <v>499</v>
      </c>
      <c r="B272" s="72">
        <v>200</v>
      </c>
      <c r="C272" s="79">
        <v>903</v>
      </c>
      <c r="D272" s="80">
        <v>7</v>
      </c>
      <c r="E272" s="80">
        <v>2</v>
      </c>
      <c r="F272" s="81" t="s">
        <v>620</v>
      </c>
      <c r="G272" s="79" t="s">
        <v>500</v>
      </c>
      <c r="H272" s="82">
        <v>59200</v>
      </c>
      <c r="I272" s="83">
        <v>10950.21</v>
      </c>
      <c r="J272" s="70">
        <f t="shared" si="4"/>
        <v>48249.79</v>
      </c>
    </row>
    <row r="273" spans="1:10" ht="31.5">
      <c r="A273" s="78" t="s">
        <v>623</v>
      </c>
      <c r="B273" s="72">
        <v>200</v>
      </c>
      <c r="C273" s="79">
        <v>903</v>
      </c>
      <c r="D273" s="80">
        <v>7</v>
      </c>
      <c r="E273" s="80">
        <v>2</v>
      </c>
      <c r="F273" s="81" t="s">
        <v>624</v>
      </c>
      <c r="G273" s="79" t="s">
        <v>391</v>
      </c>
      <c r="H273" s="82">
        <v>5116000</v>
      </c>
      <c r="I273" s="83">
        <v>0</v>
      </c>
      <c r="J273" s="70">
        <f t="shared" si="4"/>
        <v>5116000</v>
      </c>
    </row>
    <row r="274" spans="1:10" ht="31.5">
      <c r="A274" s="78" t="s">
        <v>495</v>
      </c>
      <c r="B274" s="72">
        <v>200</v>
      </c>
      <c r="C274" s="79">
        <v>903</v>
      </c>
      <c r="D274" s="80">
        <v>7</v>
      </c>
      <c r="E274" s="80">
        <v>2</v>
      </c>
      <c r="F274" s="81" t="s">
        <v>624</v>
      </c>
      <c r="G274" s="79" t="s">
        <v>496</v>
      </c>
      <c r="H274" s="82">
        <v>5116000</v>
      </c>
      <c r="I274" s="83">
        <v>0</v>
      </c>
      <c r="J274" s="70">
        <f t="shared" si="4"/>
        <v>5116000</v>
      </c>
    </row>
    <row r="275" spans="1:10">
      <c r="A275" s="78" t="s">
        <v>625</v>
      </c>
      <c r="B275" s="72">
        <v>200</v>
      </c>
      <c r="C275" s="79">
        <v>903</v>
      </c>
      <c r="D275" s="80">
        <v>7</v>
      </c>
      <c r="E275" s="80">
        <v>2</v>
      </c>
      <c r="F275" s="81" t="s">
        <v>626</v>
      </c>
      <c r="G275" s="79" t="s">
        <v>391</v>
      </c>
      <c r="H275" s="82">
        <v>12250000</v>
      </c>
      <c r="I275" s="83">
        <v>3397238.1</v>
      </c>
      <c r="J275" s="70">
        <f t="shared" si="4"/>
        <v>8852761.9000000004</v>
      </c>
    </row>
    <row r="276" spans="1:10" ht="63">
      <c r="A276" s="78" t="s">
        <v>396</v>
      </c>
      <c r="B276" s="72">
        <v>200</v>
      </c>
      <c r="C276" s="79">
        <v>903</v>
      </c>
      <c r="D276" s="80">
        <v>7</v>
      </c>
      <c r="E276" s="80">
        <v>2</v>
      </c>
      <c r="F276" s="81" t="s">
        <v>626</v>
      </c>
      <c r="G276" s="79" t="s">
        <v>397</v>
      </c>
      <c r="H276" s="82">
        <v>11104400</v>
      </c>
      <c r="I276" s="83">
        <v>3366700</v>
      </c>
      <c r="J276" s="70">
        <f t="shared" si="4"/>
        <v>7737700</v>
      </c>
    </row>
    <row r="277" spans="1:10">
      <c r="A277" s="78" t="s">
        <v>398</v>
      </c>
      <c r="B277" s="72">
        <v>200</v>
      </c>
      <c r="C277" s="79">
        <v>903</v>
      </c>
      <c r="D277" s="80">
        <v>7</v>
      </c>
      <c r="E277" s="80">
        <v>2</v>
      </c>
      <c r="F277" s="81" t="s">
        <v>626</v>
      </c>
      <c r="G277" s="79" t="s">
        <v>399</v>
      </c>
      <c r="H277" s="82">
        <v>1145600</v>
      </c>
      <c r="I277" s="83">
        <v>30538.1</v>
      </c>
      <c r="J277" s="70">
        <f t="shared" si="4"/>
        <v>1115061.8999999999</v>
      </c>
    </row>
    <row r="278" spans="1:10" ht="63">
      <c r="A278" s="78" t="s">
        <v>627</v>
      </c>
      <c r="B278" s="72">
        <v>200</v>
      </c>
      <c r="C278" s="79">
        <v>903</v>
      </c>
      <c r="D278" s="80">
        <v>7</v>
      </c>
      <c r="E278" s="80">
        <v>2</v>
      </c>
      <c r="F278" s="81" t="s">
        <v>628</v>
      </c>
      <c r="G278" s="79" t="s">
        <v>391</v>
      </c>
      <c r="H278" s="82">
        <v>88690000</v>
      </c>
      <c r="I278" s="83">
        <v>3410000</v>
      </c>
      <c r="J278" s="70">
        <f t="shared" si="4"/>
        <v>85280000</v>
      </c>
    </row>
    <row r="279" spans="1:10" ht="47.25">
      <c r="A279" s="78" t="s">
        <v>547</v>
      </c>
      <c r="B279" s="72">
        <v>200</v>
      </c>
      <c r="C279" s="79">
        <v>903</v>
      </c>
      <c r="D279" s="80">
        <v>7</v>
      </c>
      <c r="E279" s="80">
        <v>2</v>
      </c>
      <c r="F279" s="81" t="s">
        <v>628</v>
      </c>
      <c r="G279" s="79" t="s">
        <v>548</v>
      </c>
      <c r="H279" s="82">
        <v>88690000</v>
      </c>
      <c r="I279" s="83">
        <v>3410000</v>
      </c>
      <c r="J279" s="70">
        <f t="shared" si="4"/>
        <v>85280000</v>
      </c>
    </row>
    <row r="280" spans="1:10" ht="31.5">
      <c r="A280" s="78" t="s">
        <v>629</v>
      </c>
      <c r="B280" s="72">
        <v>200</v>
      </c>
      <c r="C280" s="79">
        <v>903</v>
      </c>
      <c r="D280" s="80">
        <v>7</v>
      </c>
      <c r="E280" s="80">
        <v>2</v>
      </c>
      <c r="F280" s="81" t="s">
        <v>630</v>
      </c>
      <c r="G280" s="79" t="s">
        <v>391</v>
      </c>
      <c r="H280" s="82">
        <v>7694000</v>
      </c>
      <c r="I280" s="83">
        <v>1829863</v>
      </c>
      <c r="J280" s="70">
        <f t="shared" si="4"/>
        <v>5864137</v>
      </c>
    </row>
    <row r="281" spans="1:10" ht="47.25">
      <c r="A281" s="78" t="s">
        <v>547</v>
      </c>
      <c r="B281" s="72">
        <v>200</v>
      </c>
      <c r="C281" s="79">
        <v>903</v>
      </c>
      <c r="D281" s="80">
        <v>7</v>
      </c>
      <c r="E281" s="80">
        <v>2</v>
      </c>
      <c r="F281" s="81" t="s">
        <v>630</v>
      </c>
      <c r="G281" s="79" t="s">
        <v>548</v>
      </c>
      <c r="H281" s="82">
        <v>7694000</v>
      </c>
      <c r="I281" s="83">
        <v>1829863</v>
      </c>
      <c r="J281" s="70">
        <f t="shared" si="4"/>
        <v>5864137</v>
      </c>
    </row>
    <row r="282" spans="1:10" ht="141.75">
      <c r="A282" s="78" t="s">
        <v>631</v>
      </c>
      <c r="B282" s="72">
        <v>200</v>
      </c>
      <c r="C282" s="79">
        <v>903</v>
      </c>
      <c r="D282" s="80">
        <v>7</v>
      </c>
      <c r="E282" s="80">
        <v>2</v>
      </c>
      <c r="F282" s="81" t="s">
        <v>632</v>
      </c>
      <c r="G282" s="79" t="s">
        <v>391</v>
      </c>
      <c r="H282" s="82">
        <v>2150960200</v>
      </c>
      <c r="I282" s="83">
        <v>510479108</v>
      </c>
      <c r="J282" s="70">
        <f t="shared" si="4"/>
        <v>1640481092</v>
      </c>
    </row>
    <row r="283" spans="1:10">
      <c r="A283" s="78" t="s">
        <v>590</v>
      </c>
      <c r="B283" s="72">
        <v>200</v>
      </c>
      <c r="C283" s="79">
        <v>903</v>
      </c>
      <c r="D283" s="80">
        <v>7</v>
      </c>
      <c r="E283" s="80">
        <v>2</v>
      </c>
      <c r="F283" s="81" t="s">
        <v>632</v>
      </c>
      <c r="G283" s="79" t="s">
        <v>591</v>
      </c>
      <c r="H283" s="82">
        <v>2150960200</v>
      </c>
      <c r="I283" s="83">
        <v>510479108</v>
      </c>
      <c r="J283" s="70">
        <f t="shared" si="4"/>
        <v>1640481092</v>
      </c>
    </row>
    <row r="284" spans="1:10" ht="31.5">
      <c r="A284" s="78" t="s">
        <v>633</v>
      </c>
      <c r="B284" s="72">
        <v>200</v>
      </c>
      <c r="C284" s="79">
        <v>903</v>
      </c>
      <c r="D284" s="80">
        <v>7</v>
      </c>
      <c r="E284" s="80">
        <v>2</v>
      </c>
      <c r="F284" s="81" t="s">
        <v>634</v>
      </c>
      <c r="G284" s="79" t="s">
        <v>391</v>
      </c>
      <c r="H284" s="82">
        <v>24150000</v>
      </c>
      <c r="I284" s="83">
        <v>8052000</v>
      </c>
      <c r="J284" s="70">
        <f t="shared" si="4"/>
        <v>16098000</v>
      </c>
    </row>
    <row r="285" spans="1:10" ht="47.25">
      <c r="A285" s="78" t="s">
        <v>547</v>
      </c>
      <c r="B285" s="72">
        <v>200</v>
      </c>
      <c r="C285" s="79">
        <v>903</v>
      </c>
      <c r="D285" s="80">
        <v>7</v>
      </c>
      <c r="E285" s="80">
        <v>2</v>
      </c>
      <c r="F285" s="81" t="s">
        <v>634</v>
      </c>
      <c r="G285" s="79" t="s">
        <v>548</v>
      </c>
      <c r="H285" s="82">
        <v>24150000</v>
      </c>
      <c r="I285" s="83">
        <v>8052000</v>
      </c>
      <c r="J285" s="70">
        <f t="shared" si="4"/>
        <v>16098000</v>
      </c>
    </row>
    <row r="286" spans="1:10" ht="47.25">
      <c r="A286" s="78" t="s">
        <v>635</v>
      </c>
      <c r="B286" s="72">
        <v>200</v>
      </c>
      <c r="C286" s="79">
        <v>903</v>
      </c>
      <c r="D286" s="80">
        <v>7</v>
      </c>
      <c r="E286" s="80">
        <v>2</v>
      </c>
      <c r="F286" s="81" t="s">
        <v>636</v>
      </c>
      <c r="G286" s="79" t="s">
        <v>391</v>
      </c>
      <c r="H286" s="82">
        <v>23436600</v>
      </c>
      <c r="I286" s="83">
        <v>5667000</v>
      </c>
      <c r="J286" s="70">
        <f t="shared" si="4"/>
        <v>17769600</v>
      </c>
    </row>
    <row r="287" spans="1:10" ht="47.25">
      <c r="A287" s="78" t="s">
        <v>547</v>
      </c>
      <c r="B287" s="72">
        <v>200</v>
      </c>
      <c r="C287" s="79">
        <v>903</v>
      </c>
      <c r="D287" s="80">
        <v>7</v>
      </c>
      <c r="E287" s="80">
        <v>2</v>
      </c>
      <c r="F287" s="81" t="s">
        <v>636</v>
      </c>
      <c r="G287" s="79" t="s">
        <v>548</v>
      </c>
      <c r="H287" s="82">
        <v>23436600</v>
      </c>
      <c r="I287" s="83">
        <v>5667000</v>
      </c>
      <c r="J287" s="70">
        <f t="shared" si="4"/>
        <v>17769600</v>
      </c>
    </row>
    <row r="288" spans="1:10">
      <c r="A288" s="78" t="s">
        <v>637</v>
      </c>
      <c r="B288" s="72">
        <v>200</v>
      </c>
      <c r="C288" s="79">
        <v>903</v>
      </c>
      <c r="D288" s="80">
        <v>7</v>
      </c>
      <c r="E288" s="80">
        <v>2</v>
      </c>
      <c r="F288" s="81" t="s">
        <v>638</v>
      </c>
      <c r="G288" s="79" t="s">
        <v>391</v>
      </c>
      <c r="H288" s="82">
        <v>600000</v>
      </c>
      <c r="I288" s="83">
        <v>0</v>
      </c>
      <c r="J288" s="70">
        <f t="shared" si="4"/>
        <v>600000</v>
      </c>
    </row>
    <row r="289" spans="1:10">
      <c r="A289" s="78" t="s">
        <v>639</v>
      </c>
      <c r="B289" s="72">
        <v>200</v>
      </c>
      <c r="C289" s="79">
        <v>903</v>
      </c>
      <c r="D289" s="80">
        <v>7</v>
      </c>
      <c r="E289" s="80">
        <v>2</v>
      </c>
      <c r="F289" s="81" t="s">
        <v>638</v>
      </c>
      <c r="G289" s="79" t="s">
        <v>640</v>
      </c>
      <c r="H289" s="82">
        <v>600000</v>
      </c>
      <c r="I289" s="83">
        <v>0</v>
      </c>
      <c r="J289" s="70">
        <f t="shared" si="4"/>
        <v>600000</v>
      </c>
    </row>
    <row r="290" spans="1:10">
      <c r="A290" s="78" t="s">
        <v>639</v>
      </c>
      <c r="B290" s="72">
        <v>200</v>
      </c>
      <c r="C290" s="79">
        <v>903</v>
      </c>
      <c r="D290" s="80">
        <v>7</v>
      </c>
      <c r="E290" s="80">
        <v>2</v>
      </c>
      <c r="F290" s="81" t="s">
        <v>641</v>
      </c>
      <c r="G290" s="79" t="s">
        <v>640</v>
      </c>
      <c r="H290" s="82">
        <v>150000</v>
      </c>
      <c r="I290" s="83">
        <v>0</v>
      </c>
      <c r="J290" s="70">
        <f t="shared" si="4"/>
        <v>150000</v>
      </c>
    </row>
    <row r="291" spans="1:10">
      <c r="A291" s="78" t="s">
        <v>642</v>
      </c>
      <c r="B291" s="72">
        <v>200</v>
      </c>
      <c r="C291" s="79">
        <v>903</v>
      </c>
      <c r="D291" s="80">
        <v>7</v>
      </c>
      <c r="E291" s="80">
        <v>2</v>
      </c>
      <c r="F291" s="81" t="s">
        <v>643</v>
      </c>
      <c r="G291" s="79" t="s">
        <v>391</v>
      </c>
      <c r="H291" s="82">
        <v>24140900</v>
      </c>
      <c r="I291" s="83">
        <v>5751511.6900000004</v>
      </c>
      <c r="J291" s="70">
        <f t="shared" si="4"/>
        <v>18389388.309999999</v>
      </c>
    </row>
    <row r="292" spans="1:10" ht="63">
      <c r="A292" s="78" t="s">
        <v>487</v>
      </c>
      <c r="B292" s="72">
        <v>200</v>
      </c>
      <c r="C292" s="79">
        <v>903</v>
      </c>
      <c r="D292" s="80">
        <v>7</v>
      </c>
      <c r="E292" s="80">
        <v>2</v>
      </c>
      <c r="F292" s="81" t="s">
        <v>643</v>
      </c>
      <c r="G292" s="79" t="s">
        <v>488</v>
      </c>
      <c r="H292" s="82">
        <v>21524900</v>
      </c>
      <c r="I292" s="83">
        <v>5689000</v>
      </c>
      <c r="J292" s="70">
        <f t="shared" si="4"/>
        <v>15835900</v>
      </c>
    </row>
    <row r="293" spans="1:10">
      <c r="A293" s="78" t="s">
        <v>553</v>
      </c>
      <c r="B293" s="72">
        <v>200</v>
      </c>
      <c r="C293" s="79">
        <v>903</v>
      </c>
      <c r="D293" s="80">
        <v>7</v>
      </c>
      <c r="E293" s="80">
        <v>2</v>
      </c>
      <c r="F293" s="81" t="s">
        <v>643</v>
      </c>
      <c r="G293" s="79" t="s">
        <v>554</v>
      </c>
      <c r="H293" s="82">
        <v>2616000</v>
      </c>
      <c r="I293" s="83">
        <v>62511.69</v>
      </c>
      <c r="J293" s="70">
        <f t="shared" si="4"/>
        <v>2553488.31</v>
      </c>
    </row>
    <row r="294" spans="1:10">
      <c r="A294" s="78" t="s">
        <v>644</v>
      </c>
      <c r="B294" s="72">
        <v>200</v>
      </c>
      <c r="C294" s="79">
        <v>903</v>
      </c>
      <c r="D294" s="80">
        <v>7</v>
      </c>
      <c r="E294" s="80">
        <v>2</v>
      </c>
      <c r="F294" s="81" t="s">
        <v>645</v>
      </c>
      <c r="G294" s="79" t="s">
        <v>391</v>
      </c>
      <c r="H294" s="82">
        <v>1474000</v>
      </c>
      <c r="I294" s="83">
        <v>697149.4</v>
      </c>
      <c r="J294" s="70">
        <f t="shared" si="4"/>
        <v>776850.6</v>
      </c>
    </row>
    <row r="295" spans="1:10">
      <c r="A295" s="78" t="s">
        <v>553</v>
      </c>
      <c r="B295" s="72">
        <v>200</v>
      </c>
      <c r="C295" s="79">
        <v>903</v>
      </c>
      <c r="D295" s="80">
        <v>7</v>
      </c>
      <c r="E295" s="80">
        <v>2</v>
      </c>
      <c r="F295" s="81" t="s">
        <v>645</v>
      </c>
      <c r="G295" s="79" t="s">
        <v>554</v>
      </c>
      <c r="H295" s="82">
        <v>1474000</v>
      </c>
      <c r="I295" s="83">
        <v>697149.4</v>
      </c>
      <c r="J295" s="70">
        <f t="shared" si="4"/>
        <v>776850.6</v>
      </c>
    </row>
    <row r="296" spans="1:10" ht="31.5">
      <c r="A296" s="78" t="s">
        <v>646</v>
      </c>
      <c r="B296" s="72">
        <v>200</v>
      </c>
      <c r="C296" s="79">
        <v>903</v>
      </c>
      <c r="D296" s="80">
        <v>7</v>
      </c>
      <c r="E296" s="80">
        <v>2</v>
      </c>
      <c r="F296" s="81" t="s">
        <v>647</v>
      </c>
      <c r="G296" s="79" t="s">
        <v>391</v>
      </c>
      <c r="H296" s="82">
        <v>3505100</v>
      </c>
      <c r="I296" s="83">
        <v>1047400</v>
      </c>
      <c r="J296" s="70">
        <f t="shared" si="4"/>
        <v>2457700</v>
      </c>
    </row>
    <row r="297" spans="1:10" ht="63">
      <c r="A297" s="78" t="s">
        <v>396</v>
      </c>
      <c r="B297" s="72">
        <v>200</v>
      </c>
      <c r="C297" s="79">
        <v>903</v>
      </c>
      <c r="D297" s="80">
        <v>7</v>
      </c>
      <c r="E297" s="80">
        <v>2</v>
      </c>
      <c r="F297" s="81" t="s">
        <v>647</v>
      </c>
      <c r="G297" s="79" t="s">
        <v>397</v>
      </c>
      <c r="H297" s="82">
        <v>3331500</v>
      </c>
      <c r="I297" s="83">
        <v>1011400</v>
      </c>
      <c r="J297" s="70">
        <f t="shared" si="4"/>
        <v>2320100</v>
      </c>
    </row>
    <row r="298" spans="1:10">
      <c r="A298" s="78" t="s">
        <v>398</v>
      </c>
      <c r="B298" s="72">
        <v>200</v>
      </c>
      <c r="C298" s="79">
        <v>903</v>
      </c>
      <c r="D298" s="80">
        <v>7</v>
      </c>
      <c r="E298" s="80">
        <v>2</v>
      </c>
      <c r="F298" s="81" t="s">
        <v>647</v>
      </c>
      <c r="G298" s="79" t="s">
        <v>399</v>
      </c>
      <c r="H298" s="82">
        <v>173600</v>
      </c>
      <c r="I298" s="83">
        <v>36000</v>
      </c>
      <c r="J298" s="70">
        <f t="shared" si="4"/>
        <v>137600</v>
      </c>
    </row>
    <row r="299" spans="1:10" ht="31.5">
      <c r="A299" s="78" t="s">
        <v>648</v>
      </c>
      <c r="B299" s="72">
        <v>200</v>
      </c>
      <c r="C299" s="79">
        <v>903</v>
      </c>
      <c r="D299" s="80">
        <v>7</v>
      </c>
      <c r="E299" s="80">
        <v>2</v>
      </c>
      <c r="F299" s="81" t="s">
        <v>649</v>
      </c>
      <c r="G299" s="79" t="s">
        <v>391</v>
      </c>
      <c r="H299" s="82">
        <v>1000000</v>
      </c>
      <c r="I299" s="83">
        <v>0</v>
      </c>
      <c r="J299" s="70">
        <f t="shared" si="4"/>
        <v>1000000</v>
      </c>
    </row>
    <row r="300" spans="1:10">
      <c r="A300" s="78" t="s">
        <v>553</v>
      </c>
      <c r="B300" s="72">
        <v>200</v>
      </c>
      <c r="C300" s="79">
        <v>903</v>
      </c>
      <c r="D300" s="80">
        <v>7</v>
      </c>
      <c r="E300" s="80">
        <v>2</v>
      </c>
      <c r="F300" s="81" t="s">
        <v>649</v>
      </c>
      <c r="G300" s="79" t="s">
        <v>554</v>
      </c>
      <c r="H300" s="82">
        <v>1000000</v>
      </c>
      <c r="I300" s="83">
        <v>0</v>
      </c>
      <c r="J300" s="70">
        <f t="shared" si="4"/>
        <v>1000000</v>
      </c>
    </row>
    <row r="301" spans="1:10" ht="31.5">
      <c r="A301" s="78" t="s">
        <v>650</v>
      </c>
      <c r="B301" s="72">
        <v>200</v>
      </c>
      <c r="C301" s="79">
        <v>903</v>
      </c>
      <c r="D301" s="80">
        <v>7</v>
      </c>
      <c r="E301" s="80">
        <v>2</v>
      </c>
      <c r="F301" s="81" t="s">
        <v>651</v>
      </c>
      <c r="G301" s="79" t="s">
        <v>391</v>
      </c>
      <c r="H301" s="82">
        <v>17314600</v>
      </c>
      <c r="I301" s="83">
        <v>4834735.4700000007</v>
      </c>
      <c r="J301" s="70">
        <f t="shared" si="4"/>
        <v>12479864.529999999</v>
      </c>
    </row>
    <row r="302" spans="1:10" ht="63">
      <c r="A302" s="78" t="s">
        <v>396</v>
      </c>
      <c r="B302" s="72">
        <v>200</v>
      </c>
      <c r="C302" s="79">
        <v>903</v>
      </c>
      <c r="D302" s="80">
        <v>7</v>
      </c>
      <c r="E302" s="80">
        <v>2</v>
      </c>
      <c r="F302" s="81" t="s">
        <v>651</v>
      </c>
      <c r="G302" s="79" t="s">
        <v>397</v>
      </c>
      <c r="H302" s="82">
        <v>11831100</v>
      </c>
      <c r="I302" s="83">
        <v>3286500</v>
      </c>
      <c r="J302" s="70">
        <f t="shared" si="4"/>
        <v>8544600</v>
      </c>
    </row>
    <row r="303" spans="1:10">
      <c r="A303" s="78" t="s">
        <v>398</v>
      </c>
      <c r="B303" s="72">
        <v>200</v>
      </c>
      <c r="C303" s="79">
        <v>903</v>
      </c>
      <c r="D303" s="80">
        <v>7</v>
      </c>
      <c r="E303" s="80">
        <v>2</v>
      </c>
      <c r="F303" s="81" t="s">
        <v>651</v>
      </c>
      <c r="G303" s="79" t="s">
        <v>399</v>
      </c>
      <c r="H303" s="82">
        <v>177400</v>
      </c>
      <c r="I303" s="83">
        <v>32825.47</v>
      </c>
      <c r="J303" s="70">
        <f t="shared" si="4"/>
        <v>144574.53</v>
      </c>
    </row>
    <row r="304" spans="1:10" ht="63">
      <c r="A304" s="78" t="s">
        <v>487</v>
      </c>
      <c r="B304" s="72">
        <v>200</v>
      </c>
      <c r="C304" s="79">
        <v>903</v>
      </c>
      <c r="D304" s="80">
        <v>7</v>
      </c>
      <c r="E304" s="80">
        <v>2</v>
      </c>
      <c r="F304" s="81" t="s">
        <v>651</v>
      </c>
      <c r="G304" s="79" t="s">
        <v>488</v>
      </c>
      <c r="H304" s="82">
        <v>5149200</v>
      </c>
      <c r="I304" s="83">
        <v>1508900</v>
      </c>
      <c r="J304" s="70">
        <f t="shared" si="4"/>
        <v>3640300</v>
      </c>
    </row>
    <row r="305" spans="1:10">
      <c r="A305" s="78" t="s">
        <v>553</v>
      </c>
      <c r="B305" s="72">
        <v>200</v>
      </c>
      <c r="C305" s="79">
        <v>903</v>
      </c>
      <c r="D305" s="80">
        <v>7</v>
      </c>
      <c r="E305" s="80">
        <v>2</v>
      </c>
      <c r="F305" s="81" t="s">
        <v>651</v>
      </c>
      <c r="G305" s="79" t="s">
        <v>554</v>
      </c>
      <c r="H305" s="82">
        <v>156900</v>
      </c>
      <c r="I305" s="83">
        <v>6510</v>
      </c>
      <c r="J305" s="70">
        <f t="shared" si="4"/>
        <v>150390</v>
      </c>
    </row>
    <row r="306" spans="1:10" ht="47.25">
      <c r="A306" s="78" t="s">
        <v>652</v>
      </c>
      <c r="B306" s="72">
        <v>200</v>
      </c>
      <c r="C306" s="79">
        <v>903</v>
      </c>
      <c r="D306" s="80">
        <v>7</v>
      </c>
      <c r="E306" s="80">
        <v>2</v>
      </c>
      <c r="F306" s="81" t="s">
        <v>653</v>
      </c>
      <c r="G306" s="79" t="s">
        <v>391</v>
      </c>
      <c r="H306" s="82">
        <v>1626000</v>
      </c>
      <c r="I306" s="83">
        <v>67549</v>
      </c>
      <c r="J306" s="70">
        <f t="shared" si="4"/>
        <v>1558451</v>
      </c>
    </row>
    <row r="307" spans="1:10">
      <c r="A307" s="78" t="s">
        <v>398</v>
      </c>
      <c r="B307" s="72">
        <v>200</v>
      </c>
      <c r="C307" s="79">
        <v>903</v>
      </c>
      <c r="D307" s="80">
        <v>7</v>
      </c>
      <c r="E307" s="80">
        <v>2</v>
      </c>
      <c r="F307" s="81" t="s">
        <v>653</v>
      </c>
      <c r="G307" s="79" t="s">
        <v>399</v>
      </c>
      <c r="H307" s="82">
        <v>1396000</v>
      </c>
      <c r="I307" s="83">
        <v>67549</v>
      </c>
      <c r="J307" s="70">
        <f t="shared" si="4"/>
        <v>1328451</v>
      </c>
    </row>
    <row r="308" spans="1:10">
      <c r="A308" s="78" t="s">
        <v>553</v>
      </c>
      <c r="B308" s="72">
        <v>200</v>
      </c>
      <c r="C308" s="79">
        <v>903</v>
      </c>
      <c r="D308" s="80">
        <v>7</v>
      </c>
      <c r="E308" s="80">
        <v>2</v>
      </c>
      <c r="F308" s="81" t="s">
        <v>653</v>
      </c>
      <c r="G308" s="79" t="s">
        <v>554</v>
      </c>
      <c r="H308" s="82">
        <v>230000</v>
      </c>
      <c r="I308" s="83">
        <v>0</v>
      </c>
      <c r="J308" s="70">
        <f t="shared" si="4"/>
        <v>230000</v>
      </c>
    </row>
    <row r="309" spans="1:10">
      <c r="A309" s="78" t="s">
        <v>393</v>
      </c>
      <c r="B309" s="72">
        <v>200</v>
      </c>
      <c r="C309" s="79">
        <v>903</v>
      </c>
      <c r="D309" s="80">
        <v>7</v>
      </c>
      <c r="E309" s="80">
        <v>4</v>
      </c>
      <c r="F309" s="81" t="s">
        <v>391</v>
      </c>
      <c r="G309" s="79" t="s">
        <v>391</v>
      </c>
      <c r="H309" s="82">
        <v>267574850</v>
      </c>
      <c r="I309" s="83">
        <v>60463641</v>
      </c>
      <c r="J309" s="70">
        <f t="shared" si="4"/>
        <v>207111209</v>
      </c>
    </row>
    <row r="310" spans="1:10" ht="47.25">
      <c r="A310" s="78" t="s">
        <v>449</v>
      </c>
      <c r="B310" s="72">
        <v>200</v>
      </c>
      <c r="C310" s="79">
        <v>903</v>
      </c>
      <c r="D310" s="80">
        <v>7</v>
      </c>
      <c r="E310" s="80">
        <v>4</v>
      </c>
      <c r="F310" s="81" t="s">
        <v>654</v>
      </c>
      <c r="G310" s="79" t="s">
        <v>451</v>
      </c>
      <c r="H310" s="82">
        <v>13845750</v>
      </c>
      <c r="I310" s="83">
        <v>0</v>
      </c>
      <c r="J310" s="70">
        <f t="shared" si="4"/>
        <v>13845750</v>
      </c>
    </row>
    <row r="311" spans="1:10" ht="63">
      <c r="A311" s="78" t="s">
        <v>529</v>
      </c>
      <c r="B311" s="72">
        <v>200</v>
      </c>
      <c r="C311" s="79">
        <v>903</v>
      </c>
      <c r="D311" s="80">
        <v>7</v>
      </c>
      <c r="E311" s="80">
        <v>4</v>
      </c>
      <c r="F311" s="81" t="s">
        <v>530</v>
      </c>
      <c r="G311" s="79" t="s">
        <v>391</v>
      </c>
      <c r="H311" s="82">
        <v>5508900</v>
      </c>
      <c r="I311" s="83">
        <v>1181470</v>
      </c>
      <c r="J311" s="70">
        <f t="shared" si="4"/>
        <v>4327430</v>
      </c>
    </row>
    <row r="312" spans="1:10">
      <c r="A312" s="78" t="s">
        <v>398</v>
      </c>
      <c r="B312" s="72">
        <v>200</v>
      </c>
      <c r="C312" s="79">
        <v>903</v>
      </c>
      <c r="D312" s="80">
        <v>7</v>
      </c>
      <c r="E312" s="80">
        <v>4</v>
      </c>
      <c r="F312" s="81" t="s">
        <v>530</v>
      </c>
      <c r="G312" s="79" t="s">
        <v>399</v>
      </c>
      <c r="H312" s="82">
        <v>2484000</v>
      </c>
      <c r="I312" s="83">
        <v>715310</v>
      </c>
      <c r="J312" s="70">
        <f t="shared" si="4"/>
        <v>1768690</v>
      </c>
    </row>
    <row r="313" spans="1:10">
      <c r="A313" s="78" t="s">
        <v>553</v>
      </c>
      <c r="B313" s="72">
        <v>200</v>
      </c>
      <c r="C313" s="79">
        <v>903</v>
      </c>
      <c r="D313" s="80">
        <v>7</v>
      </c>
      <c r="E313" s="80">
        <v>4</v>
      </c>
      <c r="F313" s="81" t="s">
        <v>530</v>
      </c>
      <c r="G313" s="79" t="s">
        <v>554</v>
      </c>
      <c r="H313" s="82">
        <v>3024900</v>
      </c>
      <c r="I313" s="83">
        <v>466160</v>
      </c>
      <c r="J313" s="70">
        <f t="shared" si="4"/>
        <v>2558740</v>
      </c>
    </row>
    <row r="314" spans="1:10" ht="31.5">
      <c r="A314" s="78" t="s">
        <v>655</v>
      </c>
      <c r="B314" s="72">
        <v>200</v>
      </c>
      <c r="C314" s="79">
        <v>903</v>
      </c>
      <c r="D314" s="80">
        <v>7</v>
      </c>
      <c r="E314" s="80">
        <v>4</v>
      </c>
      <c r="F314" s="81" t="s">
        <v>656</v>
      </c>
      <c r="G314" s="79" t="s">
        <v>391</v>
      </c>
      <c r="H314" s="82">
        <v>247794600</v>
      </c>
      <c r="I314" s="83">
        <v>59282171</v>
      </c>
      <c r="J314" s="70">
        <f t="shared" si="4"/>
        <v>188512429</v>
      </c>
    </row>
    <row r="315" spans="1:10" ht="63">
      <c r="A315" s="78" t="s">
        <v>396</v>
      </c>
      <c r="B315" s="72">
        <v>200</v>
      </c>
      <c r="C315" s="79">
        <v>903</v>
      </c>
      <c r="D315" s="80">
        <v>7</v>
      </c>
      <c r="E315" s="80">
        <v>4</v>
      </c>
      <c r="F315" s="81" t="s">
        <v>656</v>
      </c>
      <c r="G315" s="79" t="s">
        <v>397</v>
      </c>
      <c r="H315" s="82">
        <v>99932300</v>
      </c>
      <c r="I315" s="83">
        <v>25037800</v>
      </c>
      <c r="J315" s="70">
        <f t="shared" si="4"/>
        <v>74894500</v>
      </c>
    </row>
    <row r="316" spans="1:10">
      <c r="A316" s="78" t="s">
        <v>398</v>
      </c>
      <c r="B316" s="72">
        <v>200</v>
      </c>
      <c r="C316" s="79">
        <v>903</v>
      </c>
      <c r="D316" s="80">
        <v>7</v>
      </c>
      <c r="E316" s="80">
        <v>4</v>
      </c>
      <c r="F316" s="81" t="s">
        <v>656</v>
      </c>
      <c r="G316" s="79" t="s">
        <v>399</v>
      </c>
      <c r="H316" s="82">
        <v>12982000</v>
      </c>
      <c r="I316" s="83">
        <v>3192328</v>
      </c>
      <c r="J316" s="70">
        <f t="shared" si="4"/>
        <v>9789672</v>
      </c>
    </row>
    <row r="317" spans="1:10" ht="63">
      <c r="A317" s="78" t="s">
        <v>487</v>
      </c>
      <c r="B317" s="72">
        <v>200</v>
      </c>
      <c r="C317" s="79">
        <v>903</v>
      </c>
      <c r="D317" s="80">
        <v>7</v>
      </c>
      <c r="E317" s="80">
        <v>4</v>
      </c>
      <c r="F317" s="81" t="s">
        <v>656</v>
      </c>
      <c r="G317" s="79" t="s">
        <v>488</v>
      </c>
      <c r="H317" s="82">
        <v>94319000</v>
      </c>
      <c r="I317" s="83">
        <v>27528500</v>
      </c>
      <c r="J317" s="70">
        <f t="shared" si="4"/>
        <v>66790500</v>
      </c>
    </row>
    <row r="318" spans="1:10">
      <c r="A318" s="78" t="s">
        <v>553</v>
      </c>
      <c r="B318" s="72">
        <v>200</v>
      </c>
      <c r="C318" s="79">
        <v>903</v>
      </c>
      <c r="D318" s="80">
        <v>7</v>
      </c>
      <c r="E318" s="80">
        <v>4</v>
      </c>
      <c r="F318" s="81" t="s">
        <v>656</v>
      </c>
      <c r="G318" s="79" t="s">
        <v>554</v>
      </c>
      <c r="H318" s="82">
        <v>40561300</v>
      </c>
      <c r="I318" s="83">
        <v>3523543</v>
      </c>
      <c r="J318" s="70">
        <f t="shared" si="4"/>
        <v>37037757</v>
      </c>
    </row>
    <row r="319" spans="1:10" ht="94.5">
      <c r="A319" s="78" t="s">
        <v>400</v>
      </c>
      <c r="B319" s="72">
        <v>200</v>
      </c>
      <c r="C319" s="79">
        <v>903</v>
      </c>
      <c r="D319" s="80">
        <v>7</v>
      </c>
      <c r="E319" s="80">
        <v>4</v>
      </c>
      <c r="F319" s="81" t="s">
        <v>401</v>
      </c>
      <c r="G319" s="79" t="s">
        <v>391</v>
      </c>
      <c r="H319" s="82">
        <v>425600</v>
      </c>
      <c r="I319" s="83">
        <v>0</v>
      </c>
      <c r="J319" s="70">
        <f t="shared" si="4"/>
        <v>425600</v>
      </c>
    </row>
    <row r="320" spans="1:10">
      <c r="A320" s="78" t="s">
        <v>398</v>
      </c>
      <c r="B320" s="72">
        <v>200</v>
      </c>
      <c r="C320" s="79">
        <v>903</v>
      </c>
      <c r="D320" s="80">
        <v>7</v>
      </c>
      <c r="E320" s="80">
        <v>4</v>
      </c>
      <c r="F320" s="81" t="s">
        <v>401</v>
      </c>
      <c r="G320" s="79" t="s">
        <v>399</v>
      </c>
      <c r="H320" s="82">
        <v>403200</v>
      </c>
      <c r="I320" s="83">
        <v>0</v>
      </c>
      <c r="J320" s="70">
        <f t="shared" si="4"/>
        <v>403200</v>
      </c>
    </row>
    <row r="321" spans="1:10">
      <c r="A321" s="78" t="s">
        <v>553</v>
      </c>
      <c r="B321" s="72">
        <v>200</v>
      </c>
      <c r="C321" s="79">
        <v>903</v>
      </c>
      <c r="D321" s="80">
        <v>7</v>
      </c>
      <c r="E321" s="80">
        <v>4</v>
      </c>
      <c r="F321" s="81" t="s">
        <v>401</v>
      </c>
      <c r="G321" s="79" t="s">
        <v>554</v>
      </c>
      <c r="H321" s="82">
        <v>22400</v>
      </c>
      <c r="I321" s="83">
        <v>0</v>
      </c>
      <c r="J321" s="70">
        <f t="shared" si="4"/>
        <v>22400</v>
      </c>
    </row>
    <row r="322" spans="1:10" ht="31.5">
      <c r="A322" s="78" t="s">
        <v>402</v>
      </c>
      <c r="B322" s="72">
        <v>200</v>
      </c>
      <c r="C322" s="79">
        <v>903</v>
      </c>
      <c r="D322" s="80">
        <v>7</v>
      </c>
      <c r="E322" s="80">
        <v>5</v>
      </c>
      <c r="F322" s="81" t="s">
        <v>391</v>
      </c>
      <c r="G322" s="79" t="s">
        <v>391</v>
      </c>
      <c r="H322" s="82">
        <v>14484700</v>
      </c>
      <c r="I322" s="83">
        <v>3562860</v>
      </c>
      <c r="J322" s="70">
        <f t="shared" si="4"/>
        <v>10921840</v>
      </c>
    </row>
    <row r="323" spans="1:10" ht="31.5">
      <c r="A323" s="78" t="s">
        <v>657</v>
      </c>
      <c r="B323" s="72">
        <v>200</v>
      </c>
      <c r="C323" s="79">
        <v>903</v>
      </c>
      <c r="D323" s="80">
        <v>7</v>
      </c>
      <c r="E323" s="80">
        <v>5</v>
      </c>
      <c r="F323" s="81" t="s">
        <v>658</v>
      </c>
      <c r="G323" s="79" t="s">
        <v>391</v>
      </c>
      <c r="H323" s="82">
        <v>10552800</v>
      </c>
      <c r="I323" s="83">
        <v>2639000</v>
      </c>
      <c r="J323" s="70">
        <f t="shared" si="4"/>
        <v>7913800</v>
      </c>
    </row>
    <row r="324" spans="1:10" ht="63">
      <c r="A324" s="78" t="s">
        <v>396</v>
      </c>
      <c r="B324" s="72">
        <v>200</v>
      </c>
      <c r="C324" s="79">
        <v>903</v>
      </c>
      <c r="D324" s="80">
        <v>7</v>
      </c>
      <c r="E324" s="80">
        <v>5</v>
      </c>
      <c r="F324" s="81" t="s">
        <v>658</v>
      </c>
      <c r="G324" s="79" t="s">
        <v>397</v>
      </c>
      <c r="H324" s="82">
        <v>10371400</v>
      </c>
      <c r="I324" s="83">
        <v>2593600</v>
      </c>
      <c r="J324" s="70">
        <f t="shared" si="4"/>
        <v>7777800</v>
      </c>
    </row>
    <row r="325" spans="1:10">
      <c r="A325" s="78" t="s">
        <v>398</v>
      </c>
      <c r="B325" s="72">
        <v>200</v>
      </c>
      <c r="C325" s="79">
        <v>903</v>
      </c>
      <c r="D325" s="80">
        <v>7</v>
      </c>
      <c r="E325" s="80">
        <v>5</v>
      </c>
      <c r="F325" s="81" t="s">
        <v>658</v>
      </c>
      <c r="G325" s="79" t="s">
        <v>399</v>
      </c>
      <c r="H325" s="82">
        <v>181400</v>
      </c>
      <c r="I325" s="83">
        <v>45400</v>
      </c>
      <c r="J325" s="70">
        <f t="shared" si="4"/>
        <v>136000</v>
      </c>
    </row>
    <row r="326" spans="1:10" ht="31.5">
      <c r="A326" s="78" t="s">
        <v>659</v>
      </c>
      <c r="B326" s="72">
        <v>200</v>
      </c>
      <c r="C326" s="79">
        <v>903</v>
      </c>
      <c r="D326" s="80">
        <v>7</v>
      </c>
      <c r="E326" s="80">
        <v>5</v>
      </c>
      <c r="F326" s="81" t="s">
        <v>660</v>
      </c>
      <c r="G326" s="79" t="s">
        <v>391</v>
      </c>
      <c r="H326" s="82">
        <v>3731900</v>
      </c>
      <c r="I326" s="83">
        <v>923860</v>
      </c>
      <c r="J326" s="70">
        <f t="shared" si="4"/>
        <v>2808040</v>
      </c>
    </row>
    <row r="327" spans="1:10" ht="63">
      <c r="A327" s="78" t="s">
        <v>396</v>
      </c>
      <c r="B327" s="72">
        <v>200</v>
      </c>
      <c r="C327" s="79">
        <v>903</v>
      </c>
      <c r="D327" s="80">
        <v>7</v>
      </c>
      <c r="E327" s="80">
        <v>5</v>
      </c>
      <c r="F327" s="81" t="s">
        <v>660</v>
      </c>
      <c r="G327" s="79" t="s">
        <v>397</v>
      </c>
      <c r="H327" s="82">
        <v>3596100</v>
      </c>
      <c r="I327" s="83">
        <v>900200</v>
      </c>
      <c r="J327" s="70">
        <f t="shared" si="4"/>
        <v>2695900</v>
      </c>
    </row>
    <row r="328" spans="1:10">
      <c r="A328" s="78" t="s">
        <v>398</v>
      </c>
      <c r="B328" s="72">
        <v>200</v>
      </c>
      <c r="C328" s="79">
        <v>903</v>
      </c>
      <c r="D328" s="80">
        <v>7</v>
      </c>
      <c r="E328" s="80">
        <v>5</v>
      </c>
      <c r="F328" s="81" t="s">
        <v>660</v>
      </c>
      <c r="G328" s="79" t="s">
        <v>399</v>
      </c>
      <c r="H328" s="82">
        <v>135800</v>
      </c>
      <c r="I328" s="83">
        <v>23660</v>
      </c>
      <c r="J328" s="70">
        <f t="shared" si="4"/>
        <v>112140</v>
      </c>
    </row>
    <row r="329" spans="1:10" ht="47.25">
      <c r="A329" s="78" t="s">
        <v>410</v>
      </c>
      <c r="B329" s="72">
        <v>200</v>
      </c>
      <c r="C329" s="79">
        <v>903</v>
      </c>
      <c r="D329" s="80">
        <v>7</v>
      </c>
      <c r="E329" s="80">
        <v>5</v>
      </c>
      <c r="F329" s="81" t="s">
        <v>661</v>
      </c>
      <c r="G329" s="79" t="s">
        <v>412</v>
      </c>
      <c r="H329" s="82">
        <v>150000</v>
      </c>
      <c r="I329" s="83">
        <v>0</v>
      </c>
      <c r="J329" s="70">
        <f t="shared" ref="J329:J392" si="5">H329-I329</f>
        <v>150000</v>
      </c>
    </row>
    <row r="330" spans="1:10" ht="31.5">
      <c r="A330" s="78" t="s">
        <v>406</v>
      </c>
      <c r="B330" s="72">
        <v>200</v>
      </c>
      <c r="C330" s="79">
        <v>903</v>
      </c>
      <c r="D330" s="80">
        <v>7</v>
      </c>
      <c r="E330" s="80">
        <v>5</v>
      </c>
      <c r="F330" s="81" t="s">
        <v>661</v>
      </c>
      <c r="G330" s="79" t="s">
        <v>407</v>
      </c>
      <c r="H330" s="82">
        <v>50000</v>
      </c>
      <c r="I330" s="83">
        <v>0</v>
      </c>
      <c r="J330" s="70">
        <f t="shared" si="5"/>
        <v>50000</v>
      </c>
    </row>
    <row r="331" spans="1:10">
      <c r="A331" s="78" t="s">
        <v>662</v>
      </c>
      <c r="B331" s="72">
        <v>200</v>
      </c>
      <c r="C331" s="79">
        <v>903</v>
      </c>
      <c r="D331" s="80">
        <v>7</v>
      </c>
      <c r="E331" s="80">
        <v>9</v>
      </c>
      <c r="F331" s="81" t="s">
        <v>391</v>
      </c>
      <c r="G331" s="79" t="s">
        <v>391</v>
      </c>
      <c r="H331" s="82">
        <v>47239413</v>
      </c>
      <c r="I331" s="83">
        <v>11531498.52</v>
      </c>
      <c r="J331" s="70">
        <f t="shared" si="5"/>
        <v>35707914.480000004</v>
      </c>
    </row>
    <row r="332" spans="1:10">
      <c r="A332" s="78" t="s">
        <v>625</v>
      </c>
      <c r="B332" s="72">
        <v>200</v>
      </c>
      <c r="C332" s="79">
        <v>903</v>
      </c>
      <c r="D332" s="80">
        <v>7</v>
      </c>
      <c r="E332" s="80">
        <v>9</v>
      </c>
      <c r="F332" s="81" t="s">
        <v>626</v>
      </c>
      <c r="G332" s="79" t="s">
        <v>391</v>
      </c>
      <c r="H332" s="82">
        <v>350000</v>
      </c>
      <c r="I332" s="83">
        <v>0</v>
      </c>
      <c r="J332" s="70">
        <f t="shared" si="5"/>
        <v>350000</v>
      </c>
    </row>
    <row r="333" spans="1:10" ht="31.5">
      <c r="A333" s="78" t="s">
        <v>406</v>
      </c>
      <c r="B333" s="72">
        <v>200</v>
      </c>
      <c r="C333" s="79">
        <v>903</v>
      </c>
      <c r="D333" s="80">
        <v>7</v>
      </c>
      <c r="E333" s="80">
        <v>9</v>
      </c>
      <c r="F333" s="81" t="s">
        <v>626</v>
      </c>
      <c r="G333" s="79" t="s">
        <v>407</v>
      </c>
      <c r="H333" s="82">
        <v>350000</v>
      </c>
      <c r="I333" s="83">
        <v>0</v>
      </c>
      <c r="J333" s="70">
        <f t="shared" si="5"/>
        <v>350000</v>
      </c>
    </row>
    <row r="334" spans="1:10" ht="31.5">
      <c r="A334" s="78" t="s">
        <v>663</v>
      </c>
      <c r="B334" s="72">
        <v>200</v>
      </c>
      <c r="C334" s="79">
        <v>903</v>
      </c>
      <c r="D334" s="80">
        <v>7</v>
      </c>
      <c r="E334" s="80">
        <v>9</v>
      </c>
      <c r="F334" s="81" t="s">
        <v>664</v>
      </c>
      <c r="G334" s="79" t="s">
        <v>391</v>
      </c>
      <c r="H334" s="82">
        <v>3670200</v>
      </c>
      <c r="I334" s="83">
        <v>917271.64</v>
      </c>
      <c r="J334" s="70">
        <f t="shared" si="5"/>
        <v>2752928.36</v>
      </c>
    </row>
    <row r="335" spans="1:10" ht="63">
      <c r="A335" s="78" t="s">
        <v>396</v>
      </c>
      <c r="B335" s="72">
        <v>200</v>
      </c>
      <c r="C335" s="79">
        <v>903</v>
      </c>
      <c r="D335" s="80">
        <v>7</v>
      </c>
      <c r="E335" s="80">
        <v>9</v>
      </c>
      <c r="F335" s="81" t="s">
        <v>664</v>
      </c>
      <c r="G335" s="79" t="s">
        <v>397</v>
      </c>
      <c r="H335" s="82">
        <v>3545100</v>
      </c>
      <c r="I335" s="83">
        <v>886900</v>
      </c>
      <c r="J335" s="70">
        <f t="shared" si="5"/>
        <v>2658200</v>
      </c>
    </row>
    <row r="336" spans="1:10">
      <c r="A336" s="78" t="s">
        <v>398</v>
      </c>
      <c r="B336" s="72">
        <v>200</v>
      </c>
      <c r="C336" s="79">
        <v>903</v>
      </c>
      <c r="D336" s="80">
        <v>7</v>
      </c>
      <c r="E336" s="80">
        <v>9</v>
      </c>
      <c r="F336" s="81" t="s">
        <v>664</v>
      </c>
      <c r="G336" s="79" t="s">
        <v>399</v>
      </c>
      <c r="H336" s="82">
        <v>125100</v>
      </c>
      <c r="I336" s="83">
        <v>30371.64</v>
      </c>
      <c r="J336" s="70">
        <f t="shared" si="5"/>
        <v>94728.36</v>
      </c>
    </row>
    <row r="337" spans="1:10" ht="31.5">
      <c r="A337" s="78" t="s">
        <v>665</v>
      </c>
      <c r="B337" s="72">
        <v>200</v>
      </c>
      <c r="C337" s="79">
        <v>903</v>
      </c>
      <c r="D337" s="80">
        <v>7</v>
      </c>
      <c r="E337" s="80">
        <v>9</v>
      </c>
      <c r="F337" s="81" t="s">
        <v>666</v>
      </c>
      <c r="G337" s="79" t="s">
        <v>391</v>
      </c>
      <c r="H337" s="82">
        <v>564500</v>
      </c>
      <c r="I337" s="83">
        <v>133830</v>
      </c>
      <c r="J337" s="70">
        <f t="shared" si="5"/>
        <v>430670</v>
      </c>
    </row>
    <row r="338" spans="1:10" ht="31.5">
      <c r="A338" s="78" t="s">
        <v>561</v>
      </c>
      <c r="B338" s="72">
        <v>200</v>
      </c>
      <c r="C338" s="79">
        <v>903</v>
      </c>
      <c r="D338" s="80">
        <v>7</v>
      </c>
      <c r="E338" s="80">
        <v>9</v>
      </c>
      <c r="F338" s="81" t="s">
        <v>666</v>
      </c>
      <c r="G338" s="79" t="s">
        <v>562</v>
      </c>
      <c r="H338" s="82">
        <v>564500</v>
      </c>
      <c r="I338" s="83">
        <v>133830</v>
      </c>
      <c r="J338" s="70">
        <f t="shared" si="5"/>
        <v>430670</v>
      </c>
    </row>
    <row r="339" spans="1:10" ht="78.75">
      <c r="A339" s="78" t="s">
        <v>667</v>
      </c>
      <c r="B339" s="72">
        <v>200</v>
      </c>
      <c r="C339" s="79">
        <v>903</v>
      </c>
      <c r="D339" s="80">
        <v>7</v>
      </c>
      <c r="E339" s="80">
        <v>9</v>
      </c>
      <c r="F339" s="81" t="s">
        <v>668</v>
      </c>
      <c r="G339" s="79" t="s">
        <v>391</v>
      </c>
      <c r="H339" s="82">
        <v>176000</v>
      </c>
      <c r="I339" s="83">
        <v>0</v>
      </c>
      <c r="J339" s="70">
        <f t="shared" si="5"/>
        <v>176000</v>
      </c>
    </row>
    <row r="340" spans="1:10" ht="31.5">
      <c r="A340" s="78" t="s">
        <v>406</v>
      </c>
      <c r="B340" s="72">
        <v>200</v>
      </c>
      <c r="C340" s="79">
        <v>903</v>
      </c>
      <c r="D340" s="80">
        <v>7</v>
      </c>
      <c r="E340" s="80">
        <v>9</v>
      </c>
      <c r="F340" s="81" t="s">
        <v>668</v>
      </c>
      <c r="G340" s="79" t="s">
        <v>407</v>
      </c>
      <c r="H340" s="82">
        <v>176000</v>
      </c>
      <c r="I340" s="83">
        <v>0</v>
      </c>
      <c r="J340" s="70">
        <f t="shared" si="5"/>
        <v>176000</v>
      </c>
    </row>
    <row r="341" spans="1:10" ht="78.75">
      <c r="A341" s="78" t="s">
        <v>669</v>
      </c>
      <c r="B341" s="72">
        <v>200</v>
      </c>
      <c r="C341" s="79">
        <v>903</v>
      </c>
      <c r="D341" s="80">
        <v>7</v>
      </c>
      <c r="E341" s="80">
        <v>9</v>
      </c>
      <c r="F341" s="81" t="s">
        <v>670</v>
      </c>
      <c r="G341" s="79" t="s">
        <v>391</v>
      </c>
      <c r="H341" s="82">
        <v>4185113</v>
      </c>
      <c r="I341" s="83">
        <v>1255754.6099999999</v>
      </c>
      <c r="J341" s="70">
        <f t="shared" si="5"/>
        <v>2929358.39</v>
      </c>
    </row>
    <row r="342" spans="1:10" ht="31.5">
      <c r="A342" s="78" t="s">
        <v>521</v>
      </c>
      <c r="B342" s="72">
        <v>200</v>
      </c>
      <c r="C342" s="79">
        <v>903</v>
      </c>
      <c r="D342" s="80">
        <v>7</v>
      </c>
      <c r="E342" s="80">
        <v>9</v>
      </c>
      <c r="F342" s="81" t="s">
        <v>670</v>
      </c>
      <c r="G342" s="79" t="s">
        <v>522</v>
      </c>
      <c r="H342" s="82">
        <v>2827200</v>
      </c>
      <c r="I342" s="83">
        <v>866600</v>
      </c>
      <c r="J342" s="70">
        <f t="shared" si="5"/>
        <v>1960600</v>
      </c>
    </row>
    <row r="343" spans="1:10" ht="47.25">
      <c r="A343" s="78" t="s">
        <v>410</v>
      </c>
      <c r="B343" s="72">
        <v>200</v>
      </c>
      <c r="C343" s="79">
        <v>903</v>
      </c>
      <c r="D343" s="80">
        <v>7</v>
      </c>
      <c r="E343" s="80">
        <v>9</v>
      </c>
      <c r="F343" s="81" t="s">
        <v>670</v>
      </c>
      <c r="G343" s="79" t="s">
        <v>412</v>
      </c>
      <c r="H343" s="82">
        <v>297500</v>
      </c>
      <c r="I343" s="83">
        <v>94500</v>
      </c>
      <c r="J343" s="70">
        <f t="shared" si="5"/>
        <v>203000</v>
      </c>
    </row>
    <row r="344" spans="1:10" ht="47.25">
      <c r="A344" s="78" t="s">
        <v>523</v>
      </c>
      <c r="B344" s="72">
        <v>200</v>
      </c>
      <c r="C344" s="79">
        <v>903</v>
      </c>
      <c r="D344" s="80">
        <v>7</v>
      </c>
      <c r="E344" s="80">
        <v>9</v>
      </c>
      <c r="F344" s="81" t="s">
        <v>670</v>
      </c>
      <c r="G344" s="79" t="s">
        <v>524</v>
      </c>
      <c r="H344" s="82">
        <v>853800</v>
      </c>
      <c r="I344" s="83">
        <v>251754.61</v>
      </c>
      <c r="J344" s="70">
        <f t="shared" si="5"/>
        <v>602045.39</v>
      </c>
    </row>
    <row r="345" spans="1:10" ht="31.5">
      <c r="A345" s="78" t="s">
        <v>495</v>
      </c>
      <c r="B345" s="72">
        <v>200</v>
      </c>
      <c r="C345" s="79">
        <v>903</v>
      </c>
      <c r="D345" s="80">
        <v>7</v>
      </c>
      <c r="E345" s="80">
        <v>9</v>
      </c>
      <c r="F345" s="81" t="s">
        <v>670</v>
      </c>
      <c r="G345" s="79" t="s">
        <v>496</v>
      </c>
      <c r="H345" s="82">
        <v>60000</v>
      </c>
      <c r="I345" s="83">
        <v>10600</v>
      </c>
      <c r="J345" s="70">
        <f t="shared" si="5"/>
        <v>49400</v>
      </c>
    </row>
    <row r="346" spans="1:10" ht="31.5">
      <c r="A346" s="78" t="s">
        <v>406</v>
      </c>
      <c r="B346" s="72">
        <v>200</v>
      </c>
      <c r="C346" s="79">
        <v>903</v>
      </c>
      <c r="D346" s="80">
        <v>7</v>
      </c>
      <c r="E346" s="80">
        <v>9</v>
      </c>
      <c r="F346" s="81" t="s">
        <v>670</v>
      </c>
      <c r="G346" s="79" t="s">
        <v>407</v>
      </c>
      <c r="H346" s="82">
        <v>139613</v>
      </c>
      <c r="I346" s="83">
        <v>30300</v>
      </c>
      <c r="J346" s="70">
        <f t="shared" si="5"/>
        <v>109313</v>
      </c>
    </row>
    <row r="347" spans="1:10" ht="31.5">
      <c r="A347" s="78" t="s">
        <v>497</v>
      </c>
      <c r="B347" s="72">
        <v>200</v>
      </c>
      <c r="C347" s="79">
        <v>903</v>
      </c>
      <c r="D347" s="80">
        <v>7</v>
      </c>
      <c r="E347" s="80">
        <v>9</v>
      </c>
      <c r="F347" s="81" t="s">
        <v>670</v>
      </c>
      <c r="G347" s="79" t="s">
        <v>498</v>
      </c>
      <c r="H347" s="82">
        <v>3000</v>
      </c>
      <c r="I347" s="83">
        <v>1000</v>
      </c>
      <c r="J347" s="70">
        <f t="shared" si="5"/>
        <v>2000</v>
      </c>
    </row>
    <row r="348" spans="1:10">
      <c r="A348" s="78" t="s">
        <v>499</v>
      </c>
      <c r="B348" s="72">
        <v>200</v>
      </c>
      <c r="C348" s="79">
        <v>903</v>
      </c>
      <c r="D348" s="80">
        <v>7</v>
      </c>
      <c r="E348" s="80">
        <v>9</v>
      </c>
      <c r="F348" s="81" t="s">
        <v>670</v>
      </c>
      <c r="G348" s="79" t="s">
        <v>500</v>
      </c>
      <c r="H348" s="82">
        <v>4000</v>
      </c>
      <c r="I348" s="83">
        <v>1000</v>
      </c>
      <c r="J348" s="70">
        <f t="shared" si="5"/>
        <v>3000</v>
      </c>
    </row>
    <row r="349" spans="1:10" ht="31.5">
      <c r="A349" s="78" t="s">
        <v>521</v>
      </c>
      <c r="B349" s="72">
        <v>200</v>
      </c>
      <c r="C349" s="79">
        <v>903</v>
      </c>
      <c r="D349" s="80">
        <v>7</v>
      </c>
      <c r="E349" s="80">
        <v>9</v>
      </c>
      <c r="F349" s="81" t="s">
        <v>671</v>
      </c>
      <c r="G349" s="79" t="s">
        <v>522</v>
      </c>
      <c r="H349" s="82">
        <v>8751900</v>
      </c>
      <c r="I349" s="83">
        <v>2064539.35</v>
      </c>
      <c r="J349" s="70">
        <f t="shared" si="5"/>
        <v>6687360.6500000004</v>
      </c>
    </row>
    <row r="350" spans="1:10" ht="47.25">
      <c r="A350" s="78" t="s">
        <v>523</v>
      </c>
      <c r="B350" s="72">
        <v>200</v>
      </c>
      <c r="C350" s="79">
        <v>903</v>
      </c>
      <c r="D350" s="80">
        <v>7</v>
      </c>
      <c r="E350" s="80">
        <v>9</v>
      </c>
      <c r="F350" s="81" t="s">
        <v>671</v>
      </c>
      <c r="G350" s="79" t="s">
        <v>524</v>
      </c>
      <c r="H350" s="82">
        <v>2643100</v>
      </c>
      <c r="I350" s="83">
        <v>447141.04</v>
      </c>
      <c r="J350" s="70">
        <f t="shared" si="5"/>
        <v>2195958.96</v>
      </c>
    </row>
    <row r="351" spans="1:10" ht="47.25">
      <c r="A351" s="78" t="s">
        <v>410</v>
      </c>
      <c r="B351" s="72">
        <v>200</v>
      </c>
      <c r="C351" s="79">
        <v>903</v>
      </c>
      <c r="D351" s="80">
        <v>7</v>
      </c>
      <c r="E351" s="80">
        <v>9</v>
      </c>
      <c r="F351" s="81" t="s">
        <v>672</v>
      </c>
      <c r="G351" s="79" t="s">
        <v>412</v>
      </c>
      <c r="H351" s="82">
        <v>860300</v>
      </c>
      <c r="I351" s="83">
        <v>226296</v>
      </c>
      <c r="J351" s="70">
        <f t="shared" si="5"/>
        <v>634004</v>
      </c>
    </row>
    <row r="352" spans="1:10" ht="31.5">
      <c r="A352" s="78" t="s">
        <v>495</v>
      </c>
      <c r="B352" s="72">
        <v>200</v>
      </c>
      <c r="C352" s="79">
        <v>903</v>
      </c>
      <c r="D352" s="80">
        <v>7</v>
      </c>
      <c r="E352" s="80">
        <v>9</v>
      </c>
      <c r="F352" s="81" t="s">
        <v>672</v>
      </c>
      <c r="G352" s="79" t="s">
        <v>496</v>
      </c>
      <c r="H352" s="82">
        <v>410000</v>
      </c>
      <c r="I352" s="83">
        <v>54302.39</v>
      </c>
      <c r="J352" s="70">
        <f t="shared" si="5"/>
        <v>355697.61</v>
      </c>
    </row>
    <row r="353" spans="1:10" ht="31.5">
      <c r="A353" s="78" t="s">
        <v>406</v>
      </c>
      <c r="B353" s="72">
        <v>200</v>
      </c>
      <c r="C353" s="79">
        <v>903</v>
      </c>
      <c r="D353" s="80">
        <v>7</v>
      </c>
      <c r="E353" s="80">
        <v>9</v>
      </c>
      <c r="F353" s="81" t="s">
        <v>672</v>
      </c>
      <c r="G353" s="79" t="s">
        <v>407</v>
      </c>
      <c r="H353" s="82">
        <v>498300</v>
      </c>
      <c r="I353" s="83">
        <v>181435.14</v>
      </c>
      <c r="J353" s="70">
        <f t="shared" si="5"/>
        <v>316864.86</v>
      </c>
    </row>
    <row r="354" spans="1:10" ht="31.5">
      <c r="A354" s="78" t="s">
        <v>497</v>
      </c>
      <c r="B354" s="72">
        <v>200</v>
      </c>
      <c r="C354" s="79">
        <v>903</v>
      </c>
      <c r="D354" s="80">
        <v>7</v>
      </c>
      <c r="E354" s="80">
        <v>9</v>
      </c>
      <c r="F354" s="81" t="s">
        <v>672</v>
      </c>
      <c r="G354" s="79" t="s">
        <v>498</v>
      </c>
      <c r="H354" s="82">
        <v>500</v>
      </c>
      <c r="I354" s="83">
        <v>0</v>
      </c>
      <c r="J354" s="70">
        <f t="shared" si="5"/>
        <v>500</v>
      </c>
    </row>
    <row r="355" spans="1:10">
      <c r="A355" s="78" t="s">
        <v>499</v>
      </c>
      <c r="B355" s="72">
        <v>200</v>
      </c>
      <c r="C355" s="79">
        <v>903</v>
      </c>
      <c r="D355" s="80">
        <v>7</v>
      </c>
      <c r="E355" s="80">
        <v>9</v>
      </c>
      <c r="F355" s="81" t="s">
        <v>672</v>
      </c>
      <c r="G355" s="79" t="s">
        <v>500</v>
      </c>
      <c r="H355" s="82">
        <v>1400</v>
      </c>
      <c r="I355" s="83">
        <v>0</v>
      </c>
      <c r="J355" s="70">
        <f t="shared" si="5"/>
        <v>1400</v>
      </c>
    </row>
    <row r="356" spans="1:10">
      <c r="A356" s="78" t="s">
        <v>489</v>
      </c>
      <c r="B356" s="72">
        <v>200</v>
      </c>
      <c r="C356" s="79">
        <v>903</v>
      </c>
      <c r="D356" s="80">
        <v>7</v>
      </c>
      <c r="E356" s="80">
        <v>9</v>
      </c>
      <c r="F356" s="81" t="s">
        <v>673</v>
      </c>
      <c r="G356" s="79" t="s">
        <v>491</v>
      </c>
      <c r="H356" s="82">
        <v>15962300</v>
      </c>
      <c r="I356" s="83">
        <v>3960082.36</v>
      </c>
      <c r="J356" s="70">
        <f t="shared" si="5"/>
        <v>12002217.640000001</v>
      </c>
    </row>
    <row r="357" spans="1:10" ht="47.25">
      <c r="A357" s="78" t="s">
        <v>492</v>
      </c>
      <c r="B357" s="72">
        <v>200</v>
      </c>
      <c r="C357" s="79">
        <v>903</v>
      </c>
      <c r="D357" s="80">
        <v>7</v>
      </c>
      <c r="E357" s="80">
        <v>9</v>
      </c>
      <c r="F357" s="81" t="s">
        <v>673</v>
      </c>
      <c r="G357" s="79" t="s">
        <v>493</v>
      </c>
      <c r="H357" s="82">
        <v>4820600</v>
      </c>
      <c r="I357" s="83">
        <v>1178575.08</v>
      </c>
      <c r="J357" s="70">
        <f t="shared" si="5"/>
        <v>3642024.92</v>
      </c>
    </row>
    <row r="358" spans="1:10" ht="31.5">
      <c r="A358" s="78" t="s">
        <v>403</v>
      </c>
      <c r="B358" s="72">
        <v>200</v>
      </c>
      <c r="C358" s="79">
        <v>903</v>
      </c>
      <c r="D358" s="80">
        <v>7</v>
      </c>
      <c r="E358" s="80">
        <v>9</v>
      </c>
      <c r="F358" s="81" t="s">
        <v>674</v>
      </c>
      <c r="G358" s="79" t="s">
        <v>405</v>
      </c>
      <c r="H358" s="82">
        <v>100000</v>
      </c>
      <c r="I358" s="83">
        <v>51427</v>
      </c>
      <c r="J358" s="70">
        <f t="shared" si="5"/>
        <v>48573</v>
      </c>
    </row>
    <row r="359" spans="1:10" ht="31.5">
      <c r="A359" s="78" t="s">
        <v>495</v>
      </c>
      <c r="B359" s="72">
        <v>200</v>
      </c>
      <c r="C359" s="79">
        <v>903</v>
      </c>
      <c r="D359" s="80">
        <v>7</v>
      </c>
      <c r="E359" s="80">
        <v>9</v>
      </c>
      <c r="F359" s="81" t="s">
        <v>674</v>
      </c>
      <c r="G359" s="79" t="s">
        <v>496</v>
      </c>
      <c r="H359" s="82">
        <v>1195500</v>
      </c>
      <c r="I359" s="83">
        <v>366183.67</v>
      </c>
      <c r="J359" s="70">
        <f t="shared" si="5"/>
        <v>829316.33000000007</v>
      </c>
    </row>
    <row r="360" spans="1:10" ht="31.5">
      <c r="A360" s="78" t="s">
        <v>406</v>
      </c>
      <c r="B360" s="72">
        <v>200</v>
      </c>
      <c r="C360" s="79">
        <v>903</v>
      </c>
      <c r="D360" s="80">
        <v>7</v>
      </c>
      <c r="E360" s="80">
        <v>9</v>
      </c>
      <c r="F360" s="81" t="s">
        <v>674</v>
      </c>
      <c r="G360" s="79" t="s">
        <v>407</v>
      </c>
      <c r="H360" s="82">
        <v>2807500</v>
      </c>
      <c r="I360" s="83">
        <v>692660.24</v>
      </c>
      <c r="J360" s="70">
        <f t="shared" si="5"/>
        <v>2114839.7599999998</v>
      </c>
    </row>
    <row r="361" spans="1:10" ht="31.5">
      <c r="A361" s="78" t="s">
        <v>497</v>
      </c>
      <c r="B361" s="72">
        <v>200</v>
      </c>
      <c r="C361" s="79">
        <v>903</v>
      </c>
      <c r="D361" s="80">
        <v>7</v>
      </c>
      <c r="E361" s="80">
        <v>9</v>
      </c>
      <c r="F361" s="81" t="s">
        <v>674</v>
      </c>
      <c r="G361" s="79" t="s">
        <v>498</v>
      </c>
      <c r="H361" s="82">
        <v>4200</v>
      </c>
      <c r="I361" s="83">
        <v>0</v>
      </c>
      <c r="J361" s="70">
        <f t="shared" si="5"/>
        <v>4200</v>
      </c>
    </row>
    <row r="362" spans="1:10">
      <c r="A362" s="78" t="s">
        <v>499</v>
      </c>
      <c r="B362" s="72">
        <v>200</v>
      </c>
      <c r="C362" s="79">
        <v>903</v>
      </c>
      <c r="D362" s="80">
        <v>7</v>
      </c>
      <c r="E362" s="80">
        <v>9</v>
      </c>
      <c r="F362" s="81" t="s">
        <v>674</v>
      </c>
      <c r="G362" s="79" t="s">
        <v>500</v>
      </c>
      <c r="H362" s="82">
        <v>8000</v>
      </c>
      <c r="I362" s="83">
        <v>2000</v>
      </c>
      <c r="J362" s="70">
        <f t="shared" si="5"/>
        <v>6000</v>
      </c>
    </row>
    <row r="363" spans="1:10" ht="63">
      <c r="A363" s="78" t="s">
        <v>481</v>
      </c>
      <c r="B363" s="72">
        <v>200</v>
      </c>
      <c r="C363" s="79">
        <v>903</v>
      </c>
      <c r="D363" s="80">
        <v>7</v>
      </c>
      <c r="E363" s="80">
        <v>9</v>
      </c>
      <c r="F363" s="81" t="s">
        <v>482</v>
      </c>
      <c r="G363" s="79" t="s">
        <v>391</v>
      </c>
      <c r="H363" s="82">
        <v>230000</v>
      </c>
      <c r="I363" s="83">
        <v>0</v>
      </c>
      <c r="J363" s="70">
        <f t="shared" si="5"/>
        <v>230000</v>
      </c>
    </row>
    <row r="364" spans="1:10" ht="31.5">
      <c r="A364" s="78" t="s">
        <v>406</v>
      </c>
      <c r="B364" s="72">
        <v>200</v>
      </c>
      <c r="C364" s="79">
        <v>903</v>
      </c>
      <c r="D364" s="80">
        <v>7</v>
      </c>
      <c r="E364" s="80">
        <v>9</v>
      </c>
      <c r="F364" s="81" t="s">
        <v>482</v>
      </c>
      <c r="G364" s="79" t="s">
        <v>407</v>
      </c>
      <c r="H364" s="82">
        <v>230000</v>
      </c>
      <c r="I364" s="83">
        <v>0</v>
      </c>
      <c r="J364" s="70">
        <f t="shared" si="5"/>
        <v>230000</v>
      </c>
    </row>
    <row r="365" spans="1:10">
      <c r="A365" s="78" t="s">
        <v>527</v>
      </c>
      <c r="B365" s="72">
        <v>200</v>
      </c>
      <c r="C365" s="79">
        <v>903</v>
      </c>
      <c r="D365" s="80">
        <v>10</v>
      </c>
      <c r="E365" s="80" t="s">
        <v>391</v>
      </c>
      <c r="F365" s="81" t="s">
        <v>391</v>
      </c>
      <c r="G365" s="79" t="s">
        <v>391</v>
      </c>
      <c r="H365" s="82">
        <v>77040300</v>
      </c>
      <c r="I365" s="83">
        <v>21674604.740000002</v>
      </c>
      <c r="J365" s="70">
        <f t="shared" si="5"/>
        <v>55365695.259999998</v>
      </c>
    </row>
    <row r="366" spans="1:10">
      <c r="A366" s="78" t="s">
        <v>528</v>
      </c>
      <c r="B366" s="72">
        <v>200</v>
      </c>
      <c r="C366" s="79">
        <v>903</v>
      </c>
      <c r="D366" s="80">
        <v>10</v>
      </c>
      <c r="E366" s="80">
        <v>4</v>
      </c>
      <c r="F366" s="81" t="s">
        <v>391</v>
      </c>
      <c r="G366" s="79" t="s">
        <v>391</v>
      </c>
      <c r="H366" s="82">
        <v>77040300</v>
      </c>
      <c r="I366" s="83">
        <v>21674604.740000002</v>
      </c>
      <c r="J366" s="70">
        <f t="shared" si="5"/>
        <v>55365695.259999998</v>
      </c>
    </row>
    <row r="367" spans="1:10" ht="63">
      <c r="A367" s="78" t="s">
        <v>529</v>
      </c>
      <c r="B367" s="72">
        <v>200</v>
      </c>
      <c r="C367" s="79">
        <v>903</v>
      </c>
      <c r="D367" s="80">
        <v>10</v>
      </c>
      <c r="E367" s="80">
        <v>4</v>
      </c>
      <c r="F367" s="81" t="s">
        <v>530</v>
      </c>
      <c r="G367" s="79" t="s">
        <v>391</v>
      </c>
      <c r="H367" s="82">
        <v>30235100</v>
      </c>
      <c r="I367" s="83">
        <v>8586420.8399999999</v>
      </c>
      <c r="J367" s="70">
        <f t="shared" si="5"/>
        <v>21648679.16</v>
      </c>
    </row>
    <row r="368" spans="1:10" ht="31.5">
      <c r="A368" s="78" t="s">
        <v>479</v>
      </c>
      <c r="B368" s="72">
        <v>200</v>
      </c>
      <c r="C368" s="79">
        <v>903</v>
      </c>
      <c r="D368" s="80">
        <v>10</v>
      </c>
      <c r="E368" s="80">
        <v>4</v>
      </c>
      <c r="F368" s="81" t="s">
        <v>530</v>
      </c>
      <c r="G368" s="79" t="s">
        <v>480</v>
      </c>
      <c r="H368" s="82">
        <v>24959900</v>
      </c>
      <c r="I368" s="83">
        <v>7520198.5499999998</v>
      </c>
      <c r="J368" s="70">
        <f t="shared" si="5"/>
        <v>17439701.449999999</v>
      </c>
    </row>
    <row r="369" spans="1:10" ht="31.5">
      <c r="A369" s="78" t="s">
        <v>439</v>
      </c>
      <c r="B369" s="72">
        <v>200</v>
      </c>
      <c r="C369" s="79">
        <v>903</v>
      </c>
      <c r="D369" s="80">
        <v>10</v>
      </c>
      <c r="E369" s="80">
        <v>4</v>
      </c>
      <c r="F369" s="81" t="s">
        <v>530</v>
      </c>
      <c r="G369" s="79" t="s">
        <v>440</v>
      </c>
      <c r="H369" s="82">
        <v>997400</v>
      </c>
      <c r="I369" s="83">
        <v>117385.39</v>
      </c>
      <c r="J369" s="70">
        <f t="shared" si="5"/>
        <v>880014.61</v>
      </c>
    </row>
    <row r="370" spans="1:10">
      <c r="A370" s="78" t="s">
        <v>531</v>
      </c>
      <c r="B370" s="72">
        <v>200</v>
      </c>
      <c r="C370" s="79">
        <v>903</v>
      </c>
      <c r="D370" s="80">
        <v>10</v>
      </c>
      <c r="E370" s="80">
        <v>4</v>
      </c>
      <c r="F370" s="81" t="s">
        <v>530</v>
      </c>
      <c r="G370" s="79" t="s">
        <v>532</v>
      </c>
      <c r="H370" s="82">
        <v>4277800</v>
      </c>
      <c r="I370" s="83">
        <v>948836.9</v>
      </c>
      <c r="J370" s="70">
        <f t="shared" si="5"/>
        <v>3328963.1</v>
      </c>
    </row>
    <row r="371" spans="1:10" ht="63">
      <c r="A371" s="78" t="s">
        <v>533</v>
      </c>
      <c r="B371" s="72">
        <v>200</v>
      </c>
      <c r="C371" s="79">
        <v>903</v>
      </c>
      <c r="D371" s="80">
        <v>10</v>
      </c>
      <c r="E371" s="80">
        <v>4</v>
      </c>
      <c r="F371" s="81" t="s">
        <v>534</v>
      </c>
      <c r="G371" s="79" t="s">
        <v>391</v>
      </c>
      <c r="H371" s="82">
        <v>4564700</v>
      </c>
      <c r="I371" s="83">
        <v>912129.9</v>
      </c>
      <c r="J371" s="70">
        <f t="shared" si="5"/>
        <v>3652570.1</v>
      </c>
    </row>
    <row r="372" spans="1:10" ht="31.5">
      <c r="A372" s="78" t="s">
        <v>535</v>
      </c>
      <c r="B372" s="72">
        <v>200</v>
      </c>
      <c r="C372" s="79">
        <v>903</v>
      </c>
      <c r="D372" s="80">
        <v>10</v>
      </c>
      <c r="E372" s="80">
        <v>4</v>
      </c>
      <c r="F372" s="81" t="s">
        <v>534</v>
      </c>
      <c r="G372" s="79" t="s">
        <v>536</v>
      </c>
      <c r="H372" s="82">
        <v>4564700</v>
      </c>
      <c r="I372" s="83">
        <v>912129.9</v>
      </c>
      <c r="J372" s="70">
        <f t="shared" si="5"/>
        <v>3652570.1</v>
      </c>
    </row>
    <row r="373" spans="1:10" ht="94.5">
      <c r="A373" s="78" t="s">
        <v>675</v>
      </c>
      <c r="B373" s="72">
        <v>200</v>
      </c>
      <c r="C373" s="79">
        <v>903</v>
      </c>
      <c r="D373" s="80">
        <v>10</v>
      </c>
      <c r="E373" s="80">
        <v>4</v>
      </c>
      <c r="F373" s="81" t="s">
        <v>676</v>
      </c>
      <c r="G373" s="79" t="s">
        <v>391</v>
      </c>
      <c r="H373" s="82">
        <v>42240500</v>
      </c>
      <c r="I373" s="83">
        <v>12176054</v>
      </c>
      <c r="J373" s="70">
        <f t="shared" si="5"/>
        <v>30064446</v>
      </c>
    </row>
    <row r="374" spans="1:10">
      <c r="A374" s="78" t="s">
        <v>590</v>
      </c>
      <c r="B374" s="72">
        <v>200</v>
      </c>
      <c r="C374" s="79">
        <v>903</v>
      </c>
      <c r="D374" s="80">
        <v>10</v>
      </c>
      <c r="E374" s="80">
        <v>4</v>
      </c>
      <c r="F374" s="81" t="s">
        <v>676</v>
      </c>
      <c r="G374" s="79" t="s">
        <v>591</v>
      </c>
      <c r="H374" s="82">
        <v>42240500</v>
      </c>
      <c r="I374" s="83">
        <v>12176054</v>
      </c>
      <c r="J374" s="70">
        <f t="shared" si="5"/>
        <v>30064446</v>
      </c>
    </row>
    <row r="375" spans="1:10" ht="31.5">
      <c r="A375" s="71" t="s">
        <v>362</v>
      </c>
      <c r="B375" s="72">
        <v>200</v>
      </c>
      <c r="C375" s="73">
        <v>904</v>
      </c>
      <c r="D375" s="74" t="s">
        <v>391</v>
      </c>
      <c r="E375" s="74" t="s">
        <v>391</v>
      </c>
      <c r="F375" s="75" t="s">
        <v>391</v>
      </c>
      <c r="G375" s="73" t="s">
        <v>391</v>
      </c>
      <c r="H375" s="76">
        <v>110033500</v>
      </c>
      <c r="I375" s="77">
        <v>27357517.620000005</v>
      </c>
      <c r="J375" s="70">
        <f t="shared" si="5"/>
        <v>82675982.379999995</v>
      </c>
    </row>
    <row r="376" spans="1:10">
      <c r="A376" s="78" t="s">
        <v>677</v>
      </c>
      <c r="B376" s="72">
        <v>200</v>
      </c>
      <c r="C376" s="79">
        <v>904</v>
      </c>
      <c r="D376" s="80">
        <v>4</v>
      </c>
      <c r="E376" s="80" t="s">
        <v>391</v>
      </c>
      <c r="F376" s="81" t="s">
        <v>391</v>
      </c>
      <c r="G376" s="79" t="s">
        <v>391</v>
      </c>
      <c r="H376" s="82">
        <v>109987900</v>
      </c>
      <c r="I376" s="83">
        <v>27357517.620000005</v>
      </c>
      <c r="J376" s="70">
        <f t="shared" si="5"/>
        <v>82630382.379999995</v>
      </c>
    </row>
    <row r="377" spans="1:10">
      <c r="A377" s="78" t="s">
        <v>678</v>
      </c>
      <c r="B377" s="72">
        <v>200</v>
      </c>
      <c r="C377" s="79">
        <v>904</v>
      </c>
      <c r="D377" s="80">
        <v>4</v>
      </c>
      <c r="E377" s="80">
        <v>5</v>
      </c>
      <c r="F377" s="81" t="s">
        <v>391</v>
      </c>
      <c r="G377" s="79" t="s">
        <v>391</v>
      </c>
      <c r="H377" s="82">
        <v>109987900</v>
      </c>
      <c r="I377" s="83">
        <v>27357517.620000005</v>
      </c>
      <c r="J377" s="70">
        <f t="shared" si="5"/>
        <v>82630382.379999995</v>
      </c>
    </row>
    <row r="378" spans="1:10" ht="31.5">
      <c r="A378" s="78" t="s">
        <v>679</v>
      </c>
      <c r="B378" s="72">
        <v>200</v>
      </c>
      <c r="C378" s="79">
        <v>904</v>
      </c>
      <c r="D378" s="80">
        <v>4</v>
      </c>
      <c r="E378" s="80">
        <v>5</v>
      </c>
      <c r="F378" s="81" t="s">
        <v>680</v>
      </c>
      <c r="G378" s="79" t="s">
        <v>391</v>
      </c>
      <c r="H378" s="82">
        <v>88360000</v>
      </c>
      <c r="I378" s="83">
        <v>22892125</v>
      </c>
      <c r="J378" s="70">
        <f t="shared" si="5"/>
        <v>65467875</v>
      </c>
    </row>
    <row r="379" spans="1:10" ht="63">
      <c r="A379" s="78" t="s">
        <v>396</v>
      </c>
      <c r="B379" s="72">
        <v>200</v>
      </c>
      <c r="C379" s="79">
        <v>904</v>
      </c>
      <c r="D379" s="80">
        <v>4</v>
      </c>
      <c r="E379" s="80">
        <v>5</v>
      </c>
      <c r="F379" s="81" t="s">
        <v>680</v>
      </c>
      <c r="G379" s="79" t="s">
        <v>397</v>
      </c>
      <c r="H379" s="82">
        <v>88360000</v>
      </c>
      <c r="I379" s="83">
        <v>22892125</v>
      </c>
      <c r="J379" s="70">
        <f t="shared" si="5"/>
        <v>65467875</v>
      </c>
    </row>
    <row r="380" spans="1:10" ht="110.25">
      <c r="A380" s="78" t="s">
        <v>681</v>
      </c>
      <c r="B380" s="72">
        <v>200</v>
      </c>
      <c r="C380" s="79">
        <v>904</v>
      </c>
      <c r="D380" s="80">
        <v>4</v>
      </c>
      <c r="E380" s="80">
        <v>5</v>
      </c>
      <c r="F380" s="81" t="s">
        <v>682</v>
      </c>
      <c r="G380" s="79" t="s">
        <v>391</v>
      </c>
      <c r="H380" s="82">
        <v>4325000</v>
      </c>
      <c r="I380" s="83">
        <v>0</v>
      </c>
      <c r="J380" s="70">
        <f t="shared" si="5"/>
        <v>4325000</v>
      </c>
    </row>
    <row r="381" spans="1:10">
      <c r="A381" s="78" t="s">
        <v>590</v>
      </c>
      <c r="B381" s="72">
        <v>200</v>
      </c>
      <c r="C381" s="79">
        <v>904</v>
      </c>
      <c r="D381" s="80">
        <v>4</v>
      </c>
      <c r="E381" s="80">
        <v>5</v>
      </c>
      <c r="F381" s="81" t="s">
        <v>682</v>
      </c>
      <c r="G381" s="79" t="s">
        <v>591</v>
      </c>
      <c r="H381" s="82">
        <v>4325000</v>
      </c>
      <c r="I381" s="83">
        <v>0</v>
      </c>
      <c r="J381" s="70">
        <f t="shared" si="5"/>
        <v>4325000</v>
      </c>
    </row>
    <row r="382" spans="1:10" ht="47.25">
      <c r="A382" s="78" t="s">
        <v>683</v>
      </c>
      <c r="B382" s="72">
        <v>200</v>
      </c>
      <c r="C382" s="79">
        <v>904</v>
      </c>
      <c r="D382" s="80">
        <v>4</v>
      </c>
      <c r="E382" s="80">
        <v>5</v>
      </c>
      <c r="F382" s="81" t="s">
        <v>684</v>
      </c>
      <c r="G382" s="79" t="s">
        <v>391</v>
      </c>
      <c r="H382" s="82">
        <v>6440900</v>
      </c>
      <c r="I382" s="83">
        <v>2354148</v>
      </c>
      <c r="J382" s="70">
        <f t="shared" si="5"/>
        <v>4086752</v>
      </c>
    </row>
    <row r="383" spans="1:10">
      <c r="A383" s="78" t="s">
        <v>590</v>
      </c>
      <c r="B383" s="72">
        <v>200</v>
      </c>
      <c r="C383" s="79">
        <v>904</v>
      </c>
      <c r="D383" s="80">
        <v>4</v>
      </c>
      <c r="E383" s="80">
        <v>5</v>
      </c>
      <c r="F383" s="81" t="s">
        <v>684</v>
      </c>
      <c r="G383" s="79" t="s">
        <v>591</v>
      </c>
      <c r="H383" s="82">
        <v>6440900</v>
      </c>
      <c r="I383" s="83">
        <v>2354148</v>
      </c>
      <c r="J383" s="70">
        <f t="shared" si="5"/>
        <v>4086752</v>
      </c>
    </row>
    <row r="384" spans="1:10" ht="31.5">
      <c r="A384" s="78" t="s">
        <v>521</v>
      </c>
      <c r="B384" s="72">
        <v>200</v>
      </c>
      <c r="C384" s="79">
        <v>904</v>
      </c>
      <c r="D384" s="80">
        <v>4</v>
      </c>
      <c r="E384" s="80">
        <v>5</v>
      </c>
      <c r="F384" s="81" t="s">
        <v>685</v>
      </c>
      <c r="G384" s="79" t="s">
        <v>522</v>
      </c>
      <c r="H384" s="82">
        <v>7028000</v>
      </c>
      <c r="I384" s="83">
        <v>1441346.34</v>
      </c>
      <c r="J384" s="70">
        <f t="shared" si="5"/>
        <v>5586653.6600000001</v>
      </c>
    </row>
    <row r="385" spans="1:10" ht="47.25">
      <c r="A385" s="78" t="s">
        <v>523</v>
      </c>
      <c r="B385" s="72">
        <v>200</v>
      </c>
      <c r="C385" s="79">
        <v>904</v>
      </c>
      <c r="D385" s="80">
        <v>4</v>
      </c>
      <c r="E385" s="80">
        <v>5</v>
      </c>
      <c r="F385" s="81" t="s">
        <v>685</v>
      </c>
      <c r="G385" s="79" t="s">
        <v>524</v>
      </c>
      <c r="H385" s="82">
        <v>2122500</v>
      </c>
      <c r="I385" s="83">
        <v>428703.42</v>
      </c>
      <c r="J385" s="70">
        <f t="shared" si="5"/>
        <v>1693796.58</v>
      </c>
    </row>
    <row r="386" spans="1:10" ht="47.25">
      <c r="A386" s="78" t="s">
        <v>410</v>
      </c>
      <c r="B386" s="72">
        <v>200</v>
      </c>
      <c r="C386" s="79">
        <v>904</v>
      </c>
      <c r="D386" s="80">
        <v>4</v>
      </c>
      <c r="E386" s="80">
        <v>5</v>
      </c>
      <c r="F386" s="81" t="s">
        <v>686</v>
      </c>
      <c r="G386" s="79" t="s">
        <v>412</v>
      </c>
      <c r="H386" s="82">
        <v>150200</v>
      </c>
      <c r="I386" s="83">
        <v>18400</v>
      </c>
      <c r="J386" s="70">
        <f t="shared" si="5"/>
        <v>131800</v>
      </c>
    </row>
    <row r="387" spans="1:10" ht="31.5">
      <c r="A387" s="78" t="s">
        <v>495</v>
      </c>
      <c r="B387" s="72">
        <v>200</v>
      </c>
      <c r="C387" s="79">
        <v>904</v>
      </c>
      <c r="D387" s="80">
        <v>4</v>
      </c>
      <c r="E387" s="80">
        <v>5</v>
      </c>
      <c r="F387" s="81" t="s">
        <v>686</v>
      </c>
      <c r="G387" s="79" t="s">
        <v>496</v>
      </c>
      <c r="H387" s="82">
        <v>655400</v>
      </c>
      <c r="I387" s="83">
        <v>90580.89</v>
      </c>
      <c r="J387" s="70">
        <f t="shared" si="5"/>
        <v>564819.11</v>
      </c>
    </row>
    <row r="388" spans="1:10" ht="31.5">
      <c r="A388" s="78" t="s">
        <v>406</v>
      </c>
      <c r="B388" s="72">
        <v>200</v>
      </c>
      <c r="C388" s="79">
        <v>904</v>
      </c>
      <c r="D388" s="80">
        <v>4</v>
      </c>
      <c r="E388" s="80">
        <v>5</v>
      </c>
      <c r="F388" s="81" t="s">
        <v>686</v>
      </c>
      <c r="G388" s="79" t="s">
        <v>407</v>
      </c>
      <c r="H388" s="82">
        <v>900600</v>
      </c>
      <c r="I388" s="83">
        <v>130925.28</v>
      </c>
      <c r="J388" s="70">
        <f t="shared" si="5"/>
        <v>769674.72</v>
      </c>
    </row>
    <row r="389" spans="1:10" ht="31.5">
      <c r="A389" s="78" t="s">
        <v>497</v>
      </c>
      <c r="B389" s="72">
        <v>200</v>
      </c>
      <c r="C389" s="79">
        <v>904</v>
      </c>
      <c r="D389" s="80">
        <v>4</v>
      </c>
      <c r="E389" s="80">
        <v>5</v>
      </c>
      <c r="F389" s="81" t="s">
        <v>686</v>
      </c>
      <c r="G389" s="79" t="s">
        <v>498</v>
      </c>
      <c r="H389" s="82">
        <v>100</v>
      </c>
      <c r="I389" s="83">
        <v>0</v>
      </c>
      <c r="J389" s="70">
        <f t="shared" si="5"/>
        <v>100</v>
      </c>
    </row>
    <row r="390" spans="1:10">
      <c r="A390" s="78" t="s">
        <v>499</v>
      </c>
      <c r="B390" s="72">
        <v>200</v>
      </c>
      <c r="C390" s="79">
        <v>904</v>
      </c>
      <c r="D390" s="80">
        <v>4</v>
      </c>
      <c r="E390" s="80">
        <v>5</v>
      </c>
      <c r="F390" s="81" t="s">
        <v>686</v>
      </c>
      <c r="G390" s="79" t="s">
        <v>500</v>
      </c>
      <c r="H390" s="82">
        <v>5200</v>
      </c>
      <c r="I390" s="83">
        <v>1288.69</v>
      </c>
      <c r="J390" s="70">
        <f t="shared" si="5"/>
        <v>3911.31</v>
      </c>
    </row>
    <row r="391" spans="1:10">
      <c r="A391" s="78" t="s">
        <v>392</v>
      </c>
      <c r="B391" s="72">
        <v>200</v>
      </c>
      <c r="C391" s="79">
        <v>904</v>
      </c>
      <c r="D391" s="80">
        <v>7</v>
      </c>
      <c r="E391" s="80" t="s">
        <v>391</v>
      </c>
      <c r="F391" s="81" t="s">
        <v>391</v>
      </c>
      <c r="G391" s="79" t="s">
        <v>391</v>
      </c>
      <c r="H391" s="82">
        <v>45600</v>
      </c>
      <c r="I391" s="83">
        <v>0</v>
      </c>
      <c r="J391" s="70">
        <f t="shared" si="5"/>
        <v>45600</v>
      </c>
    </row>
    <row r="392" spans="1:10" ht="31.5">
      <c r="A392" s="78" t="s">
        <v>402</v>
      </c>
      <c r="B392" s="72">
        <v>200</v>
      </c>
      <c r="C392" s="79">
        <v>904</v>
      </c>
      <c r="D392" s="80">
        <v>7</v>
      </c>
      <c r="E392" s="80">
        <v>5</v>
      </c>
      <c r="F392" s="81" t="s">
        <v>391</v>
      </c>
      <c r="G392" s="79" t="s">
        <v>391</v>
      </c>
      <c r="H392" s="82">
        <v>45600</v>
      </c>
      <c r="I392" s="83">
        <v>0</v>
      </c>
      <c r="J392" s="70">
        <f t="shared" si="5"/>
        <v>45600</v>
      </c>
    </row>
    <row r="393" spans="1:10" ht="47.25">
      <c r="A393" s="78" t="s">
        <v>410</v>
      </c>
      <c r="B393" s="72">
        <v>200</v>
      </c>
      <c r="C393" s="79">
        <v>904</v>
      </c>
      <c r="D393" s="80">
        <v>7</v>
      </c>
      <c r="E393" s="80">
        <v>5</v>
      </c>
      <c r="F393" s="81" t="s">
        <v>687</v>
      </c>
      <c r="G393" s="79" t="s">
        <v>412</v>
      </c>
      <c r="H393" s="82">
        <v>1100</v>
      </c>
      <c r="I393" s="83">
        <v>0</v>
      </c>
      <c r="J393" s="70">
        <f t="shared" ref="J393:J456" si="6">H393-I393</f>
        <v>1100</v>
      </c>
    </row>
    <row r="394" spans="1:10" ht="31.5">
      <c r="A394" s="78" t="s">
        <v>406</v>
      </c>
      <c r="B394" s="72">
        <v>200</v>
      </c>
      <c r="C394" s="79">
        <v>904</v>
      </c>
      <c r="D394" s="80">
        <v>7</v>
      </c>
      <c r="E394" s="80">
        <v>5</v>
      </c>
      <c r="F394" s="81" t="s">
        <v>687</v>
      </c>
      <c r="G394" s="79" t="s">
        <v>407</v>
      </c>
      <c r="H394" s="82">
        <v>44500</v>
      </c>
      <c r="I394" s="83">
        <v>0</v>
      </c>
      <c r="J394" s="70">
        <f t="shared" si="6"/>
        <v>44500</v>
      </c>
    </row>
    <row r="395" spans="1:10">
      <c r="A395" s="71" t="s">
        <v>363</v>
      </c>
      <c r="B395" s="72">
        <v>200</v>
      </c>
      <c r="C395" s="73">
        <v>905</v>
      </c>
      <c r="D395" s="74" t="s">
        <v>391</v>
      </c>
      <c r="E395" s="74" t="s">
        <v>391</v>
      </c>
      <c r="F395" s="75" t="s">
        <v>391</v>
      </c>
      <c r="G395" s="73" t="s">
        <v>391</v>
      </c>
      <c r="H395" s="76">
        <v>632830811</v>
      </c>
      <c r="I395" s="77">
        <v>59324516.419999994</v>
      </c>
      <c r="J395" s="70">
        <f t="shared" si="6"/>
        <v>573506294.58000004</v>
      </c>
    </row>
    <row r="396" spans="1:10">
      <c r="A396" s="78" t="s">
        <v>586</v>
      </c>
      <c r="B396" s="72">
        <v>200</v>
      </c>
      <c r="C396" s="79">
        <v>905</v>
      </c>
      <c r="D396" s="80">
        <v>1</v>
      </c>
      <c r="E396" s="80" t="s">
        <v>391</v>
      </c>
      <c r="F396" s="81" t="s">
        <v>391</v>
      </c>
      <c r="G396" s="79" t="s">
        <v>391</v>
      </c>
      <c r="H396" s="82">
        <v>7344500</v>
      </c>
      <c r="I396" s="83">
        <v>0</v>
      </c>
      <c r="J396" s="70">
        <f t="shared" si="6"/>
        <v>7344500</v>
      </c>
    </row>
    <row r="397" spans="1:10">
      <c r="A397" s="78" t="s">
        <v>599</v>
      </c>
      <c r="B397" s="72">
        <v>200</v>
      </c>
      <c r="C397" s="79">
        <v>905</v>
      </c>
      <c r="D397" s="80">
        <v>1</v>
      </c>
      <c r="E397" s="80">
        <v>13</v>
      </c>
      <c r="F397" s="81" t="s">
        <v>391</v>
      </c>
      <c r="G397" s="79" t="s">
        <v>391</v>
      </c>
      <c r="H397" s="82">
        <v>7344500</v>
      </c>
      <c r="I397" s="83">
        <v>0</v>
      </c>
      <c r="J397" s="70">
        <f t="shared" si="6"/>
        <v>7344500</v>
      </c>
    </row>
    <row r="398" spans="1:10" ht="31.5">
      <c r="A398" s="78" t="s">
        <v>688</v>
      </c>
      <c r="B398" s="72">
        <v>200</v>
      </c>
      <c r="C398" s="79">
        <v>905</v>
      </c>
      <c r="D398" s="80">
        <v>1</v>
      </c>
      <c r="E398" s="80">
        <v>13</v>
      </c>
      <c r="F398" s="81" t="s">
        <v>689</v>
      </c>
      <c r="G398" s="79" t="s">
        <v>391</v>
      </c>
      <c r="H398" s="82">
        <v>7344500</v>
      </c>
      <c r="I398" s="83">
        <v>0</v>
      </c>
      <c r="J398" s="70">
        <f t="shared" si="6"/>
        <v>7344500</v>
      </c>
    </row>
    <row r="399" spans="1:10">
      <c r="A399" s="78" t="s">
        <v>590</v>
      </c>
      <c r="B399" s="72">
        <v>200</v>
      </c>
      <c r="C399" s="79">
        <v>905</v>
      </c>
      <c r="D399" s="80">
        <v>1</v>
      </c>
      <c r="E399" s="80">
        <v>13</v>
      </c>
      <c r="F399" s="81" t="s">
        <v>689</v>
      </c>
      <c r="G399" s="79" t="s">
        <v>591</v>
      </c>
      <c r="H399" s="82">
        <v>7344500</v>
      </c>
      <c r="I399" s="83">
        <v>0</v>
      </c>
      <c r="J399" s="70">
        <f t="shared" si="6"/>
        <v>7344500</v>
      </c>
    </row>
    <row r="400" spans="1:10">
      <c r="A400" s="78" t="s">
        <v>677</v>
      </c>
      <c r="B400" s="72">
        <v>200</v>
      </c>
      <c r="C400" s="79">
        <v>905</v>
      </c>
      <c r="D400" s="80">
        <v>4</v>
      </c>
      <c r="E400" s="80" t="s">
        <v>391</v>
      </c>
      <c r="F400" s="81" t="s">
        <v>391</v>
      </c>
      <c r="G400" s="79" t="s">
        <v>391</v>
      </c>
      <c r="H400" s="82">
        <v>596238211</v>
      </c>
      <c r="I400" s="83">
        <v>59324516.419999994</v>
      </c>
      <c r="J400" s="70">
        <f t="shared" si="6"/>
        <v>536913694.58000004</v>
      </c>
    </row>
    <row r="401" spans="1:10">
      <c r="A401" s="78" t="s">
        <v>678</v>
      </c>
      <c r="B401" s="72">
        <v>200</v>
      </c>
      <c r="C401" s="79">
        <v>905</v>
      </c>
      <c r="D401" s="80">
        <v>4</v>
      </c>
      <c r="E401" s="80">
        <v>5</v>
      </c>
      <c r="F401" s="81" t="s">
        <v>391</v>
      </c>
      <c r="G401" s="79" t="s">
        <v>391</v>
      </c>
      <c r="H401" s="82">
        <v>596238211</v>
      </c>
      <c r="I401" s="83">
        <v>59324516.419999994</v>
      </c>
      <c r="J401" s="70">
        <f t="shared" si="6"/>
        <v>536913694.58000004</v>
      </c>
    </row>
    <row r="402" spans="1:10" ht="31.5">
      <c r="A402" s="78" t="s">
        <v>690</v>
      </c>
      <c r="B402" s="72">
        <v>200</v>
      </c>
      <c r="C402" s="79">
        <v>905</v>
      </c>
      <c r="D402" s="80">
        <v>4</v>
      </c>
      <c r="E402" s="80">
        <v>5</v>
      </c>
      <c r="F402" s="81" t="s">
        <v>691</v>
      </c>
      <c r="G402" s="79" t="s">
        <v>391</v>
      </c>
      <c r="H402" s="82">
        <v>800000</v>
      </c>
      <c r="I402" s="83">
        <v>0</v>
      </c>
      <c r="J402" s="70">
        <f t="shared" si="6"/>
        <v>800000</v>
      </c>
    </row>
    <row r="403" spans="1:10" ht="31.5">
      <c r="A403" s="78" t="s">
        <v>406</v>
      </c>
      <c r="B403" s="72">
        <v>200</v>
      </c>
      <c r="C403" s="79">
        <v>905</v>
      </c>
      <c r="D403" s="80">
        <v>4</v>
      </c>
      <c r="E403" s="80">
        <v>5</v>
      </c>
      <c r="F403" s="81" t="s">
        <v>691</v>
      </c>
      <c r="G403" s="79" t="s">
        <v>407</v>
      </c>
      <c r="H403" s="82">
        <v>800000</v>
      </c>
      <c r="I403" s="83">
        <v>0</v>
      </c>
      <c r="J403" s="70">
        <f t="shared" si="6"/>
        <v>800000</v>
      </c>
    </row>
    <row r="404" spans="1:10" ht="31.5">
      <c r="A404" s="78" t="s">
        <v>692</v>
      </c>
      <c r="B404" s="72">
        <v>200</v>
      </c>
      <c r="C404" s="79">
        <v>905</v>
      </c>
      <c r="D404" s="80">
        <v>4</v>
      </c>
      <c r="E404" s="80">
        <v>5</v>
      </c>
      <c r="F404" s="81" t="s">
        <v>693</v>
      </c>
      <c r="G404" s="79" t="s">
        <v>391</v>
      </c>
      <c r="H404" s="82">
        <v>4500000</v>
      </c>
      <c r="I404" s="83">
        <v>278245.5</v>
      </c>
      <c r="J404" s="70">
        <f t="shared" si="6"/>
        <v>4221754.5</v>
      </c>
    </row>
    <row r="405" spans="1:10" ht="47.25">
      <c r="A405" s="78" t="s">
        <v>694</v>
      </c>
      <c r="B405" s="72">
        <v>200</v>
      </c>
      <c r="C405" s="79">
        <v>905</v>
      </c>
      <c r="D405" s="80">
        <v>4</v>
      </c>
      <c r="E405" s="80">
        <v>5</v>
      </c>
      <c r="F405" s="81" t="s">
        <v>693</v>
      </c>
      <c r="G405" s="79" t="s">
        <v>695</v>
      </c>
      <c r="H405" s="82">
        <v>4500000</v>
      </c>
      <c r="I405" s="83">
        <v>278245.5</v>
      </c>
      <c r="J405" s="70">
        <f t="shared" si="6"/>
        <v>4221754.5</v>
      </c>
    </row>
    <row r="406" spans="1:10">
      <c r="A406" s="78" t="s">
        <v>696</v>
      </c>
      <c r="B406" s="72">
        <v>200</v>
      </c>
      <c r="C406" s="79">
        <v>905</v>
      </c>
      <c r="D406" s="80">
        <v>4</v>
      </c>
      <c r="E406" s="80">
        <v>5</v>
      </c>
      <c r="F406" s="81" t="s">
        <v>697</v>
      </c>
      <c r="G406" s="79" t="s">
        <v>391</v>
      </c>
      <c r="H406" s="82">
        <v>2394545</v>
      </c>
      <c r="I406" s="83">
        <v>394545</v>
      </c>
      <c r="J406" s="70">
        <f t="shared" si="6"/>
        <v>2000000</v>
      </c>
    </row>
    <row r="407" spans="1:10" ht="47.25">
      <c r="A407" s="78" t="s">
        <v>694</v>
      </c>
      <c r="B407" s="72">
        <v>200</v>
      </c>
      <c r="C407" s="79">
        <v>905</v>
      </c>
      <c r="D407" s="80">
        <v>4</v>
      </c>
      <c r="E407" s="80">
        <v>5</v>
      </c>
      <c r="F407" s="81" t="s">
        <v>697</v>
      </c>
      <c r="G407" s="79" t="s">
        <v>695</v>
      </c>
      <c r="H407" s="82">
        <v>2394545</v>
      </c>
      <c r="I407" s="83">
        <v>394545</v>
      </c>
      <c r="J407" s="70">
        <f t="shared" si="6"/>
        <v>2000000</v>
      </c>
    </row>
    <row r="408" spans="1:10" ht="47.25">
      <c r="A408" s="78" t="s">
        <v>698</v>
      </c>
      <c r="B408" s="72">
        <v>200</v>
      </c>
      <c r="C408" s="79">
        <v>905</v>
      </c>
      <c r="D408" s="80">
        <v>4</v>
      </c>
      <c r="E408" s="80">
        <v>5</v>
      </c>
      <c r="F408" s="81" t="s">
        <v>699</v>
      </c>
      <c r="G408" s="79" t="s">
        <v>391</v>
      </c>
      <c r="H408" s="82">
        <v>1341100</v>
      </c>
      <c r="I408" s="83">
        <v>0</v>
      </c>
      <c r="J408" s="70">
        <f t="shared" si="6"/>
        <v>1341100</v>
      </c>
    </row>
    <row r="409" spans="1:10" ht="47.25">
      <c r="A409" s="78" t="s">
        <v>694</v>
      </c>
      <c r="B409" s="72">
        <v>200</v>
      </c>
      <c r="C409" s="79">
        <v>905</v>
      </c>
      <c r="D409" s="80">
        <v>4</v>
      </c>
      <c r="E409" s="80">
        <v>5</v>
      </c>
      <c r="F409" s="81" t="s">
        <v>699</v>
      </c>
      <c r="G409" s="79" t="s">
        <v>695</v>
      </c>
      <c r="H409" s="82">
        <v>1341100</v>
      </c>
      <c r="I409" s="83">
        <v>0</v>
      </c>
      <c r="J409" s="70">
        <f t="shared" si="6"/>
        <v>1341100</v>
      </c>
    </row>
    <row r="410" spans="1:10" ht="31.5">
      <c r="A410" s="78" t="s">
        <v>700</v>
      </c>
      <c r="B410" s="72">
        <v>200</v>
      </c>
      <c r="C410" s="79">
        <v>905</v>
      </c>
      <c r="D410" s="80">
        <v>4</v>
      </c>
      <c r="E410" s="80">
        <v>5</v>
      </c>
      <c r="F410" s="81" t="s">
        <v>701</v>
      </c>
      <c r="G410" s="79" t="s">
        <v>391</v>
      </c>
      <c r="H410" s="82">
        <v>5279000</v>
      </c>
      <c r="I410" s="83">
        <v>0</v>
      </c>
      <c r="J410" s="70">
        <f t="shared" si="6"/>
        <v>5279000</v>
      </c>
    </row>
    <row r="411" spans="1:10" ht="47.25">
      <c r="A411" s="78" t="s">
        <v>694</v>
      </c>
      <c r="B411" s="72">
        <v>200</v>
      </c>
      <c r="C411" s="79">
        <v>905</v>
      </c>
      <c r="D411" s="80">
        <v>4</v>
      </c>
      <c r="E411" s="80">
        <v>5</v>
      </c>
      <c r="F411" s="81" t="s">
        <v>701</v>
      </c>
      <c r="G411" s="79" t="s">
        <v>695</v>
      </c>
      <c r="H411" s="82">
        <v>5279000</v>
      </c>
      <c r="I411" s="83">
        <v>0</v>
      </c>
      <c r="J411" s="70">
        <f t="shared" si="6"/>
        <v>5279000</v>
      </c>
    </row>
    <row r="412" spans="1:10" ht="47.25">
      <c r="A412" s="78" t="s">
        <v>702</v>
      </c>
      <c r="B412" s="72">
        <v>200</v>
      </c>
      <c r="C412" s="79">
        <v>905</v>
      </c>
      <c r="D412" s="80">
        <v>4</v>
      </c>
      <c r="E412" s="80">
        <v>5</v>
      </c>
      <c r="F412" s="81" t="s">
        <v>703</v>
      </c>
      <c r="G412" s="79" t="s">
        <v>391</v>
      </c>
      <c r="H412" s="82">
        <v>5365300</v>
      </c>
      <c r="I412" s="83">
        <v>0</v>
      </c>
      <c r="J412" s="70">
        <f t="shared" si="6"/>
        <v>5365300</v>
      </c>
    </row>
    <row r="413" spans="1:10" ht="47.25">
      <c r="A413" s="78" t="s">
        <v>694</v>
      </c>
      <c r="B413" s="72">
        <v>200</v>
      </c>
      <c r="C413" s="79">
        <v>905</v>
      </c>
      <c r="D413" s="80">
        <v>4</v>
      </c>
      <c r="E413" s="80">
        <v>5</v>
      </c>
      <c r="F413" s="81" t="s">
        <v>703</v>
      </c>
      <c r="G413" s="79" t="s">
        <v>695</v>
      </c>
      <c r="H413" s="82">
        <v>5365300</v>
      </c>
      <c r="I413" s="83">
        <v>0</v>
      </c>
      <c r="J413" s="70">
        <f t="shared" si="6"/>
        <v>5365300</v>
      </c>
    </row>
    <row r="414" spans="1:10" ht="47.25">
      <c r="A414" s="78" t="s">
        <v>704</v>
      </c>
      <c r="B414" s="72">
        <v>200</v>
      </c>
      <c r="C414" s="79">
        <v>905</v>
      </c>
      <c r="D414" s="80">
        <v>4</v>
      </c>
      <c r="E414" s="80">
        <v>5</v>
      </c>
      <c r="F414" s="81" t="s">
        <v>705</v>
      </c>
      <c r="G414" s="79" t="s">
        <v>391</v>
      </c>
      <c r="H414" s="82">
        <v>5599400</v>
      </c>
      <c r="I414" s="83">
        <v>0</v>
      </c>
      <c r="J414" s="70">
        <f t="shared" si="6"/>
        <v>5599400</v>
      </c>
    </row>
    <row r="415" spans="1:10" ht="47.25">
      <c r="A415" s="78" t="s">
        <v>694</v>
      </c>
      <c r="B415" s="72">
        <v>200</v>
      </c>
      <c r="C415" s="79">
        <v>905</v>
      </c>
      <c r="D415" s="80">
        <v>4</v>
      </c>
      <c r="E415" s="80">
        <v>5</v>
      </c>
      <c r="F415" s="81" t="s">
        <v>705</v>
      </c>
      <c r="G415" s="79" t="s">
        <v>695</v>
      </c>
      <c r="H415" s="82">
        <v>5599400</v>
      </c>
      <c r="I415" s="83">
        <v>0</v>
      </c>
      <c r="J415" s="70">
        <f t="shared" si="6"/>
        <v>5599400</v>
      </c>
    </row>
    <row r="416" spans="1:10" ht="63">
      <c r="A416" s="78" t="s">
        <v>706</v>
      </c>
      <c r="B416" s="72">
        <v>200</v>
      </c>
      <c r="C416" s="79">
        <v>905</v>
      </c>
      <c r="D416" s="80">
        <v>4</v>
      </c>
      <c r="E416" s="80">
        <v>5</v>
      </c>
      <c r="F416" s="81" t="s">
        <v>707</v>
      </c>
      <c r="G416" s="79" t="s">
        <v>391</v>
      </c>
      <c r="H416" s="82">
        <v>701700</v>
      </c>
      <c r="I416" s="83">
        <v>0</v>
      </c>
      <c r="J416" s="70">
        <f t="shared" si="6"/>
        <v>701700</v>
      </c>
    </row>
    <row r="417" spans="1:10" ht="47.25">
      <c r="A417" s="78" t="s">
        <v>694</v>
      </c>
      <c r="B417" s="72">
        <v>200</v>
      </c>
      <c r="C417" s="79">
        <v>905</v>
      </c>
      <c r="D417" s="80">
        <v>4</v>
      </c>
      <c r="E417" s="80">
        <v>5</v>
      </c>
      <c r="F417" s="81" t="s">
        <v>707</v>
      </c>
      <c r="G417" s="79" t="s">
        <v>695</v>
      </c>
      <c r="H417" s="82">
        <v>701700</v>
      </c>
      <c r="I417" s="83">
        <v>0</v>
      </c>
      <c r="J417" s="70">
        <f t="shared" si="6"/>
        <v>701700</v>
      </c>
    </row>
    <row r="418" spans="1:10" ht="63">
      <c r="A418" s="78" t="s">
        <v>708</v>
      </c>
      <c r="B418" s="72">
        <v>200</v>
      </c>
      <c r="C418" s="79">
        <v>905</v>
      </c>
      <c r="D418" s="80">
        <v>4</v>
      </c>
      <c r="E418" s="80">
        <v>5</v>
      </c>
      <c r="F418" s="81" t="s">
        <v>709</v>
      </c>
      <c r="G418" s="79" t="s">
        <v>391</v>
      </c>
      <c r="H418" s="82">
        <v>3359800</v>
      </c>
      <c r="I418" s="83">
        <v>0</v>
      </c>
      <c r="J418" s="70">
        <f t="shared" si="6"/>
        <v>3359800</v>
      </c>
    </row>
    <row r="419" spans="1:10" ht="47.25">
      <c r="A419" s="78" t="s">
        <v>694</v>
      </c>
      <c r="B419" s="72">
        <v>200</v>
      </c>
      <c r="C419" s="79">
        <v>905</v>
      </c>
      <c r="D419" s="80">
        <v>4</v>
      </c>
      <c r="E419" s="80">
        <v>5</v>
      </c>
      <c r="F419" s="81" t="s">
        <v>709</v>
      </c>
      <c r="G419" s="79" t="s">
        <v>695</v>
      </c>
      <c r="H419" s="82">
        <v>3359800</v>
      </c>
      <c r="I419" s="83">
        <v>0</v>
      </c>
      <c r="J419" s="70">
        <f t="shared" si="6"/>
        <v>3359800</v>
      </c>
    </row>
    <row r="420" spans="1:10" ht="31.5">
      <c r="A420" s="78" t="s">
        <v>710</v>
      </c>
      <c r="B420" s="72">
        <v>200</v>
      </c>
      <c r="C420" s="79">
        <v>905</v>
      </c>
      <c r="D420" s="80">
        <v>4</v>
      </c>
      <c r="E420" s="80">
        <v>5</v>
      </c>
      <c r="F420" s="81" t="s">
        <v>711</v>
      </c>
      <c r="G420" s="79" t="s">
        <v>391</v>
      </c>
      <c r="H420" s="82">
        <v>26014000</v>
      </c>
      <c r="I420" s="83">
        <v>6947550</v>
      </c>
      <c r="J420" s="70">
        <f t="shared" si="6"/>
        <v>19066450</v>
      </c>
    </row>
    <row r="421" spans="1:10" ht="47.25">
      <c r="A421" s="78" t="s">
        <v>694</v>
      </c>
      <c r="B421" s="72">
        <v>200</v>
      </c>
      <c r="C421" s="79">
        <v>905</v>
      </c>
      <c r="D421" s="80">
        <v>4</v>
      </c>
      <c r="E421" s="80">
        <v>5</v>
      </c>
      <c r="F421" s="81" t="s">
        <v>711</v>
      </c>
      <c r="G421" s="79" t="s">
        <v>695</v>
      </c>
      <c r="H421" s="82">
        <v>26014000</v>
      </c>
      <c r="I421" s="83">
        <v>6947550</v>
      </c>
      <c r="J421" s="70">
        <f t="shared" si="6"/>
        <v>19066450</v>
      </c>
    </row>
    <row r="422" spans="1:10" ht="47.25">
      <c r="A422" s="78" t="s">
        <v>694</v>
      </c>
      <c r="B422" s="72">
        <v>200</v>
      </c>
      <c r="C422" s="79">
        <v>905</v>
      </c>
      <c r="D422" s="80">
        <v>4</v>
      </c>
      <c r="E422" s="80">
        <v>5</v>
      </c>
      <c r="F422" s="81" t="s">
        <v>712</v>
      </c>
      <c r="G422" s="79" t="s">
        <v>695</v>
      </c>
      <c r="H422" s="82">
        <v>70600</v>
      </c>
      <c r="I422" s="83">
        <v>0</v>
      </c>
      <c r="J422" s="70">
        <f t="shared" si="6"/>
        <v>70600</v>
      </c>
    </row>
    <row r="423" spans="1:10" ht="47.25">
      <c r="A423" s="78" t="s">
        <v>694</v>
      </c>
      <c r="B423" s="72">
        <v>200</v>
      </c>
      <c r="C423" s="79">
        <v>905</v>
      </c>
      <c r="D423" s="80">
        <v>4</v>
      </c>
      <c r="E423" s="80">
        <v>5</v>
      </c>
      <c r="F423" s="81" t="s">
        <v>713</v>
      </c>
      <c r="G423" s="79" t="s">
        <v>695</v>
      </c>
      <c r="H423" s="82">
        <v>900000</v>
      </c>
      <c r="I423" s="83">
        <v>0</v>
      </c>
      <c r="J423" s="70">
        <f t="shared" si="6"/>
        <v>900000</v>
      </c>
    </row>
    <row r="424" spans="1:10" ht="47.25">
      <c r="A424" s="78" t="s">
        <v>694</v>
      </c>
      <c r="B424" s="72">
        <v>200</v>
      </c>
      <c r="C424" s="79">
        <v>905</v>
      </c>
      <c r="D424" s="80">
        <v>4</v>
      </c>
      <c r="E424" s="80">
        <v>5</v>
      </c>
      <c r="F424" s="81" t="s">
        <v>714</v>
      </c>
      <c r="G424" s="79" t="s">
        <v>695</v>
      </c>
      <c r="H424" s="82">
        <v>300000</v>
      </c>
      <c r="I424" s="83">
        <v>0</v>
      </c>
      <c r="J424" s="70">
        <f t="shared" si="6"/>
        <v>300000</v>
      </c>
    </row>
    <row r="425" spans="1:10" ht="47.25">
      <c r="A425" s="78" t="s">
        <v>694</v>
      </c>
      <c r="B425" s="72">
        <v>200</v>
      </c>
      <c r="C425" s="79">
        <v>905</v>
      </c>
      <c r="D425" s="80">
        <v>4</v>
      </c>
      <c r="E425" s="80">
        <v>5</v>
      </c>
      <c r="F425" s="81" t="s">
        <v>715</v>
      </c>
      <c r="G425" s="79" t="s">
        <v>695</v>
      </c>
      <c r="H425" s="82">
        <v>1000000</v>
      </c>
      <c r="I425" s="83">
        <v>242220.11</v>
      </c>
      <c r="J425" s="70">
        <f t="shared" si="6"/>
        <v>757779.89</v>
      </c>
    </row>
    <row r="426" spans="1:10" ht="47.25">
      <c r="A426" s="78" t="s">
        <v>694</v>
      </c>
      <c r="B426" s="72">
        <v>200</v>
      </c>
      <c r="C426" s="79">
        <v>905</v>
      </c>
      <c r="D426" s="80">
        <v>4</v>
      </c>
      <c r="E426" s="80">
        <v>5</v>
      </c>
      <c r="F426" s="81" t="s">
        <v>716</v>
      </c>
      <c r="G426" s="79" t="s">
        <v>695</v>
      </c>
      <c r="H426" s="82">
        <v>500000</v>
      </c>
      <c r="I426" s="83">
        <v>0</v>
      </c>
      <c r="J426" s="70">
        <f t="shared" si="6"/>
        <v>500000</v>
      </c>
    </row>
    <row r="427" spans="1:10" ht="47.25">
      <c r="A427" s="78" t="s">
        <v>694</v>
      </c>
      <c r="B427" s="72">
        <v>200</v>
      </c>
      <c r="C427" s="79">
        <v>905</v>
      </c>
      <c r="D427" s="80">
        <v>4</v>
      </c>
      <c r="E427" s="80">
        <v>5</v>
      </c>
      <c r="F427" s="81" t="s">
        <v>717</v>
      </c>
      <c r="G427" s="79" t="s">
        <v>695</v>
      </c>
      <c r="H427" s="82">
        <v>200000</v>
      </c>
      <c r="I427" s="83">
        <v>0</v>
      </c>
      <c r="J427" s="70">
        <f t="shared" si="6"/>
        <v>200000</v>
      </c>
    </row>
    <row r="428" spans="1:10" ht="47.25">
      <c r="A428" s="78" t="s">
        <v>694</v>
      </c>
      <c r="B428" s="72">
        <v>200</v>
      </c>
      <c r="C428" s="79">
        <v>905</v>
      </c>
      <c r="D428" s="80">
        <v>4</v>
      </c>
      <c r="E428" s="80">
        <v>5</v>
      </c>
      <c r="F428" s="81" t="s">
        <v>718</v>
      </c>
      <c r="G428" s="79" t="s">
        <v>695</v>
      </c>
      <c r="H428" s="82">
        <v>6500000</v>
      </c>
      <c r="I428" s="83">
        <v>4300000</v>
      </c>
      <c r="J428" s="70">
        <f t="shared" si="6"/>
        <v>2200000</v>
      </c>
    </row>
    <row r="429" spans="1:10" ht="47.25">
      <c r="A429" s="78" t="s">
        <v>719</v>
      </c>
      <c r="B429" s="72">
        <v>200</v>
      </c>
      <c r="C429" s="79">
        <v>905</v>
      </c>
      <c r="D429" s="80">
        <v>4</v>
      </c>
      <c r="E429" s="80">
        <v>5</v>
      </c>
      <c r="F429" s="81" t="s">
        <v>720</v>
      </c>
      <c r="G429" s="79" t="s">
        <v>391</v>
      </c>
      <c r="H429" s="82">
        <v>15902800</v>
      </c>
      <c r="I429" s="83">
        <v>3900000</v>
      </c>
      <c r="J429" s="70">
        <f t="shared" si="6"/>
        <v>12002800</v>
      </c>
    </row>
    <row r="430" spans="1:10" ht="63">
      <c r="A430" s="78" t="s">
        <v>396</v>
      </c>
      <c r="B430" s="72">
        <v>200</v>
      </c>
      <c r="C430" s="79">
        <v>905</v>
      </c>
      <c r="D430" s="80">
        <v>4</v>
      </c>
      <c r="E430" s="80">
        <v>5</v>
      </c>
      <c r="F430" s="81" t="s">
        <v>720</v>
      </c>
      <c r="G430" s="79" t="s">
        <v>397</v>
      </c>
      <c r="H430" s="82">
        <v>15902800</v>
      </c>
      <c r="I430" s="83">
        <v>3900000</v>
      </c>
      <c r="J430" s="70">
        <f t="shared" si="6"/>
        <v>12002800</v>
      </c>
    </row>
    <row r="431" spans="1:10">
      <c r="A431" s="78" t="s">
        <v>721</v>
      </c>
      <c r="B431" s="72">
        <v>200</v>
      </c>
      <c r="C431" s="79">
        <v>905</v>
      </c>
      <c r="D431" s="80">
        <v>4</v>
      </c>
      <c r="E431" s="80">
        <v>5</v>
      </c>
      <c r="F431" s="81" t="s">
        <v>722</v>
      </c>
      <c r="G431" s="79" t="s">
        <v>391</v>
      </c>
      <c r="H431" s="82">
        <v>3000000</v>
      </c>
      <c r="I431" s="83">
        <v>60238</v>
      </c>
      <c r="J431" s="70">
        <f t="shared" si="6"/>
        <v>2939762</v>
      </c>
    </row>
    <row r="432" spans="1:10" ht="47.25">
      <c r="A432" s="78" t="s">
        <v>694</v>
      </c>
      <c r="B432" s="72">
        <v>200</v>
      </c>
      <c r="C432" s="79">
        <v>905</v>
      </c>
      <c r="D432" s="80">
        <v>4</v>
      </c>
      <c r="E432" s="80">
        <v>5</v>
      </c>
      <c r="F432" s="81" t="s">
        <v>722</v>
      </c>
      <c r="G432" s="79" t="s">
        <v>695</v>
      </c>
      <c r="H432" s="82">
        <v>3000000</v>
      </c>
      <c r="I432" s="83">
        <v>60238</v>
      </c>
      <c r="J432" s="70">
        <f t="shared" si="6"/>
        <v>2939762</v>
      </c>
    </row>
    <row r="433" spans="1:10" ht="31.5">
      <c r="A433" s="78" t="s">
        <v>723</v>
      </c>
      <c r="B433" s="72">
        <v>200</v>
      </c>
      <c r="C433" s="79">
        <v>905</v>
      </c>
      <c r="D433" s="80">
        <v>4</v>
      </c>
      <c r="E433" s="80">
        <v>5</v>
      </c>
      <c r="F433" s="81" t="s">
        <v>724</v>
      </c>
      <c r="G433" s="79" t="s">
        <v>391</v>
      </c>
      <c r="H433" s="82">
        <v>1400000</v>
      </c>
      <c r="I433" s="83">
        <v>0</v>
      </c>
      <c r="J433" s="70">
        <f t="shared" si="6"/>
        <v>1400000</v>
      </c>
    </row>
    <row r="434" spans="1:10" ht="47.25">
      <c r="A434" s="78" t="s">
        <v>694</v>
      </c>
      <c r="B434" s="72">
        <v>200</v>
      </c>
      <c r="C434" s="79">
        <v>905</v>
      </c>
      <c r="D434" s="80">
        <v>4</v>
      </c>
      <c r="E434" s="80">
        <v>5</v>
      </c>
      <c r="F434" s="81" t="s">
        <v>724</v>
      </c>
      <c r="G434" s="79" t="s">
        <v>695</v>
      </c>
      <c r="H434" s="82">
        <v>1400000</v>
      </c>
      <c r="I434" s="83">
        <v>0</v>
      </c>
      <c r="J434" s="70">
        <f t="shared" si="6"/>
        <v>1400000</v>
      </c>
    </row>
    <row r="435" spans="1:10" ht="31.5">
      <c r="A435" s="78" t="s">
        <v>725</v>
      </c>
      <c r="B435" s="72">
        <v>200</v>
      </c>
      <c r="C435" s="79">
        <v>905</v>
      </c>
      <c r="D435" s="80">
        <v>4</v>
      </c>
      <c r="E435" s="80">
        <v>5</v>
      </c>
      <c r="F435" s="81" t="s">
        <v>726</v>
      </c>
      <c r="G435" s="79" t="s">
        <v>391</v>
      </c>
      <c r="H435" s="82">
        <v>1300000</v>
      </c>
      <c r="I435" s="83">
        <v>0</v>
      </c>
      <c r="J435" s="70">
        <f t="shared" si="6"/>
        <v>1300000</v>
      </c>
    </row>
    <row r="436" spans="1:10" ht="47.25">
      <c r="A436" s="78" t="s">
        <v>694</v>
      </c>
      <c r="B436" s="72">
        <v>200</v>
      </c>
      <c r="C436" s="79">
        <v>905</v>
      </c>
      <c r="D436" s="80">
        <v>4</v>
      </c>
      <c r="E436" s="80">
        <v>5</v>
      </c>
      <c r="F436" s="81" t="s">
        <v>726</v>
      </c>
      <c r="G436" s="79" t="s">
        <v>695</v>
      </c>
      <c r="H436" s="82">
        <v>1300000</v>
      </c>
      <c r="I436" s="83">
        <v>0</v>
      </c>
      <c r="J436" s="70">
        <f t="shared" si="6"/>
        <v>1300000</v>
      </c>
    </row>
    <row r="437" spans="1:10" ht="31.5">
      <c r="A437" s="78" t="s">
        <v>727</v>
      </c>
      <c r="B437" s="72">
        <v>200</v>
      </c>
      <c r="C437" s="79">
        <v>905</v>
      </c>
      <c r="D437" s="80">
        <v>4</v>
      </c>
      <c r="E437" s="80">
        <v>5</v>
      </c>
      <c r="F437" s="81" t="s">
        <v>728</v>
      </c>
      <c r="G437" s="79" t="s">
        <v>391</v>
      </c>
      <c r="H437" s="82">
        <v>20946200</v>
      </c>
      <c r="I437" s="83">
        <v>0</v>
      </c>
      <c r="J437" s="70">
        <f t="shared" si="6"/>
        <v>20946200</v>
      </c>
    </row>
    <row r="438" spans="1:10" ht="47.25">
      <c r="A438" s="78" t="s">
        <v>694</v>
      </c>
      <c r="B438" s="72">
        <v>200</v>
      </c>
      <c r="C438" s="79">
        <v>905</v>
      </c>
      <c r="D438" s="80">
        <v>4</v>
      </c>
      <c r="E438" s="80">
        <v>5</v>
      </c>
      <c r="F438" s="81" t="s">
        <v>728</v>
      </c>
      <c r="G438" s="79" t="s">
        <v>695</v>
      </c>
      <c r="H438" s="82">
        <v>20946200</v>
      </c>
      <c r="I438" s="83">
        <v>0</v>
      </c>
      <c r="J438" s="70">
        <f t="shared" si="6"/>
        <v>20946200</v>
      </c>
    </row>
    <row r="439" spans="1:10" ht="31.5">
      <c r="A439" s="78" t="s">
        <v>729</v>
      </c>
      <c r="B439" s="72">
        <v>200</v>
      </c>
      <c r="C439" s="79">
        <v>905</v>
      </c>
      <c r="D439" s="80">
        <v>4</v>
      </c>
      <c r="E439" s="80">
        <v>5</v>
      </c>
      <c r="F439" s="81" t="s">
        <v>730</v>
      </c>
      <c r="G439" s="79" t="s">
        <v>391</v>
      </c>
      <c r="H439" s="82">
        <v>33560600</v>
      </c>
      <c r="I439" s="83">
        <v>7847575</v>
      </c>
      <c r="J439" s="70">
        <f t="shared" si="6"/>
        <v>25713025</v>
      </c>
    </row>
    <row r="440" spans="1:10" ht="47.25">
      <c r="A440" s="78" t="s">
        <v>694</v>
      </c>
      <c r="B440" s="72">
        <v>200</v>
      </c>
      <c r="C440" s="79">
        <v>905</v>
      </c>
      <c r="D440" s="80">
        <v>4</v>
      </c>
      <c r="E440" s="80">
        <v>5</v>
      </c>
      <c r="F440" s="81" t="s">
        <v>730</v>
      </c>
      <c r="G440" s="79" t="s">
        <v>695</v>
      </c>
      <c r="H440" s="82">
        <v>33560600</v>
      </c>
      <c r="I440" s="83">
        <v>7847575</v>
      </c>
      <c r="J440" s="70">
        <f t="shared" si="6"/>
        <v>25713025</v>
      </c>
    </row>
    <row r="441" spans="1:10" ht="47.25">
      <c r="A441" s="78" t="s">
        <v>731</v>
      </c>
      <c r="B441" s="72">
        <v>200</v>
      </c>
      <c r="C441" s="79">
        <v>905</v>
      </c>
      <c r="D441" s="80">
        <v>4</v>
      </c>
      <c r="E441" s="80">
        <v>5</v>
      </c>
      <c r="F441" s="81" t="s">
        <v>732</v>
      </c>
      <c r="G441" s="79" t="s">
        <v>391</v>
      </c>
      <c r="H441" s="82">
        <v>4732600</v>
      </c>
      <c r="I441" s="83">
        <v>0</v>
      </c>
      <c r="J441" s="70">
        <f t="shared" si="6"/>
        <v>4732600</v>
      </c>
    </row>
    <row r="442" spans="1:10" ht="47.25">
      <c r="A442" s="78" t="s">
        <v>694</v>
      </c>
      <c r="B442" s="72">
        <v>200</v>
      </c>
      <c r="C442" s="79">
        <v>905</v>
      </c>
      <c r="D442" s="80">
        <v>4</v>
      </c>
      <c r="E442" s="80">
        <v>5</v>
      </c>
      <c r="F442" s="81" t="s">
        <v>732</v>
      </c>
      <c r="G442" s="79" t="s">
        <v>695</v>
      </c>
      <c r="H442" s="82">
        <v>4732600</v>
      </c>
      <c r="I442" s="83">
        <v>0</v>
      </c>
      <c r="J442" s="70">
        <f t="shared" si="6"/>
        <v>4732600</v>
      </c>
    </row>
    <row r="443" spans="1:10" ht="63">
      <c r="A443" s="78" t="s">
        <v>733</v>
      </c>
      <c r="B443" s="72">
        <v>200</v>
      </c>
      <c r="C443" s="79">
        <v>905</v>
      </c>
      <c r="D443" s="80">
        <v>4</v>
      </c>
      <c r="E443" s="80">
        <v>5</v>
      </c>
      <c r="F443" s="81" t="s">
        <v>734</v>
      </c>
      <c r="G443" s="79" t="s">
        <v>391</v>
      </c>
      <c r="H443" s="82">
        <v>348700</v>
      </c>
      <c r="I443" s="83">
        <v>0</v>
      </c>
      <c r="J443" s="70">
        <f t="shared" si="6"/>
        <v>348700</v>
      </c>
    </row>
    <row r="444" spans="1:10" ht="47.25">
      <c r="A444" s="78" t="s">
        <v>694</v>
      </c>
      <c r="B444" s="72">
        <v>200</v>
      </c>
      <c r="C444" s="79">
        <v>905</v>
      </c>
      <c r="D444" s="80">
        <v>4</v>
      </c>
      <c r="E444" s="80">
        <v>5</v>
      </c>
      <c r="F444" s="81" t="s">
        <v>734</v>
      </c>
      <c r="G444" s="79" t="s">
        <v>695</v>
      </c>
      <c r="H444" s="82">
        <v>348700</v>
      </c>
      <c r="I444" s="83">
        <v>0</v>
      </c>
      <c r="J444" s="70">
        <f t="shared" si="6"/>
        <v>348700</v>
      </c>
    </row>
    <row r="445" spans="1:10" ht="63">
      <c r="A445" s="78" t="s">
        <v>735</v>
      </c>
      <c r="B445" s="72">
        <v>200</v>
      </c>
      <c r="C445" s="79">
        <v>905</v>
      </c>
      <c r="D445" s="80">
        <v>4</v>
      </c>
      <c r="E445" s="80">
        <v>5</v>
      </c>
      <c r="F445" s="81" t="s">
        <v>736</v>
      </c>
      <c r="G445" s="79" t="s">
        <v>391</v>
      </c>
      <c r="H445" s="82">
        <v>6408900</v>
      </c>
      <c r="I445" s="83">
        <v>0</v>
      </c>
      <c r="J445" s="70">
        <f t="shared" si="6"/>
        <v>6408900</v>
      </c>
    </row>
    <row r="446" spans="1:10" ht="47.25">
      <c r="A446" s="78" t="s">
        <v>694</v>
      </c>
      <c r="B446" s="72">
        <v>200</v>
      </c>
      <c r="C446" s="79">
        <v>905</v>
      </c>
      <c r="D446" s="80">
        <v>4</v>
      </c>
      <c r="E446" s="80">
        <v>5</v>
      </c>
      <c r="F446" s="81" t="s">
        <v>736</v>
      </c>
      <c r="G446" s="79" t="s">
        <v>695</v>
      </c>
      <c r="H446" s="82">
        <v>6408900</v>
      </c>
      <c r="I446" s="83">
        <v>0</v>
      </c>
      <c r="J446" s="70">
        <f t="shared" si="6"/>
        <v>6408900</v>
      </c>
    </row>
    <row r="447" spans="1:10" ht="31.5">
      <c r="A447" s="78" t="s">
        <v>737</v>
      </c>
      <c r="B447" s="72">
        <v>200</v>
      </c>
      <c r="C447" s="79">
        <v>905</v>
      </c>
      <c r="D447" s="80">
        <v>4</v>
      </c>
      <c r="E447" s="80">
        <v>5</v>
      </c>
      <c r="F447" s="81" t="s">
        <v>738</v>
      </c>
      <c r="G447" s="79" t="s">
        <v>391</v>
      </c>
      <c r="H447" s="82">
        <v>4244600</v>
      </c>
      <c r="I447" s="83">
        <v>0</v>
      </c>
      <c r="J447" s="70">
        <f t="shared" si="6"/>
        <v>4244600</v>
      </c>
    </row>
    <row r="448" spans="1:10" ht="47.25">
      <c r="A448" s="78" t="s">
        <v>694</v>
      </c>
      <c r="B448" s="72">
        <v>200</v>
      </c>
      <c r="C448" s="79">
        <v>905</v>
      </c>
      <c r="D448" s="80">
        <v>4</v>
      </c>
      <c r="E448" s="80">
        <v>5</v>
      </c>
      <c r="F448" s="81" t="s">
        <v>738</v>
      </c>
      <c r="G448" s="79" t="s">
        <v>695</v>
      </c>
      <c r="H448" s="82">
        <v>4244600</v>
      </c>
      <c r="I448" s="83">
        <v>0</v>
      </c>
      <c r="J448" s="70">
        <f t="shared" si="6"/>
        <v>4244600</v>
      </c>
    </row>
    <row r="449" spans="1:10" ht="63">
      <c r="A449" s="78" t="s">
        <v>739</v>
      </c>
      <c r="B449" s="72">
        <v>200</v>
      </c>
      <c r="C449" s="79">
        <v>905</v>
      </c>
      <c r="D449" s="80">
        <v>4</v>
      </c>
      <c r="E449" s="80">
        <v>5</v>
      </c>
      <c r="F449" s="81" t="s">
        <v>740</v>
      </c>
      <c r="G449" s="79" t="s">
        <v>391</v>
      </c>
      <c r="H449" s="82">
        <v>340400</v>
      </c>
      <c r="I449" s="83">
        <v>0</v>
      </c>
      <c r="J449" s="70">
        <f t="shared" si="6"/>
        <v>340400</v>
      </c>
    </row>
    <row r="450" spans="1:10" ht="47.25">
      <c r="A450" s="78" t="s">
        <v>694</v>
      </c>
      <c r="B450" s="72">
        <v>200</v>
      </c>
      <c r="C450" s="79">
        <v>905</v>
      </c>
      <c r="D450" s="80">
        <v>4</v>
      </c>
      <c r="E450" s="80">
        <v>5</v>
      </c>
      <c r="F450" s="81" t="s">
        <v>740</v>
      </c>
      <c r="G450" s="79" t="s">
        <v>695</v>
      </c>
      <c r="H450" s="82">
        <v>340400</v>
      </c>
      <c r="I450" s="83">
        <v>0</v>
      </c>
      <c r="J450" s="70">
        <f t="shared" si="6"/>
        <v>340400</v>
      </c>
    </row>
    <row r="451" spans="1:10" ht="47.25">
      <c r="A451" s="78" t="s">
        <v>694</v>
      </c>
      <c r="B451" s="72">
        <v>200</v>
      </c>
      <c r="C451" s="79">
        <v>905</v>
      </c>
      <c r="D451" s="80">
        <v>4</v>
      </c>
      <c r="E451" s="80">
        <v>5</v>
      </c>
      <c r="F451" s="81" t="s">
        <v>741</v>
      </c>
      <c r="G451" s="79" t="s">
        <v>695</v>
      </c>
      <c r="H451" s="82">
        <v>7000000</v>
      </c>
      <c r="I451" s="83">
        <v>3936128</v>
      </c>
      <c r="J451" s="70">
        <f t="shared" si="6"/>
        <v>3063872</v>
      </c>
    </row>
    <row r="452" spans="1:10" ht="47.25">
      <c r="A452" s="78" t="s">
        <v>694</v>
      </c>
      <c r="B452" s="72">
        <v>200</v>
      </c>
      <c r="C452" s="79">
        <v>905</v>
      </c>
      <c r="D452" s="80">
        <v>4</v>
      </c>
      <c r="E452" s="80">
        <v>5</v>
      </c>
      <c r="F452" s="81" t="s">
        <v>742</v>
      </c>
      <c r="G452" s="79" t="s">
        <v>695</v>
      </c>
      <c r="H452" s="82">
        <v>1800000</v>
      </c>
      <c r="I452" s="83">
        <v>1800000</v>
      </c>
      <c r="J452" s="70">
        <f t="shared" si="6"/>
        <v>0</v>
      </c>
    </row>
    <row r="453" spans="1:10" ht="47.25">
      <c r="A453" s="78" t="s">
        <v>694</v>
      </c>
      <c r="B453" s="72">
        <v>200</v>
      </c>
      <c r="C453" s="79">
        <v>905</v>
      </c>
      <c r="D453" s="80">
        <v>4</v>
      </c>
      <c r="E453" s="80">
        <v>5</v>
      </c>
      <c r="F453" s="81" t="s">
        <v>743</v>
      </c>
      <c r="G453" s="79" t="s">
        <v>695</v>
      </c>
      <c r="H453" s="82">
        <v>500000</v>
      </c>
      <c r="I453" s="83">
        <v>11784.55</v>
      </c>
      <c r="J453" s="70">
        <f t="shared" si="6"/>
        <v>488215.45</v>
      </c>
    </row>
    <row r="454" spans="1:10" ht="47.25">
      <c r="A454" s="78" t="s">
        <v>694</v>
      </c>
      <c r="B454" s="72">
        <v>200</v>
      </c>
      <c r="C454" s="79">
        <v>905</v>
      </c>
      <c r="D454" s="80">
        <v>4</v>
      </c>
      <c r="E454" s="80">
        <v>5</v>
      </c>
      <c r="F454" s="81" t="s">
        <v>744</v>
      </c>
      <c r="G454" s="79" t="s">
        <v>695</v>
      </c>
      <c r="H454" s="82">
        <v>619500</v>
      </c>
      <c r="I454" s="83">
        <v>0</v>
      </c>
      <c r="J454" s="70">
        <f t="shared" si="6"/>
        <v>619500</v>
      </c>
    </row>
    <row r="455" spans="1:10" ht="47.25">
      <c r="A455" s="78" t="s">
        <v>694</v>
      </c>
      <c r="B455" s="72">
        <v>200</v>
      </c>
      <c r="C455" s="79">
        <v>905</v>
      </c>
      <c r="D455" s="80">
        <v>4</v>
      </c>
      <c r="E455" s="80">
        <v>5</v>
      </c>
      <c r="F455" s="81" t="s">
        <v>745</v>
      </c>
      <c r="G455" s="79" t="s">
        <v>695</v>
      </c>
      <c r="H455" s="82">
        <v>340000</v>
      </c>
      <c r="I455" s="83">
        <v>0</v>
      </c>
      <c r="J455" s="70">
        <f t="shared" si="6"/>
        <v>340000</v>
      </c>
    </row>
    <row r="456" spans="1:10" ht="47.25">
      <c r="A456" s="78" t="s">
        <v>694</v>
      </c>
      <c r="B456" s="72">
        <v>200</v>
      </c>
      <c r="C456" s="79">
        <v>905</v>
      </c>
      <c r="D456" s="80">
        <v>4</v>
      </c>
      <c r="E456" s="80">
        <v>5</v>
      </c>
      <c r="F456" s="81" t="s">
        <v>746</v>
      </c>
      <c r="G456" s="79" t="s">
        <v>695</v>
      </c>
      <c r="H456" s="82">
        <v>300000</v>
      </c>
      <c r="I456" s="83">
        <v>0</v>
      </c>
      <c r="J456" s="70">
        <f t="shared" si="6"/>
        <v>300000</v>
      </c>
    </row>
    <row r="457" spans="1:10" ht="47.25">
      <c r="A457" s="78" t="s">
        <v>747</v>
      </c>
      <c r="B457" s="72">
        <v>200</v>
      </c>
      <c r="C457" s="79">
        <v>905</v>
      </c>
      <c r="D457" s="80">
        <v>4</v>
      </c>
      <c r="E457" s="80">
        <v>5</v>
      </c>
      <c r="F457" s="81" t="s">
        <v>748</v>
      </c>
      <c r="G457" s="79" t="s">
        <v>391</v>
      </c>
      <c r="H457" s="82">
        <v>5000000</v>
      </c>
      <c r="I457" s="83">
        <v>243198.62</v>
      </c>
      <c r="J457" s="70">
        <f t="shared" ref="J457:J520" si="7">H457-I457</f>
        <v>4756801.38</v>
      </c>
    </row>
    <row r="458" spans="1:10" ht="47.25">
      <c r="A458" s="78" t="s">
        <v>694</v>
      </c>
      <c r="B458" s="72">
        <v>200</v>
      </c>
      <c r="C458" s="79">
        <v>905</v>
      </c>
      <c r="D458" s="80">
        <v>4</v>
      </c>
      <c r="E458" s="80">
        <v>5</v>
      </c>
      <c r="F458" s="81" t="s">
        <v>748</v>
      </c>
      <c r="G458" s="79" t="s">
        <v>695</v>
      </c>
      <c r="H458" s="82">
        <v>5000000</v>
      </c>
      <c r="I458" s="83">
        <v>243198.62</v>
      </c>
      <c r="J458" s="70">
        <f t="shared" si="7"/>
        <v>4756801.38</v>
      </c>
    </row>
    <row r="459" spans="1:10">
      <c r="A459" s="78" t="s">
        <v>749</v>
      </c>
      <c r="B459" s="72">
        <v>200</v>
      </c>
      <c r="C459" s="79">
        <v>905</v>
      </c>
      <c r="D459" s="80">
        <v>4</v>
      </c>
      <c r="E459" s="80">
        <v>5</v>
      </c>
      <c r="F459" s="81" t="s">
        <v>750</v>
      </c>
      <c r="G459" s="79" t="s">
        <v>391</v>
      </c>
      <c r="H459" s="82">
        <v>89338000</v>
      </c>
      <c r="I459" s="83">
        <v>0</v>
      </c>
      <c r="J459" s="70">
        <f t="shared" si="7"/>
        <v>89338000</v>
      </c>
    </row>
    <row r="460" spans="1:10" ht="47.25">
      <c r="A460" s="78" t="s">
        <v>694</v>
      </c>
      <c r="B460" s="72">
        <v>200</v>
      </c>
      <c r="C460" s="79">
        <v>905</v>
      </c>
      <c r="D460" s="80">
        <v>4</v>
      </c>
      <c r="E460" s="80">
        <v>5</v>
      </c>
      <c r="F460" s="81" t="s">
        <v>750</v>
      </c>
      <c r="G460" s="79" t="s">
        <v>695</v>
      </c>
      <c r="H460" s="82">
        <v>89338000</v>
      </c>
      <c r="I460" s="83">
        <v>0</v>
      </c>
      <c r="J460" s="70">
        <f t="shared" si="7"/>
        <v>89338000</v>
      </c>
    </row>
    <row r="461" spans="1:10">
      <c r="A461" s="78" t="s">
        <v>751</v>
      </c>
      <c r="B461" s="72">
        <v>200</v>
      </c>
      <c r="C461" s="79">
        <v>905</v>
      </c>
      <c r="D461" s="80">
        <v>4</v>
      </c>
      <c r="E461" s="80">
        <v>5</v>
      </c>
      <c r="F461" s="81" t="s">
        <v>752</v>
      </c>
      <c r="G461" s="79" t="s">
        <v>391</v>
      </c>
      <c r="H461" s="82">
        <v>44252000</v>
      </c>
      <c r="I461" s="83">
        <v>0</v>
      </c>
      <c r="J461" s="70">
        <f t="shared" si="7"/>
        <v>44252000</v>
      </c>
    </row>
    <row r="462" spans="1:10" ht="47.25">
      <c r="A462" s="78" t="s">
        <v>694</v>
      </c>
      <c r="B462" s="72">
        <v>200</v>
      </c>
      <c r="C462" s="79">
        <v>905</v>
      </c>
      <c r="D462" s="80">
        <v>4</v>
      </c>
      <c r="E462" s="80">
        <v>5</v>
      </c>
      <c r="F462" s="81" t="s">
        <v>752</v>
      </c>
      <c r="G462" s="79" t="s">
        <v>695</v>
      </c>
      <c r="H462" s="82">
        <v>44252000</v>
      </c>
      <c r="I462" s="83">
        <v>0</v>
      </c>
      <c r="J462" s="70">
        <f t="shared" si="7"/>
        <v>44252000</v>
      </c>
    </row>
    <row r="463" spans="1:10" ht="47.25">
      <c r="A463" s="78" t="s">
        <v>753</v>
      </c>
      <c r="B463" s="72">
        <v>200</v>
      </c>
      <c r="C463" s="79">
        <v>905</v>
      </c>
      <c r="D463" s="80">
        <v>4</v>
      </c>
      <c r="E463" s="80">
        <v>5</v>
      </c>
      <c r="F463" s="81" t="s">
        <v>754</v>
      </c>
      <c r="G463" s="79" t="s">
        <v>391</v>
      </c>
      <c r="H463" s="82">
        <v>40864900</v>
      </c>
      <c r="I463" s="83">
        <v>0</v>
      </c>
      <c r="J463" s="70">
        <f t="shared" si="7"/>
        <v>40864900</v>
      </c>
    </row>
    <row r="464" spans="1:10" ht="47.25">
      <c r="A464" s="78" t="s">
        <v>694</v>
      </c>
      <c r="B464" s="72">
        <v>200</v>
      </c>
      <c r="C464" s="79">
        <v>905</v>
      </c>
      <c r="D464" s="80">
        <v>4</v>
      </c>
      <c r="E464" s="80">
        <v>5</v>
      </c>
      <c r="F464" s="81" t="s">
        <v>754</v>
      </c>
      <c r="G464" s="79" t="s">
        <v>695</v>
      </c>
      <c r="H464" s="82">
        <v>40864900</v>
      </c>
      <c r="I464" s="83">
        <v>0</v>
      </c>
      <c r="J464" s="70">
        <f t="shared" si="7"/>
        <v>40864900</v>
      </c>
    </row>
    <row r="465" spans="1:10" ht="47.25">
      <c r="A465" s="78" t="s">
        <v>755</v>
      </c>
      <c r="B465" s="72">
        <v>200</v>
      </c>
      <c r="C465" s="79">
        <v>905</v>
      </c>
      <c r="D465" s="80">
        <v>4</v>
      </c>
      <c r="E465" s="80">
        <v>5</v>
      </c>
      <c r="F465" s="81" t="s">
        <v>756</v>
      </c>
      <c r="G465" s="79" t="s">
        <v>391</v>
      </c>
      <c r="H465" s="82">
        <v>21259000</v>
      </c>
      <c r="I465" s="83">
        <v>0</v>
      </c>
      <c r="J465" s="70">
        <f t="shared" si="7"/>
        <v>21259000</v>
      </c>
    </row>
    <row r="466" spans="1:10" ht="47.25">
      <c r="A466" s="78" t="s">
        <v>694</v>
      </c>
      <c r="B466" s="72">
        <v>200</v>
      </c>
      <c r="C466" s="79">
        <v>905</v>
      </c>
      <c r="D466" s="80">
        <v>4</v>
      </c>
      <c r="E466" s="80">
        <v>5</v>
      </c>
      <c r="F466" s="81" t="s">
        <v>756</v>
      </c>
      <c r="G466" s="79" t="s">
        <v>695</v>
      </c>
      <c r="H466" s="82">
        <v>21259000</v>
      </c>
      <c r="I466" s="83">
        <v>0</v>
      </c>
      <c r="J466" s="70">
        <f t="shared" si="7"/>
        <v>21259000</v>
      </c>
    </row>
    <row r="467" spans="1:10" ht="63">
      <c r="A467" s="78" t="s">
        <v>757</v>
      </c>
      <c r="B467" s="72">
        <v>200</v>
      </c>
      <c r="C467" s="79">
        <v>905</v>
      </c>
      <c r="D467" s="80">
        <v>4</v>
      </c>
      <c r="E467" s="80">
        <v>5</v>
      </c>
      <c r="F467" s="81" t="s">
        <v>758</v>
      </c>
      <c r="G467" s="79" t="s">
        <v>391</v>
      </c>
      <c r="H467" s="82">
        <v>63866</v>
      </c>
      <c r="I467" s="83">
        <v>63861</v>
      </c>
      <c r="J467" s="70">
        <f t="shared" si="7"/>
        <v>5</v>
      </c>
    </row>
    <row r="468" spans="1:10" ht="47.25">
      <c r="A468" s="78" t="s">
        <v>694</v>
      </c>
      <c r="B468" s="72">
        <v>200</v>
      </c>
      <c r="C468" s="79">
        <v>905</v>
      </c>
      <c r="D468" s="80">
        <v>4</v>
      </c>
      <c r="E468" s="80">
        <v>5</v>
      </c>
      <c r="F468" s="81" t="s">
        <v>758</v>
      </c>
      <c r="G468" s="79" t="s">
        <v>695</v>
      </c>
      <c r="H468" s="82">
        <v>63866</v>
      </c>
      <c r="I468" s="83">
        <v>63861</v>
      </c>
      <c r="J468" s="70">
        <f t="shared" si="7"/>
        <v>5</v>
      </c>
    </row>
    <row r="469" spans="1:10" ht="47.25">
      <c r="A469" s="78" t="s">
        <v>694</v>
      </c>
      <c r="B469" s="72">
        <v>200</v>
      </c>
      <c r="C469" s="79">
        <v>905</v>
      </c>
      <c r="D469" s="80">
        <v>4</v>
      </c>
      <c r="E469" s="80">
        <v>5</v>
      </c>
      <c r="F469" s="81" t="s">
        <v>759</v>
      </c>
      <c r="G469" s="79" t="s">
        <v>695</v>
      </c>
      <c r="H469" s="82">
        <v>14000000</v>
      </c>
      <c r="I469" s="83">
        <v>0</v>
      </c>
      <c r="J469" s="70">
        <f t="shared" si="7"/>
        <v>14000000</v>
      </c>
    </row>
    <row r="470" spans="1:10" ht="47.25">
      <c r="A470" s="78" t="s">
        <v>694</v>
      </c>
      <c r="B470" s="72">
        <v>200</v>
      </c>
      <c r="C470" s="79">
        <v>905</v>
      </c>
      <c r="D470" s="80">
        <v>4</v>
      </c>
      <c r="E470" s="80">
        <v>5</v>
      </c>
      <c r="F470" s="81" t="s">
        <v>760</v>
      </c>
      <c r="G470" s="79" t="s">
        <v>695</v>
      </c>
      <c r="H470" s="82">
        <v>4000000</v>
      </c>
      <c r="I470" s="83">
        <v>0</v>
      </c>
      <c r="J470" s="70">
        <f t="shared" si="7"/>
        <v>4000000</v>
      </c>
    </row>
    <row r="471" spans="1:10" ht="47.25">
      <c r="A471" s="78" t="s">
        <v>694</v>
      </c>
      <c r="B471" s="72">
        <v>200</v>
      </c>
      <c r="C471" s="79">
        <v>905</v>
      </c>
      <c r="D471" s="80">
        <v>4</v>
      </c>
      <c r="E471" s="80">
        <v>5</v>
      </c>
      <c r="F471" s="81" t="s">
        <v>761</v>
      </c>
      <c r="G471" s="79" t="s">
        <v>695</v>
      </c>
      <c r="H471" s="82">
        <v>6000000</v>
      </c>
      <c r="I471" s="83">
        <v>0</v>
      </c>
      <c r="J471" s="70">
        <f t="shared" si="7"/>
        <v>6000000</v>
      </c>
    </row>
    <row r="472" spans="1:10" ht="47.25">
      <c r="A472" s="78" t="s">
        <v>694</v>
      </c>
      <c r="B472" s="72">
        <v>200</v>
      </c>
      <c r="C472" s="79">
        <v>905</v>
      </c>
      <c r="D472" s="80">
        <v>4</v>
      </c>
      <c r="E472" s="80">
        <v>5</v>
      </c>
      <c r="F472" s="81" t="s">
        <v>762</v>
      </c>
      <c r="G472" s="79" t="s">
        <v>695</v>
      </c>
      <c r="H472" s="82">
        <v>165000</v>
      </c>
      <c r="I472" s="83">
        <v>0</v>
      </c>
      <c r="J472" s="70">
        <f t="shared" si="7"/>
        <v>165000</v>
      </c>
    </row>
    <row r="473" spans="1:10" ht="47.25">
      <c r="A473" s="78" t="s">
        <v>694</v>
      </c>
      <c r="B473" s="72">
        <v>200</v>
      </c>
      <c r="C473" s="79">
        <v>905</v>
      </c>
      <c r="D473" s="80">
        <v>4</v>
      </c>
      <c r="E473" s="80">
        <v>5</v>
      </c>
      <c r="F473" s="81" t="s">
        <v>763</v>
      </c>
      <c r="G473" s="79" t="s">
        <v>695</v>
      </c>
      <c r="H473" s="82">
        <v>2000000</v>
      </c>
      <c r="I473" s="83">
        <v>0</v>
      </c>
      <c r="J473" s="70">
        <f t="shared" si="7"/>
        <v>2000000</v>
      </c>
    </row>
    <row r="474" spans="1:10">
      <c r="A474" s="78" t="s">
        <v>764</v>
      </c>
      <c r="B474" s="72">
        <v>200</v>
      </c>
      <c r="C474" s="79">
        <v>905</v>
      </c>
      <c r="D474" s="80">
        <v>4</v>
      </c>
      <c r="E474" s="80">
        <v>5</v>
      </c>
      <c r="F474" s="81" t="s">
        <v>765</v>
      </c>
      <c r="G474" s="79" t="s">
        <v>391</v>
      </c>
      <c r="H474" s="82">
        <v>20795900</v>
      </c>
      <c r="I474" s="83">
        <v>6548080</v>
      </c>
      <c r="J474" s="70">
        <f t="shared" si="7"/>
        <v>14247820</v>
      </c>
    </row>
    <row r="475" spans="1:10" ht="47.25">
      <c r="A475" s="78" t="s">
        <v>694</v>
      </c>
      <c r="B475" s="72">
        <v>200</v>
      </c>
      <c r="C475" s="79">
        <v>905</v>
      </c>
      <c r="D475" s="80">
        <v>4</v>
      </c>
      <c r="E475" s="80">
        <v>5</v>
      </c>
      <c r="F475" s="81" t="s">
        <v>765</v>
      </c>
      <c r="G475" s="79" t="s">
        <v>695</v>
      </c>
      <c r="H475" s="82">
        <v>20795900</v>
      </c>
      <c r="I475" s="83">
        <v>6548080</v>
      </c>
      <c r="J475" s="70">
        <f t="shared" si="7"/>
        <v>14247820</v>
      </c>
    </row>
    <row r="476" spans="1:10" ht="47.25">
      <c r="A476" s="78" t="s">
        <v>766</v>
      </c>
      <c r="B476" s="72">
        <v>200</v>
      </c>
      <c r="C476" s="79">
        <v>905</v>
      </c>
      <c r="D476" s="80">
        <v>4</v>
      </c>
      <c r="E476" s="80">
        <v>5</v>
      </c>
      <c r="F476" s="81" t="s">
        <v>767</v>
      </c>
      <c r="G476" s="79" t="s">
        <v>391</v>
      </c>
      <c r="H476" s="82">
        <v>1000000</v>
      </c>
      <c r="I476" s="83">
        <v>96449.12</v>
      </c>
      <c r="J476" s="70">
        <f t="shared" si="7"/>
        <v>903550.88</v>
      </c>
    </row>
    <row r="477" spans="1:10" ht="31.5">
      <c r="A477" s="78" t="s">
        <v>495</v>
      </c>
      <c r="B477" s="72">
        <v>200</v>
      </c>
      <c r="C477" s="79">
        <v>905</v>
      </c>
      <c r="D477" s="80">
        <v>4</v>
      </c>
      <c r="E477" s="80">
        <v>5</v>
      </c>
      <c r="F477" s="81" t="s">
        <v>767</v>
      </c>
      <c r="G477" s="79" t="s">
        <v>496</v>
      </c>
      <c r="H477" s="82">
        <v>1000000</v>
      </c>
      <c r="I477" s="83">
        <v>96449.12</v>
      </c>
      <c r="J477" s="70">
        <f t="shared" si="7"/>
        <v>903550.88</v>
      </c>
    </row>
    <row r="478" spans="1:10" ht="31.5">
      <c r="A478" s="78" t="s">
        <v>768</v>
      </c>
      <c r="B478" s="72">
        <v>200</v>
      </c>
      <c r="C478" s="79">
        <v>905</v>
      </c>
      <c r="D478" s="80">
        <v>4</v>
      </c>
      <c r="E478" s="80">
        <v>5</v>
      </c>
      <c r="F478" s="81" t="s">
        <v>769</v>
      </c>
      <c r="G478" s="79" t="s">
        <v>391</v>
      </c>
      <c r="H478" s="82">
        <v>1000000</v>
      </c>
      <c r="I478" s="83">
        <v>0</v>
      </c>
      <c r="J478" s="70">
        <f t="shared" si="7"/>
        <v>1000000</v>
      </c>
    </row>
    <row r="479" spans="1:10" ht="31.5">
      <c r="A479" s="78" t="s">
        <v>595</v>
      </c>
      <c r="B479" s="72">
        <v>200</v>
      </c>
      <c r="C479" s="79">
        <v>905</v>
      </c>
      <c r="D479" s="80">
        <v>4</v>
      </c>
      <c r="E479" s="80">
        <v>5</v>
      </c>
      <c r="F479" s="81" t="s">
        <v>769</v>
      </c>
      <c r="G479" s="79" t="s">
        <v>596</v>
      </c>
      <c r="H479" s="82">
        <v>1000000</v>
      </c>
      <c r="I479" s="83">
        <v>0</v>
      </c>
      <c r="J479" s="70">
        <f t="shared" si="7"/>
        <v>1000000</v>
      </c>
    </row>
    <row r="480" spans="1:10" ht="47.25">
      <c r="A480" s="78" t="s">
        <v>770</v>
      </c>
      <c r="B480" s="72">
        <v>200</v>
      </c>
      <c r="C480" s="79">
        <v>905</v>
      </c>
      <c r="D480" s="80">
        <v>4</v>
      </c>
      <c r="E480" s="80">
        <v>5</v>
      </c>
      <c r="F480" s="81" t="s">
        <v>771</v>
      </c>
      <c r="G480" s="79" t="s">
        <v>391</v>
      </c>
      <c r="H480" s="82">
        <v>2449000</v>
      </c>
      <c r="I480" s="83">
        <v>144648.38</v>
      </c>
      <c r="J480" s="70">
        <f t="shared" si="7"/>
        <v>2304351.62</v>
      </c>
    </row>
    <row r="481" spans="1:10" ht="47.25">
      <c r="A481" s="78" t="s">
        <v>410</v>
      </c>
      <c r="B481" s="72">
        <v>200</v>
      </c>
      <c r="C481" s="79">
        <v>905</v>
      </c>
      <c r="D481" s="80">
        <v>4</v>
      </c>
      <c r="E481" s="80">
        <v>5</v>
      </c>
      <c r="F481" s="81" t="s">
        <v>771</v>
      </c>
      <c r="G481" s="79" t="s">
        <v>412</v>
      </c>
      <c r="H481" s="82">
        <v>300000</v>
      </c>
      <c r="I481" s="83">
        <v>0</v>
      </c>
      <c r="J481" s="70">
        <f t="shared" si="7"/>
        <v>300000</v>
      </c>
    </row>
    <row r="482" spans="1:10" ht="31.5">
      <c r="A482" s="78" t="s">
        <v>406</v>
      </c>
      <c r="B482" s="72">
        <v>200</v>
      </c>
      <c r="C482" s="79">
        <v>905</v>
      </c>
      <c r="D482" s="80">
        <v>4</v>
      </c>
      <c r="E482" s="80">
        <v>5</v>
      </c>
      <c r="F482" s="81" t="s">
        <v>771</v>
      </c>
      <c r="G482" s="79" t="s">
        <v>407</v>
      </c>
      <c r="H482" s="82">
        <v>2149000</v>
      </c>
      <c r="I482" s="83">
        <v>144648.38</v>
      </c>
      <c r="J482" s="70">
        <f t="shared" si="7"/>
        <v>2004351.62</v>
      </c>
    </row>
    <row r="483" spans="1:10">
      <c r="A483" s="78" t="s">
        <v>772</v>
      </c>
      <c r="B483" s="72">
        <v>200</v>
      </c>
      <c r="C483" s="79">
        <v>905</v>
      </c>
      <c r="D483" s="80">
        <v>4</v>
      </c>
      <c r="E483" s="80">
        <v>5</v>
      </c>
      <c r="F483" s="81" t="s">
        <v>773</v>
      </c>
      <c r="G483" s="79" t="s">
        <v>391</v>
      </c>
      <c r="H483" s="82">
        <v>900000</v>
      </c>
      <c r="I483" s="83">
        <v>0</v>
      </c>
      <c r="J483" s="70">
        <f t="shared" si="7"/>
        <v>900000</v>
      </c>
    </row>
    <row r="484" spans="1:10" ht="31.5">
      <c r="A484" s="78" t="s">
        <v>406</v>
      </c>
      <c r="B484" s="72">
        <v>200</v>
      </c>
      <c r="C484" s="79">
        <v>905</v>
      </c>
      <c r="D484" s="80">
        <v>4</v>
      </c>
      <c r="E484" s="80">
        <v>5</v>
      </c>
      <c r="F484" s="81" t="s">
        <v>773</v>
      </c>
      <c r="G484" s="79" t="s">
        <v>407</v>
      </c>
      <c r="H484" s="82">
        <v>900000</v>
      </c>
      <c r="I484" s="83">
        <v>0</v>
      </c>
      <c r="J484" s="70">
        <f t="shared" si="7"/>
        <v>900000</v>
      </c>
    </row>
    <row r="485" spans="1:10" ht="31.5">
      <c r="A485" s="78" t="s">
        <v>774</v>
      </c>
      <c r="B485" s="72">
        <v>200</v>
      </c>
      <c r="C485" s="79">
        <v>905</v>
      </c>
      <c r="D485" s="80">
        <v>4</v>
      </c>
      <c r="E485" s="80">
        <v>5</v>
      </c>
      <c r="F485" s="81" t="s">
        <v>775</v>
      </c>
      <c r="G485" s="79" t="s">
        <v>391</v>
      </c>
      <c r="H485" s="82">
        <v>2500000</v>
      </c>
      <c r="I485" s="83">
        <v>0</v>
      </c>
      <c r="J485" s="70">
        <f t="shared" si="7"/>
        <v>2500000</v>
      </c>
    </row>
    <row r="486" spans="1:10" ht="31.5">
      <c r="A486" s="78" t="s">
        <v>406</v>
      </c>
      <c r="B486" s="72">
        <v>200</v>
      </c>
      <c r="C486" s="79">
        <v>905</v>
      </c>
      <c r="D486" s="80">
        <v>4</v>
      </c>
      <c r="E486" s="80">
        <v>5</v>
      </c>
      <c r="F486" s="81" t="s">
        <v>775</v>
      </c>
      <c r="G486" s="79" t="s">
        <v>407</v>
      </c>
      <c r="H486" s="82">
        <v>2500000</v>
      </c>
      <c r="I486" s="83">
        <v>0</v>
      </c>
      <c r="J486" s="70">
        <f t="shared" si="7"/>
        <v>2500000</v>
      </c>
    </row>
    <row r="487" spans="1:10" ht="47.25">
      <c r="A487" s="78" t="s">
        <v>776</v>
      </c>
      <c r="B487" s="72">
        <v>200</v>
      </c>
      <c r="C487" s="79">
        <v>905</v>
      </c>
      <c r="D487" s="80">
        <v>4</v>
      </c>
      <c r="E487" s="80">
        <v>5</v>
      </c>
      <c r="F487" s="81" t="s">
        <v>777</v>
      </c>
      <c r="G487" s="79" t="s">
        <v>391</v>
      </c>
      <c r="H487" s="82">
        <v>400000</v>
      </c>
      <c r="I487" s="83">
        <v>0</v>
      </c>
      <c r="J487" s="70">
        <f t="shared" si="7"/>
        <v>400000</v>
      </c>
    </row>
    <row r="488" spans="1:10" ht="47.25">
      <c r="A488" s="78" t="s">
        <v>694</v>
      </c>
      <c r="B488" s="72">
        <v>200</v>
      </c>
      <c r="C488" s="79">
        <v>905</v>
      </c>
      <c r="D488" s="80">
        <v>4</v>
      </c>
      <c r="E488" s="80">
        <v>5</v>
      </c>
      <c r="F488" s="81" t="s">
        <v>777</v>
      </c>
      <c r="G488" s="79" t="s">
        <v>695</v>
      </c>
      <c r="H488" s="82">
        <v>400000</v>
      </c>
      <c r="I488" s="83">
        <v>0</v>
      </c>
      <c r="J488" s="70">
        <f t="shared" si="7"/>
        <v>400000</v>
      </c>
    </row>
    <row r="489" spans="1:10" ht="47.25">
      <c r="A489" s="78" t="s">
        <v>694</v>
      </c>
      <c r="B489" s="72">
        <v>200</v>
      </c>
      <c r="C489" s="79">
        <v>905</v>
      </c>
      <c r="D489" s="80">
        <v>4</v>
      </c>
      <c r="E489" s="80">
        <v>5</v>
      </c>
      <c r="F489" s="81" t="s">
        <v>778</v>
      </c>
      <c r="G489" s="79" t="s">
        <v>695</v>
      </c>
      <c r="H489" s="82">
        <v>885000</v>
      </c>
      <c r="I489" s="83">
        <v>0</v>
      </c>
      <c r="J489" s="70">
        <f t="shared" si="7"/>
        <v>885000</v>
      </c>
    </row>
    <row r="490" spans="1:10" ht="47.25">
      <c r="A490" s="78" t="s">
        <v>694</v>
      </c>
      <c r="B490" s="72">
        <v>200</v>
      </c>
      <c r="C490" s="79">
        <v>905</v>
      </c>
      <c r="D490" s="80">
        <v>4</v>
      </c>
      <c r="E490" s="80">
        <v>5</v>
      </c>
      <c r="F490" s="81" t="s">
        <v>779</v>
      </c>
      <c r="G490" s="79" t="s">
        <v>695</v>
      </c>
      <c r="H490" s="82">
        <v>623000</v>
      </c>
      <c r="I490" s="83">
        <v>0</v>
      </c>
      <c r="J490" s="70">
        <f t="shared" si="7"/>
        <v>623000</v>
      </c>
    </row>
    <row r="491" spans="1:10" ht="47.25">
      <c r="A491" s="78" t="s">
        <v>694</v>
      </c>
      <c r="B491" s="72">
        <v>200</v>
      </c>
      <c r="C491" s="79">
        <v>905</v>
      </c>
      <c r="D491" s="80">
        <v>4</v>
      </c>
      <c r="E491" s="80">
        <v>5</v>
      </c>
      <c r="F491" s="81" t="s">
        <v>780</v>
      </c>
      <c r="G491" s="79" t="s">
        <v>695</v>
      </c>
      <c r="H491" s="82">
        <v>295900</v>
      </c>
      <c r="I491" s="83">
        <v>0</v>
      </c>
      <c r="J491" s="70">
        <f t="shared" si="7"/>
        <v>295900</v>
      </c>
    </row>
    <row r="492" spans="1:10" ht="31.5">
      <c r="A492" s="78" t="s">
        <v>781</v>
      </c>
      <c r="B492" s="72">
        <v>200</v>
      </c>
      <c r="C492" s="79">
        <v>905</v>
      </c>
      <c r="D492" s="80">
        <v>4</v>
      </c>
      <c r="E492" s="80">
        <v>5</v>
      </c>
      <c r="F492" s="81" t="s">
        <v>782</v>
      </c>
      <c r="G492" s="79" t="s">
        <v>391</v>
      </c>
      <c r="H492" s="82">
        <v>500000</v>
      </c>
      <c r="I492" s="83">
        <v>0</v>
      </c>
      <c r="J492" s="70">
        <f t="shared" si="7"/>
        <v>500000</v>
      </c>
    </row>
    <row r="493" spans="1:10" ht="47.25">
      <c r="A493" s="78" t="s">
        <v>694</v>
      </c>
      <c r="B493" s="72">
        <v>200</v>
      </c>
      <c r="C493" s="79">
        <v>905</v>
      </c>
      <c r="D493" s="80">
        <v>4</v>
      </c>
      <c r="E493" s="80">
        <v>5</v>
      </c>
      <c r="F493" s="81" t="s">
        <v>782</v>
      </c>
      <c r="G493" s="79" t="s">
        <v>695</v>
      </c>
      <c r="H493" s="82">
        <v>500000</v>
      </c>
      <c r="I493" s="83">
        <v>0</v>
      </c>
      <c r="J493" s="70">
        <f t="shared" si="7"/>
        <v>500000</v>
      </c>
    </row>
    <row r="494" spans="1:10" ht="47.25">
      <c r="A494" s="78" t="s">
        <v>783</v>
      </c>
      <c r="B494" s="72">
        <v>200</v>
      </c>
      <c r="C494" s="79">
        <v>905</v>
      </c>
      <c r="D494" s="80">
        <v>4</v>
      </c>
      <c r="E494" s="80">
        <v>5</v>
      </c>
      <c r="F494" s="81" t="s">
        <v>784</v>
      </c>
      <c r="G494" s="79" t="s">
        <v>391</v>
      </c>
      <c r="H494" s="82">
        <v>500000</v>
      </c>
      <c r="I494" s="83">
        <v>0</v>
      </c>
      <c r="J494" s="70">
        <f t="shared" si="7"/>
        <v>500000</v>
      </c>
    </row>
    <row r="495" spans="1:10" ht="47.25">
      <c r="A495" s="78" t="s">
        <v>694</v>
      </c>
      <c r="B495" s="72">
        <v>200</v>
      </c>
      <c r="C495" s="79">
        <v>905</v>
      </c>
      <c r="D495" s="80">
        <v>4</v>
      </c>
      <c r="E495" s="80">
        <v>5</v>
      </c>
      <c r="F495" s="81" t="s">
        <v>784</v>
      </c>
      <c r="G495" s="79" t="s">
        <v>695</v>
      </c>
      <c r="H495" s="82">
        <v>500000</v>
      </c>
      <c r="I495" s="83">
        <v>0</v>
      </c>
      <c r="J495" s="70">
        <f t="shared" si="7"/>
        <v>500000</v>
      </c>
    </row>
    <row r="496" spans="1:10" ht="47.25">
      <c r="A496" s="78" t="s">
        <v>694</v>
      </c>
      <c r="B496" s="72">
        <v>200</v>
      </c>
      <c r="C496" s="79">
        <v>905</v>
      </c>
      <c r="D496" s="80">
        <v>4</v>
      </c>
      <c r="E496" s="80">
        <v>5</v>
      </c>
      <c r="F496" s="81" t="s">
        <v>785</v>
      </c>
      <c r="G496" s="79" t="s">
        <v>695</v>
      </c>
      <c r="H496" s="82">
        <v>100000</v>
      </c>
      <c r="I496" s="83">
        <v>0</v>
      </c>
      <c r="J496" s="70">
        <f t="shared" si="7"/>
        <v>100000</v>
      </c>
    </row>
    <row r="497" spans="1:10" ht="47.25">
      <c r="A497" s="78" t="s">
        <v>694</v>
      </c>
      <c r="B497" s="72">
        <v>200</v>
      </c>
      <c r="C497" s="79">
        <v>905</v>
      </c>
      <c r="D497" s="80">
        <v>4</v>
      </c>
      <c r="E497" s="80">
        <v>5</v>
      </c>
      <c r="F497" s="81" t="s">
        <v>786</v>
      </c>
      <c r="G497" s="79" t="s">
        <v>695</v>
      </c>
      <c r="H497" s="82">
        <v>1800000</v>
      </c>
      <c r="I497" s="83">
        <v>0</v>
      </c>
      <c r="J497" s="70">
        <f t="shared" si="7"/>
        <v>1800000</v>
      </c>
    </row>
    <row r="498" spans="1:10" ht="47.25">
      <c r="A498" s="78" t="s">
        <v>694</v>
      </c>
      <c r="B498" s="72">
        <v>200</v>
      </c>
      <c r="C498" s="79">
        <v>905</v>
      </c>
      <c r="D498" s="80">
        <v>4</v>
      </c>
      <c r="E498" s="80">
        <v>5</v>
      </c>
      <c r="F498" s="81" t="s">
        <v>787</v>
      </c>
      <c r="G498" s="79" t="s">
        <v>695</v>
      </c>
      <c r="H498" s="82">
        <v>144400</v>
      </c>
      <c r="I498" s="83">
        <v>0</v>
      </c>
      <c r="J498" s="70">
        <f t="shared" si="7"/>
        <v>144400</v>
      </c>
    </row>
    <row r="499" spans="1:10" ht="47.25">
      <c r="A499" s="78" t="s">
        <v>694</v>
      </c>
      <c r="B499" s="72">
        <v>200</v>
      </c>
      <c r="C499" s="79">
        <v>905</v>
      </c>
      <c r="D499" s="80">
        <v>4</v>
      </c>
      <c r="E499" s="80">
        <v>5</v>
      </c>
      <c r="F499" s="81" t="s">
        <v>788</v>
      </c>
      <c r="G499" s="79" t="s">
        <v>695</v>
      </c>
      <c r="H499" s="82">
        <v>10000</v>
      </c>
      <c r="I499" s="83">
        <v>0</v>
      </c>
      <c r="J499" s="70">
        <f t="shared" si="7"/>
        <v>10000</v>
      </c>
    </row>
    <row r="500" spans="1:10" ht="47.25">
      <c r="A500" s="78" t="s">
        <v>694</v>
      </c>
      <c r="B500" s="72">
        <v>200</v>
      </c>
      <c r="C500" s="79">
        <v>905</v>
      </c>
      <c r="D500" s="80">
        <v>4</v>
      </c>
      <c r="E500" s="80">
        <v>5</v>
      </c>
      <c r="F500" s="81" t="s">
        <v>789</v>
      </c>
      <c r="G500" s="79" t="s">
        <v>695</v>
      </c>
      <c r="H500" s="82">
        <v>5000000</v>
      </c>
      <c r="I500" s="83">
        <v>0</v>
      </c>
      <c r="J500" s="70">
        <f t="shared" si="7"/>
        <v>5000000</v>
      </c>
    </row>
    <row r="501" spans="1:10" ht="47.25">
      <c r="A501" s="78" t="s">
        <v>694</v>
      </c>
      <c r="B501" s="72">
        <v>200</v>
      </c>
      <c r="C501" s="79">
        <v>905</v>
      </c>
      <c r="D501" s="80">
        <v>4</v>
      </c>
      <c r="E501" s="80">
        <v>5</v>
      </c>
      <c r="F501" s="81" t="s">
        <v>790</v>
      </c>
      <c r="G501" s="79" t="s">
        <v>695</v>
      </c>
      <c r="H501" s="82">
        <v>110300</v>
      </c>
      <c r="I501" s="83">
        <v>0</v>
      </c>
      <c r="J501" s="70">
        <f t="shared" si="7"/>
        <v>110300</v>
      </c>
    </row>
    <row r="502" spans="1:10" ht="47.25">
      <c r="A502" s="78" t="s">
        <v>694</v>
      </c>
      <c r="B502" s="72">
        <v>200</v>
      </c>
      <c r="C502" s="79">
        <v>905</v>
      </c>
      <c r="D502" s="80">
        <v>4</v>
      </c>
      <c r="E502" s="80">
        <v>5</v>
      </c>
      <c r="F502" s="81" t="s">
        <v>791</v>
      </c>
      <c r="G502" s="79" t="s">
        <v>695</v>
      </c>
      <c r="H502" s="82">
        <v>100000</v>
      </c>
      <c r="I502" s="83">
        <v>0</v>
      </c>
      <c r="J502" s="70">
        <f t="shared" si="7"/>
        <v>100000</v>
      </c>
    </row>
    <row r="503" spans="1:10" ht="47.25">
      <c r="A503" s="78" t="s">
        <v>694</v>
      </c>
      <c r="B503" s="72">
        <v>200</v>
      </c>
      <c r="C503" s="79">
        <v>905</v>
      </c>
      <c r="D503" s="80">
        <v>4</v>
      </c>
      <c r="E503" s="80">
        <v>5</v>
      </c>
      <c r="F503" s="81" t="s">
        <v>792</v>
      </c>
      <c r="G503" s="79" t="s">
        <v>695</v>
      </c>
      <c r="H503" s="82">
        <v>17000000</v>
      </c>
      <c r="I503" s="83">
        <v>0</v>
      </c>
      <c r="J503" s="70">
        <f t="shared" si="7"/>
        <v>17000000</v>
      </c>
    </row>
    <row r="504" spans="1:10" ht="47.25">
      <c r="A504" s="78" t="s">
        <v>694</v>
      </c>
      <c r="B504" s="72">
        <v>200</v>
      </c>
      <c r="C504" s="79">
        <v>905</v>
      </c>
      <c r="D504" s="80">
        <v>4</v>
      </c>
      <c r="E504" s="80">
        <v>5</v>
      </c>
      <c r="F504" s="81" t="s">
        <v>793</v>
      </c>
      <c r="G504" s="79" t="s">
        <v>695</v>
      </c>
      <c r="H504" s="82">
        <v>10000000</v>
      </c>
      <c r="I504" s="83">
        <v>0</v>
      </c>
      <c r="J504" s="70">
        <f t="shared" si="7"/>
        <v>10000000</v>
      </c>
    </row>
    <row r="505" spans="1:10" ht="47.25">
      <c r="A505" s="78" t="s">
        <v>694</v>
      </c>
      <c r="B505" s="72">
        <v>200</v>
      </c>
      <c r="C505" s="79">
        <v>905</v>
      </c>
      <c r="D505" s="80">
        <v>4</v>
      </c>
      <c r="E505" s="80">
        <v>5</v>
      </c>
      <c r="F505" s="81" t="s">
        <v>794</v>
      </c>
      <c r="G505" s="79" t="s">
        <v>695</v>
      </c>
      <c r="H505" s="82">
        <v>13816900</v>
      </c>
      <c r="I505" s="83">
        <v>0</v>
      </c>
      <c r="J505" s="70">
        <f t="shared" si="7"/>
        <v>13816900</v>
      </c>
    </row>
    <row r="506" spans="1:10" ht="47.25">
      <c r="A506" s="78" t="s">
        <v>694</v>
      </c>
      <c r="B506" s="72">
        <v>200</v>
      </c>
      <c r="C506" s="79">
        <v>905</v>
      </c>
      <c r="D506" s="80">
        <v>4</v>
      </c>
      <c r="E506" s="80">
        <v>5</v>
      </c>
      <c r="F506" s="81" t="s">
        <v>795</v>
      </c>
      <c r="G506" s="79" t="s">
        <v>695</v>
      </c>
      <c r="H506" s="82">
        <v>952100</v>
      </c>
      <c r="I506" s="83">
        <v>0</v>
      </c>
      <c r="J506" s="70">
        <f t="shared" si="7"/>
        <v>952100</v>
      </c>
    </row>
    <row r="507" spans="1:10" ht="47.25">
      <c r="A507" s="78" t="s">
        <v>694</v>
      </c>
      <c r="B507" s="72">
        <v>200</v>
      </c>
      <c r="C507" s="79">
        <v>905</v>
      </c>
      <c r="D507" s="80">
        <v>4</v>
      </c>
      <c r="E507" s="80">
        <v>5</v>
      </c>
      <c r="F507" s="81" t="s">
        <v>796</v>
      </c>
      <c r="G507" s="79" t="s">
        <v>695</v>
      </c>
      <c r="H507" s="82">
        <v>1212000</v>
      </c>
      <c r="I507" s="83">
        <v>0</v>
      </c>
      <c r="J507" s="70">
        <f t="shared" si="7"/>
        <v>1212000</v>
      </c>
    </row>
    <row r="508" spans="1:10" ht="47.25">
      <c r="A508" s="78" t="s">
        <v>694</v>
      </c>
      <c r="B508" s="72">
        <v>200</v>
      </c>
      <c r="C508" s="79">
        <v>905</v>
      </c>
      <c r="D508" s="80">
        <v>4</v>
      </c>
      <c r="E508" s="80">
        <v>5</v>
      </c>
      <c r="F508" s="81" t="s">
        <v>797</v>
      </c>
      <c r="G508" s="79" t="s">
        <v>695</v>
      </c>
      <c r="H508" s="82">
        <v>35000000</v>
      </c>
      <c r="I508" s="83">
        <v>15886447.93</v>
      </c>
      <c r="J508" s="70">
        <f t="shared" si="7"/>
        <v>19113552.07</v>
      </c>
    </row>
    <row r="509" spans="1:10" ht="47.25">
      <c r="A509" s="78" t="s">
        <v>694</v>
      </c>
      <c r="B509" s="72">
        <v>200</v>
      </c>
      <c r="C509" s="79">
        <v>905</v>
      </c>
      <c r="D509" s="80">
        <v>4</v>
      </c>
      <c r="E509" s="80">
        <v>5</v>
      </c>
      <c r="F509" s="81" t="s">
        <v>798</v>
      </c>
      <c r="G509" s="79" t="s">
        <v>695</v>
      </c>
      <c r="H509" s="82">
        <v>15000</v>
      </c>
      <c r="I509" s="83">
        <v>0</v>
      </c>
      <c r="J509" s="70">
        <f t="shared" si="7"/>
        <v>15000</v>
      </c>
    </row>
    <row r="510" spans="1:10" ht="47.25">
      <c r="A510" s="78" t="s">
        <v>694</v>
      </c>
      <c r="B510" s="72">
        <v>200</v>
      </c>
      <c r="C510" s="79">
        <v>905</v>
      </c>
      <c r="D510" s="80">
        <v>4</v>
      </c>
      <c r="E510" s="80">
        <v>5</v>
      </c>
      <c r="F510" s="81" t="s">
        <v>799</v>
      </c>
      <c r="G510" s="79" t="s">
        <v>695</v>
      </c>
      <c r="H510" s="82">
        <v>200000</v>
      </c>
      <c r="I510" s="83">
        <v>0</v>
      </c>
      <c r="J510" s="70">
        <f t="shared" si="7"/>
        <v>200000</v>
      </c>
    </row>
    <row r="511" spans="1:10" ht="47.25">
      <c r="A511" s="78" t="s">
        <v>694</v>
      </c>
      <c r="B511" s="72">
        <v>200</v>
      </c>
      <c r="C511" s="79">
        <v>905</v>
      </c>
      <c r="D511" s="80">
        <v>4</v>
      </c>
      <c r="E511" s="80">
        <v>5</v>
      </c>
      <c r="F511" s="81" t="s">
        <v>800</v>
      </c>
      <c r="G511" s="79" t="s">
        <v>695</v>
      </c>
      <c r="H511" s="82">
        <v>8730000</v>
      </c>
      <c r="I511" s="83">
        <v>0</v>
      </c>
      <c r="J511" s="70">
        <f t="shared" si="7"/>
        <v>8730000</v>
      </c>
    </row>
    <row r="512" spans="1:10" ht="47.25">
      <c r="A512" s="78" t="s">
        <v>694</v>
      </c>
      <c r="B512" s="72">
        <v>200</v>
      </c>
      <c r="C512" s="79">
        <v>905</v>
      </c>
      <c r="D512" s="80">
        <v>4</v>
      </c>
      <c r="E512" s="80">
        <v>5</v>
      </c>
      <c r="F512" s="81" t="s">
        <v>801</v>
      </c>
      <c r="G512" s="79" t="s">
        <v>695</v>
      </c>
      <c r="H512" s="82">
        <v>149300</v>
      </c>
      <c r="I512" s="83">
        <v>0</v>
      </c>
      <c r="J512" s="70">
        <f t="shared" si="7"/>
        <v>149300</v>
      </c>
    </row>
    <row r="513" spans="1:10" ht="47.25">
      <c r="A513" s="78" t="s">
        <v>694</v>
      </c>
      <c r="B513" s="72">
        <v>200</v>
      </c>
      <c r="C513" s="79">
        <v>905</v>
      </c>
      <c r="D513" s="80">
        <v>4</v>
      </c>
      <c r="E513" s="80">
        <v>5</v>
      </c>
      <c r="F513" s="81" t="s">
        <v>802</v>
      </c>
      <c r="G513" s="79" t="s">
        <v>695</v>
      </c>
      <c r="H513" s="82">
        <v>29777700</v>
      </c>
      <c r="I513" s="83">
        <v>0</v>
      </c>
      <c r="J513" s="70">
        <f t="shared" si="7"/>
        <v>29777700</v>
      </c>
    </row>
    <row r="514" spans="1:10" ht="47.25">
      <c r="A514" s="78" t="s">
        <v>694</v>
      </c>
      <c r="B514" s="72">
        <v>200</v>
      </c>
      <c r="C514" s="79">
        <v>905</v>
      </c>
      <c r="D514" s="80">
        <v>4</v>
      </c>
      <c r="E514" s="80">
        <v>5</v>
      </c>
      <c r="F514" s="81" t="s">
        <v>803</v>
      </c>
      <c r="G514" s="79" t="s">
        <v>695</v>
      </c>
      <c r="H514" s="82">
        <v>8998300</v>
      </c>
      <c r="I514" s="83">
        <v>0</v>
      </c>
      <c r="J514" s="70">
        <f t="shared" si="7"/>
        <v>8998300</v>
      </c>
    </row>
    <row r="515" spans="1:10" ht="47.25">
      <c r="A515" s="78" t="s">
        <v>694</v>
      </c>
      <c r="B515" s="72">
        <v>200</v>
      </c>
      <c r="C515" s="79">
        <v>905</v>
      </c>
      <c r="D515" s="80">
        <v>4</v>
      </c>
      <c r="E515" s="80">
        <v>5</v>
      </c>
      <c r="F515" s="81" t="s">
        <v>804</v>
      </c>
      <c r="G515" s="79" t="s">
        <v>695</v>
      </c>
      <c r="H515" s="82">
        <v>1823100</v>
      </c>
      <c r="I515" s="83">
        <v>0</v>
      </c>
      <c r="J515" s="70">
        <f t="shared" si="7"/>
        <v>1823100</v>
      </c>
    </row>
    <row r="516" spans="1:10" ht="47.25">
      <c r="A516" s="78" t="s">
        <v>694</v>
      </c>
      <c r="B516" s="72">
        <v>200</v>
      </c>
      <c r="C516" s="79">
        <v>905</v>
      </c>
      <c r="D516" s="80">
        <v>4</v>
      </c>
      <c r="E516" s="80">
        <v>5</v>
      </c>
      <c r="F516" s="81" t="s">
        <v>805</v>
      </c>
      <c r="G516" s="79" t="s">
        <v>695</v>
      </c>
      <c r="H516" s="82">
        <v>35000</v>
      </c>
      <c r="I516" s="83">
        <v>0</v>
      </c>
      <c r="J516" s="70">
        <f t="shared" si="7"/>
        <v>35000</v>
      </c>
    </row>
    <row r="517" spans="1:10" ht="47.25">
      <c r="A517" s="78" t="s">
        <v>694</v>
      </c>
      <c r="B517" s="72">
        <v>200</v>
      </c>
      <c r="C517" s="79">
        <v>905</v>
      </c>
      <c r="D517" s="80">
        <v>4</v>
      </c>
      <c r="E517" s="80">
        <v>5</v>
      </c>
      <c r="F517" s="81" t="s">
        <v>806</v>
      </c>
      <c r="G517" s="79" t="s">
        <v>695</v>
      </c>
      <c r="H517" s="82">
        <v>1600000</v>
      </c>
      <c r="I517" s="83">
        <v>0</v>
      </c>
      <c r="J517" s="70">
        <f t="shared" si="7"/>
        <v>1600000</v>
      </c>
    </row>
    <row r="518" spans="1:10" ht="47.25">
      <c r="A518" s="78" t="s">
        <v>694</v>
      </c>
      <c r="B518" s="72">
        <v>200</v>
      </c>
      <c r="C518" s="79">
        <v>905</v>
      </c>
      <c r="D518" s="80">
        <v>4</v>
      </c>
      <c r="E518" s="80">
        <v>5</v>
      </c>
      <c r="F518" s="81" t="s">
        <v>807</v>
      </c>
      <c r="G518" s="79" t="s">
        <v>695</v>
      </c>
      <c r="H518" s="82">
        <v>2000000</v>
      </c>
      <c r="I518" s="83">
        <v>0</v>
      </c>
      <c r="J518" s="70">
        <f t="shared" si="7"/>
        <v>2000000</v>
      </c>
    </row>
    <row r="519" spans="1:10" ht="47.25">
      <c r="A519" s="78" t="s">
        <v>694</v>
      </c>
      <c r="B519" s="72">
        <v>200</v>
      </c>
      <c r="C519" s="79">
        <v>905</v>
      </c>
      <c r="D519" s="80">
        <v>4</v>
      </c>
      <c r="E519" s="80">
        <v>5</v>
      </c>
      <c r="F519" s="81" t="s">
        <v>808</v>
      </c>
      <c r="G519" s="79" t="s">
        <v>695</v>
      </c>
      <c r="H519" s="82">
        <v>100000</v>
      </c>
      <c r="I519" s="83">
        <v>0</v>
      </c>
      <c r="J519" s="70">
        <f t="shared" si="7"/>
        <v>100000</v>
      </c>
    </row>
    <row r="520" spans="1:10" ht="31.5">
      <c r="A520" s="78" t="s">
        <v>521</v>
      </c>
      <c r="B520" s="72">
        <v>200</v>
      </c>
      <c r="C520" s="79">
        <v>905</v>
      </c>
      <c r="D520" s="80">
        <v>4</v>
      </c>
      <c r="E520" s="80">
        <v>5</v>
      </c>
      <c r="F520" s="81" t="s">
        <v>809</v>
      </c>
      <c r="G520" s="79" t="s">
        <v>522</v>
      </c>
      <c r="H520" s="82">
        <v>20012100</v>
      </c>
      <c r="I520" s="83">
        <v>4084264.09</v>
      </c>
      <c r="J520" s="70">
        <f t="shared" si="7"/>
        <v>15927835.91</v>
      </c>
    </row>
    <row r="521" spans="1:10" ht="47.25">
      <c r="A521" s="78" t="s">
        <v>523</v>
      </c>
      <c r="B521" s="72">
        <v>200</v>
      </c>
      <c r="C521" s="79">
        <v>905</v>
      </c>
      <c r="D521" s="80">
        <v>4</v>
      </c>
      <c r="E521" s="80">
        <v>5</v>
      </c>
      <c r="F521" s="81" t="s">
        <v>809</v>
      </c>
      <c r="G521" s="79" t="s">
        <v>524</v>
      </c>
      <c r="H521" s="82">
        <v>6043700</v>
      </c>
      <c r="I521" s="83">
        <v>1144758.8</v>
      </c>
      <c r="J521" s="70">
        <f t="shared" ref="J521:J584" si="8">H521-I521</f>
        <v>4898941.2</v>
      </c>
    </row>
    <row r="522" spans="1:10" ht="47.25">
      <c r="A522" s="78" t="s">
        <v>410</v>
      </c>
      <c r="B522" s="72">
        <v>200</v>
      </c>
      <c r="C522" s="79">
        <v>905</v>
      </c>
      <c r="D522" s="80">
        <v>4</v>
      </c>
      <c r="E522" s="80">
        <v>5</v>
      </c>
      <c r="F522" s="81" t="s">
        <v>810</v>
      </c>
      <c r="G522" s="79" t="s">
        <v>412</v>
      </c>
      <c r="H522" s="82">
        <v>248000</v>
      </c>
      <c r="I522" s="83">
        <v>88602</v>
      </c>
      <c r="J522" s="70">
        <f t="shared" si="8"/>
        <v>159398</v>
      </c>
    </row>
    <row r="523" spans="1:10" ht="31.5">
      <c r="A523" s="78" t="s">
        <v>495</v>
      </c>
      <c r="B523" s="72">
        <v>200</v>
      </c>
      <c r="C523" s="79">
        <v>905</v>
      </c>
      <c r="D523" s="80">
        <v>4</v>
      </c>
      <c r="E523" s="80">
        <v>5</v>
      </c>
      <c r="F523" s="81" t="s">
        <v>810</v>
      </c>
      <c r="G523" s="79" t="s">
        <v>496</v>
      </c>
      <c r="H523" s="82">
        <v>970000</v>
      </c>
      <c r="I523" s="83">
        <v>339076.12</v>
      </c>
      <c r="J523" s="70">
        <f t="shared" si="8"/>
        <v>630923.88</v>
      </c>
    </row>
    <row r="524" spans="1:10" ht="31.5">
      <c r="A524" s="78" t="s">
        <v>406</v>
      </c>
      <c r="B524" s="72">
        <v>200</v>
      </c>
      <c r="C524" s="79">
        <v>905</v>
      </c>
      <c r="D524" s="80">
        <v>4</v>
      </c>
      <c r="E524" s="80">
        <v>5</v>
      </c>
      <c r="F524" s="81" t="s">
        <v>810</v>
      </c>
      <c r="G524" s="79" t="s">
        <v>407</v>
      </c>
      <c r="H524" s="82">
        <v>3694200</v>
      </c>
      <c r="I524" s="83">
        <v>957142.2</v>
      </c>
      <c r="J524" s="70">
        <f t="shared" si="8"/>
        <v>2737057.8</v>
      </c>
    </row>
    <row r="525" spans="1:10" ht="31.5">
      <c r="A525" s="78" t="s">
        <v>497</v>
      </c>
      <c r="B525" s="72">
        <v>200</v>
      </c>
      <c r="C525" s="79">
        <v>905</v>
      </c>
      <c r="D525" s="80">
        <v>4</v>
      </c>
      <c r="E525" s="80">
        <v>5</v>
      </c>
      <c r="F525" s="81" t="s">
        <v>810</v>
      </c>
      <c r="G525" s="79" t="s">
        <v>498</v>
      </c>
      <c r="H525" s="82">
        <v>109600</v>
      </c>
      <c r="I525" s="83">
        <v>3834</v>
      </c>
      <c r="J525" s="70">
        <f t="shared" si="8"/>
        <v>105766</v>
      </c>
    </row>
    <row r="526" spans="1:10">
      <c r="A526" s="78" t="s">
        <v>499</v>
      </c>
      <c r="B526" s="72">
        <v>200</v>
      </c>
      <c r="C526" s="79">
        <v>905</v>
      </c>
      <c r="D526" s="80">
        <v>4</v>
      </c>
      <c r="E526" s="80">
        <v>5</v>
      </c>
      <c r="F526" s="81" t="s">
        <v>810</v>
      </c>
      <c r="G526" s="79" t="s">
        <v>500</v>
      </c>
      <c r="H526" s="82">
        <v>25200</v>
      </c>
      <c r="I526" s="83">
        <v>5868</v>
      </c>
      <c r="J526" s="70">
        <f t="shared" si="8"/>
        <v>19332</v>
      </c>
    </row>
    <row r="527" spans="1:10" ht="63">
      <c r="A527" s="78" t="s">
        <v>481</v>
      </c>
      <c r="B527" s="72">
        <v>200</v>
      </c>
      <c r="C527" s="79">
        <v>905</v>
      </c>
      <c r="D527" s="80">
        <v>4</v>
      </c>
      <c r="E527" s="80">
        <v>5</v>
      </c>
      <c r="F527" s="81" t="s">
        <v>482</v>
      </c>
      <c r="G527" s="79" t="s">
        <v>391</v>
      </c>
      <c r="H527" s="82">
        <v>100000</v>
      </c>
      <c r="I527" s="83">
        <v>0</v>
      </c>
      <c r="J527" s="70">
        <f t="shared" si="8"/>
        <v>100000</v>
      </c>
    </row>
    <row r="528" spans="1:10" ht="31.5">
      <c r="A528" s="78" t="s">
        <v>406</v>
      </c>
      <c r="B528" s="72">
        <v>200</v>
      </c>
      <c r="C528" s="79">
        <v>905</v>
      </c>
      <c r="D528" s="80">
        <v>4</v>
      </c>
      <c r="E528" s="80">
        <v>5</v>
      </c>
      <c r="F528" s="81" t="s">
        <v>482</v>
      </c>
      <c r="G528" s="79" t="s">
        <v>407</v>
      </c>
      <c r="H528" s="82">
        <v>100000</v>
      </c>
      <c r="I528" s="83">
        <v>0</v>
      </c>
      <c r="J528" s="70">
        <f t="shared" si="8"/>
        <v>100000</v>
      </c>
    </row>
    <row r="529" spans="1:10">
      <c r="A529" s="78" t="s">
        <v>811</v>
      </c>
      <c r="B529" s="72">
        <v>200</v>
      </c>
      <c r="C529" s="79">
        <v>905</v>
      </c>
      <c r="D529" s="80">
        <v>5</v>
      </c>
      <c r="E529" s="80" t="s">
        <v>391</v>
      </c>
      <c r="F529" s="81" t="s">
        <v>391</v>
      </c>
      <c r="G529" s="79" t="s">
        <v>391</v>
      </c>
      <c r="H529" s="82">
        <v>14968600</v>
      </c>
      <c r="I529" s="83">
        <v>0</v>
      </c>
      <c r="J529" s="70">
        <f t="shared" si="8"/>
        <v>14968600</v>
      </c>
    </row>
    <row r="530" spans="1:10">
      <c r="A530" s="78" t="s">
        <v>812</v>
      </c>
      <c r="B530" s="72">
        <v>200</v>
      </c>
      <c r="C530" s="79">
        <v>905</v>
      </c>
      <c r="D530" s="80">
        <v>5</v>
      </c>
      <c r="E530" s="80">
        <v>2</v>
      </c>
      <c r="F530" s="81" t="s">
        <v>391</v>
      </c>
      <c r="G530" s="79" t="s">
        <v>391</v>
      </c>
      <c r="H530" s="82">
        <v>14968600</v>
      </c>
      <c r="I530" s="83">
        <v>0</v>
      </c>
      <c r="J530" s="70">
        <f t="shared" si="8"/>
        <v>14968600</v>
      </c>
    </row>
    <row r="531" spans="1:10" ht="31.5">
      <c r="A531" s="78" t="s">
        <v>607</v>
      </c>
      <c r="B531" s="72">
        <v>200</v>
      </c>
      <c r="C531" s="79">
        <v>905</v>
      </c>
      <c r="D531" s="80">
        <v>5</v>
      </c>
      <c r="E531" s="80">
        <v>2</v>
      </c>
      <c r="F531" s="81" t="s">
        <v>813</v>
      </c>
      <c r="G531" s="79" t="s">
        <v>609</v>
      </c>
      <c r="H531" s="82">
        <v>14968600</v>
      </c>
      <c r="I531" s="83">
        <v>0</v>
      </c>
      <c r="J531" s="70">
        <f t="shared" si="8"/>
        <v>14968600</v>
      </c>
    </row>
    <row r="532" spans="1:10">
      <c r="A532" s="78" t="s">
        <v>392</v>
      </c>
      <c r="B532" s="72">
        <v>200</v>
      </c>
      <c r="C532" s="79">
        <v>905</v>
      </c>
      <c r="D532" s="80">
        <v>7</v>
      </c>
      <c r="E532" s="80" t="s">
        <v>391</v>
      </c>
      <c r="F532" s="81" t="s">
        <v>391</v>
      </c>
      <c r="G532" s="79" t="s">
        <v>391</v>
      </c>
      <c r="H532" s="82">
        <v>183000</v>
      </c>
      <c r="I532" s="83">
        <v>0</v>
      </c>
      <c r="J532" s="70">
        <f t="shared" si="8"/>
        <v>183000</v>
      </c>
    </row>
    <row r="533" spans="1:10" ht="31.5">
      <c r="A533" s="78" t="s">
        <v>402</v>
      </c>
      <c r="B533" s="72">
        <v>200</v>
      </c>
      <c r="C533" s="79">
        <v>905</v>
      </c>
      <c r="D533" s="80">
        <v>7</v>
      </c>
      <c r="E533" s="80">
        <v>5</v>
      </c>
      <c r="F533" s="81" t="s">
        <v>391</v>
      </c>
      <c r="G533" s="79" t="s">
        <v>391</v>
      </c>
      <c r="H533" s="82">
        <v>183000</v>
      </c>
      <c r="I533" s="83">
        <v>0</v>
      </c>
      <c r="J533" s="70">
        <f t="shared" si="8"/>
        <v>183000</v>
      </c>
    </row>
    <row r="534" spans="1:10" ht="47.25">
      <c r="A534" s="78" t="s">
        <v>410</v>
      </c>
      <c r="B534" s="72">
        <v>200</v>
      </c>
      <c r="C534" s="79">
        <v>905</v>
      </c>
      <c r="D534" s="80">
        <v>7</v>
      </c>
      <c r="E534" s="80">
        <v>5</v>
      </c>
      <c r="F534" s="81" t="s">
        <v>814</v>
      </c>
      <c r="G534" s="79" t="s">
        <v>412</v>
      </c>
      <c r="H534" s="82">
        <v>3000</v>
      </c>
      <c r="I534" s="83">
        <v>0</v>
      </c>
      <c r="J534" s="70">
        <f t="shared" si="8"/>
        <v>3000</v>
      </c>
    </row>
    <row r="535" spans="1:10" ht="31.5">
      <c r="A535" s="78" t="s">
        <v>406</v>
      </c>
      <c r="B535" s="72">
        <v>200</v>
      </c>
      <c r="C535" s="79">
        <v>905</v>
      </c>
      <c r="D535" s="80">
        <v>7</v>
      </c>
      <c r="E535" s="80">
        <v>5</v>
      </c>
      <c r="F535" s="81" t="s">
        <v>814</v>
      </c>
      <c r="G535" s="79" t="s">
        <v>407</v>
      </c>
      <c r="H535" s="82">
        <v>180000</v>
      </c>
      <c r="I535" s="83">
        <v>0</v>
      </c>
      <c r="J535" s="70">
        <f t="shared" si="8"/>
        <v>180000</v>
      </c>
    </row>
    <row r="536" spans="1:10">
      <c r="A536" s="78" t="s">
        <v>541</v>
      </c>
      <c r="B536" s="72">
        <v>200</v>
      </c>
      <c r="C536" s="79">
        <v>905</v>
      </c>
      <c r="D536" s="80">
        <v>8</v>
      </c>
      <c r="E536" s="80" t="s">
        <v>391</v>
      </c>
      <c r="F536" s="81" t="s">
        <v>391</v>
      </c>
      <c r="G536" s="79" t="s">
        <v>391</v>
      </c>
      <c r="H536" s="82">
        <v>1456800</v>
      </c>
      <c r="I536" s="83">
        <v>0</v>
      </c>
      <c r="J536" s="70">
        <f t="shared" si="8"/>
        <v>1456800</v>
      </c>
    </row>
    <row r="537" spans="1:10">
      <c r="A537" s="78" t="s">
        <v>542</v>
      </c>
      <c r="B537" s="72">
        <v>200</v>
      </c>
      <c r="C537" s="79">
        <v>905</v>
      </c>
      <c r="D537" s="80">
        <v>8</v>
      </c>
      <c r="E537" s="80">
        <v>1</v>
      </c>
      <c r="F537" s="81" t="s">
        <v>391</v>
      </c>
      <c r="G537" s="79" t="s">
        <v>391</v>
      </c>
      <c r="H537" s="82">
        <v>1456800</v>
      </c>
      <c r="I537" s="83">
        <v>0</v>
      </c>
      <c r="J537" s="70">
        <f t="shared" si="8"/>
        <v>1456800</v>
      </c>
    </row>
    <row r="538" spans="1:10" ht="47.25">
      <c r="A538" s="78" t="s">
        <v>547</v>
      </c>
      <c r="B538" s="72">
        <v>200</v>
      </c>
      <c r="C538" s="79">
        <v>905</v>
      </c>
      <c r="D538" s="80">
        <v>8</v>
      </c>
      <c r="E538" s="80">
        <v>1</v>
      </c>
      <c r="F538" s="81" t="s">
        <v>815</v>
      </c>
      <c r="G538" s="79" t="s">
        <v>548</v>
      </c>
      <c r="H538" s="82">
        <v>308000</v>
      </c>
      <c r="I538" s="83">
        <v>0</v>
      </c>
      <c r="J538" s="70">
        <f t="shared" si="8"/>
        <v>308000</v>
      </c>
    </row>
    <row r="539" spans="1:10" ht="31.5">
      <c r="A539" s="78" t="s">
        <v>607</v>
      </c>
      <c r="B539" s="72">
        <v>200</v>
      </c>
      <c r="C539" s="79">
        <v>905</v>
      </c>
      <c r="D539" s="80">
        <v>8</v>
      </c>
      <c r="E539" s="80">
        <v>1</v>
      </c>
      <c r="F539" s="81" t="s">
        <v>813</v>
      </c>
      <c r="G539" s="79" t="s">
        <v>609</v>
      </c>
      <c r="H539" s="82">
        <v>1148800</v>
      </c>
      <c r="I539" s="83">
        <v>0</v>
      </c>
      <c r="J539" s="70">
        <f t="shared" si="8"/>
        <v>1148800</v>
      </c>
    </row>
    <row r="540" spans="1:10">
      <c r="A540" s="78" t="s">
        <v>413</v>
      </c>
      <c r="B540" s="72">
        <v>200</v>
      </c>
      <c r="C540" s="79">
        <v>905</v>
      </c>
      <c r="D540" s="80">
        <v>9</v>
      </c>
      <c r="E540" s="80" t="s">
        <v>391</v>
      </c>
      <c r="F540" s="81" t="s">
        <v>391</v>
      </c>
      <c r="G540" s="79" t="s">
        <v>391</v>
      </c>
      <c r="H540" s="82">
        <v>1462500</v>
      </c>
      <c r="I540" s="83">
        <v>0</v>
      </c>
      <c r="J540" s="70">
        <f t="shared" si="8"/>
        <v>1462500</v>
      </c>
    </row>
    <row r="541" spans="1:10">
      <c r="A541" s="78" t="s">
        <v>414</v>
      </c>
      <c r="B541" s="72">
        <v>200</v>
      </c>
      <c r="C541" s="79">
        <v>905</v>
      </c>
      <c r="D541" s="80">
        <v>9</v>
      </c>
      <c r="E541" s="80">
        <v>1</v>
      </c>
      <c r="F541" s="81" t="s">
        <v>391</v>
      </c>
      <c r="G541" s="79" t="s">
        <v>391</v>
      </c>
      <c r="H541" s="82">
        <v>1462500</v>
      </c>
      <c r="I541" s="83">
        <v>0</v>
      </c>
      <c r="J541" s="70">
        <f t="shared" si="8"/>
        <v>1462500</v>
      </c>
    </row>
    <row r="542" spans="1:10" ht="31.5">
      <c r="A542" s="78" t="s">
        <v>607</v>
      </c>
      <c r="B542" s="72">
        <v>200</v>
      </c>
      <c r="C542" s="79">
        <v>905</v>
      </c>
      <c r="D542" s="80">
        <v>9</v>
      </c>
      <c r="E542" s="80">
        <v>1</v>
      </c>
      <c r="F542" s="81" t="s">
        <v>813</v>
      </c>
      <c r="G542" s="79" t="s">
        <v>609</v>
      </c>
      <c r="H542" s="82">
        <v>1462500</v>
      </c>
      <c r="I542" s="83">
        <v>0</v>
      </c>
      <c r="J542" s="70">
        <f t="shared" si="8"/>
        <v>1462500</v>
      </c>
    </row>
    <row r="543" spans="1:10">
      <c r="A543" s="78" t="s">
        <v>527</v>
      </c>
      <c r="B543" s="72">
        <v>200</v>
      </c>
      <c r="C543" s="79">
        <v>905</v>
      </c>
      <c r="D543" s="80">
        <v>10</v>
      </c>
      <c r="E543" s="80" t="s">
        <v>391</v>
      </c>
      <c r="F543" s="81" t="s">
        <v>391</v>
      </c>
      <c r="G543" s="79" t="s">
        <v>391</v>
      </c>
      <c r="H543" s="82">
        <v>10000000</v>
      </c>
      <c r="I543" s="83">
        <v>0</v>
      </c>
      <c r="J543" s="70">
        <f t="shared" si="8"/>
        <v>10000000</v>
      </c>
    </row>
    <row r="544" spans="1:10">
      <c r="A544" s="78" t="s">
        <v>816</v>
      </c>
      <c r="B544" s="72">
        <v>200</v>
      </c>
      <c r="C544" s="79">
        <v>905</v>
      </c>
      <c r="D544" s="80">
        <v>10</v>
      </c>
      <c r="E544" s="80">
        <v>3</v>
      </c>
      <c r="F544" s="81" t="s">
        <v>391</v>
      </c>
      <c r="G544" s="79" t="s">
        <v>391</v>
      </c>
      <c r="H544" s="82">
        <v>10000000</v>
      </c>
      <c r="I544" s="83">
        <v>0</v>
      </c>
      <c r="J544" s="70">
        <f t="shared" si="8"/>
        <v>10000000</v>
      </c>
    </row>
    <row r="545" spans="1:10" ht="47.25">
      <c r="A545" s="78" t="s">
        <v>547</v>
      </c>
      <c r="B545" s="72">
        <v>200</v>
      </c>
      <c r="C545" s="79">
        <v>905</v>
      </c>
      <c r="D545" s="80">
        <v>10</v>
      </c>
      <c r="E545" s="80">
        <v>3</v>
      </c>
      <c r="F545" s="81" t="s">
        <v>817</v>
      </c>
      <c r="G545" s="79" t="s">
        <v>548</v>
      </c>
      <c r="H545" s="82">
        <v>10000000</v>
      </c>
      <c r="I545" s="83">
        <v>0</v>
      </c>
      <c r="J545" s="70">
        <f t="shared" si="8"/>
        <v>10000000</v>
      </c>
    </row>
    <row r="546" spans="1:10">
      <c r="A546" s="78" t="s">
        <v>818</v>
      </c>
      <c r="B546" s="72">
        <v>200</v>
      </c>
      <c r="C546" s="79">
        <v>905</v>
      </c>
      <c r="D546" s="80">
        <v>11</v>
      </c>
      <c r="E546" s="80" t="s">
        <v>391</v>
      </c>
      <c r="F546" s="81" t="s">
        <v>391</v>
      </c>
      <c r="G546" s="79" t="s">
        <v>391</v>
      </c>
      <c r="H546" s="82">
        <v>1177200</v>
      </c>
      <c r="I546" s="83">
        <v>0</v>
      </c>
      <c r="J546" s="70">
        <f t="shared" si="8"/>
        <v>1177200</v>
      </c>
    </row>
    <row r="547" spans="1:10">
      <c r="A547" s="78" t="s">
        <v>819</v>
      </c>
      <c r="B547" s="72">
        <v>200</v>
      </c>
      <c r="C547" s="79">
        <v>905</v>
      </c>
      <c r="D547" s="80">
        <v>11</v>
      </c>
      <c r="E547" s="80">
        <v>1</v>
      </c>
      <c r="F547" s="81" t="s">
        <v>391</v>
      </c>
      <c r="G547" s="79" t="s">
        <v>391</v>
      </c>
      <c r="H547" s="82">
        <v>1177200</v>
      </c>
      <c r="I547" s="83">
        <v>0</v>
      </c>
      <c r="J547" s="70">
        <f t="shared" si="8"/>
        <v>1177200</v>
      </c>
    </row>
    <row r="548" spans="1:10" ht="31.5">
      <c r="A548" s="78" t="s">
        <v>607</v>
      </c>
      <c r="B548" s="72">
        <v>200</v>
      </c>
      <c r="C548" s="79">
        <v>905</v>
      </c>
      <c r="D548" s="80">
        <v>11</v>
      </c>
      <c r="E548" s="80">
        <v>1</v>
      </c>
      <c r="F548" s="81" t="s">
        <v>813</v>
      </c>
      <c r="G548" s="79" t="s">
        <v>609</v>
      </c>
      <c r="H548" s="82">
        <v>1177200</v>
      </c>
      <c r="I548" s="83">
        <v>0</v>
      </c>
      <c r="J548" s="70">
        <f t="shared" si="8"/>
        <v>1177200</v>
      </c>
    </row>
    <row r="549" spans="1:10">
      <c r="A549" s="71" t="s">
        <v>364</v>
      </c>
      <c r="B549" s="72">
        <v>200</v>
      </c>
      <c r="C549" s="73">
        <v>906</v>
      </c>
      <c r="D549" s="74" t="s">
        <v>391</v>
      </c>
      <c r="E549" s="74" t="s">
        <v>391</v>
      </c>
      <c r="F549" s="75" t="s">
        <v>391</v>
      </c>
      <c r="G549" s="73" t="s">
        <v>391</v>
      </c>
      <c r="H549" s="76">
        <v>2149039950.5099998</v>
      </c>
      <c r="I549" s="77">
        <v>451965408.19999999</v>
      </c>
      <c r="J549" s="70">
        <f t="shared" si="8"/>
        <v>1697074542.3099997</v>
      </c>
    </row>
    <row r="550" spans="1:10">
      <c r="A550" s="78" t="s">
        <v>586</v>
      </c>
      <c r="B550" s="72">
        <v>200</v>
      </c>
      <c r="C550" s="79">
        <v>906</v>
      </c>
      <c r="D550" s="80">
        <v>1</v>
      </c>
      <c r="E550" s="80" t="s">
        <v>391</v>
      </c>
      <c r="F550" s="81" t="s">
        <v>391</v>
      </c>
      <c r="G550" s="79" t="s">
        <v>391</v>
      </c>
      <c r="H550" s="82">
        <v>383148628.40999997</v>
      </c>
      <c r="I550" s="83">
        <v>14687903.099999998</v>
      </c>
      <c r="J550" s="70">
        <f t="shared" si="8"/>
        <v>368460725.30999994</v>
      </c>
    </row>
    <row r="551" spans="1:10">
      <c r="A551" s="78" t="s">
        <v>820</v>
      </c>
      <c r="B551" s="72">
        <v>200</v>
      </c>
      <c r="C551" s="79">
        <v>906</v>
      </c>
      <c r="D551" s="80">
        <v>1</v>
      </c>
      <c r="E551" s="80">
        <v>5</v>
      </c>
      <c r="F551" s="81" t="s">
        <v>391</v>
      </c>
      <c r="G551" s="79" t="s">
        <v>391</v>
      </c>
      <c r="H551" s="82">
        <v>199700</v>
      </c>
      <c r="I551" s="83">
        <v>0</v>
      </c>
      <c r="J551" s="70">
        <f t="shared" si="8"/>
        <v>199700</v>
      </c>
    </row>
    <row r="552" spans="1:10" ht="63">
      <c r="A552" s="78" t="s">
        <v>821</v>
      </c>
      <c r="B552" s="72">
        <v>200</v>
      </c>
      <c r="C552" s="79">
        <v>906</v>
      </c>
      <c r="D552" s="80">
        <v>1</v>
      </c>
      <c r="E552" s="80">
        <v>5</v>
      </c>
      <c r="F552" s="81" t="s">
        <v>822</v>
      </c>
      <c r="G552" s="79" t="s">
        <v>391</v>
      </c>
      <c r="H552" s="82">
        <v>199700</v>
      </c>
      <c r="I552" s="83">
        <v>0</v>
      </c>
      <c r="J552" s="70">
        <f t="shared" si="8"/>
        <v>199700</v>
      </c>
    </row>
    <row r="553" spans="1:10">
      <c r="A553" s="78" t="s">
        <v>590</v>
      </c>
      <c r="B553" s="72">
        <v>200</v>
      </c>
      <c r="C553" s="79">
        <v>906</v>
      </c>
      <c r="D553" s="80">
        <v>1</v>
      </c>
      <c r="E553" s="80">
        <v>5</v>
      </c>
      <c r="F553" s="81" t="s">
        <v>822</v>
      </c>
      <c r="G553" s="79" t="s">
        <v>591</v>
      </c>
      <c r="H553" s="82">
        <v>199700</v>
      </c>
      <c r="I553" s="83">
        <v>0</v>
      </c>
      <c r="J553" s="70">
        <f t="shared" si="8"/>
        <v>199700</v>
      </c>
    </row>
    <row r="554" spans="1:10" ht="47.25">
      <c r="A554" s="78" t="s">
        <v>823</v>
      </c>
      <c r="B554" s="72">
        <v>200</v>
      </c>
      <c r="C554" s="79">
        <v>906</v>
      </c>
      <c r="D554" s="80">
        <v>1</v>
      </c>
      <c r="E554" s="80">
        <v>6</v>
      </c>
      <c r="F554" s="81" t="s">
        <v>391</v>
      </c>
      <c r="G554" s="79" t="s">
        <v>391</v>
      </c>
      <c r="H554" s="82">
        <v>46221100</v>
      </c>
      <c r="I554" s="83">
        <v>10153787.309999999</v>
      </c>
      <c r="J554" s="70">
        <f t="shared" si="8"/>
        <v>36067312.689999998</v>
      </c>
    </row>
    <row r="555" spans="1:10" ht="31.5">
      <c r="A555" s="78" t="s">
        <v>521</v>
      </c>
      <c r="B555" s="72">
        <v>200</v>
      </c>
      <c r="C555" s="79">
        <v>906</v>
      </c>
      <c r="D555" s="80">
        <v>1</v>
      </c>
      <c r="E555" s="80">
        <v>6</v>
      </c>
      <c r="F555" s="81" t="s">
        <v>824</v>
      </c>
      <c r="G555" s="79" t="s">
        <v>522</v>
      </c>
      <c r="H555" s="82">
        <v>29909900</v>
      </c>
      <c r="I555" s="83">
        <v>7206006.04</v>
      </c>
      <c r="J555" s="70">
        <f t="shared" si="8"/>
        <v>22703893.960000001</v>
      </c>
    </row>
    <row r="556" spans="1:10" ht="47.25">
      <c r="A556" s="78" t="s">
        <v>523</v>
      </c>
      <c r="B556" s="72">
        <v>200</v>
      </c>
      <c r="C556" s="79">
        <v>906</v>
      </c>
      <c r="D556" s="80">
        <v>1</v>
      </c>
      <c r="E556" s="80">
        <v>6</v>
      </c>
      <c r="F556" s="81" t="s">
        <v>824</v>
      </c>
      <c r="G556" s="79" t="s">
        <v>524</v>
      </c>
      <c r="H556" s="82">
        <v>9032700</v>
      </c>
      <c r="I556" s="83">
        <v>2387734.09</v>
      </c>
      <c r="J556" s="70">
        <f t="shared" si="8"/>
        <v>6644965.9100000001</v>
      </c>
    </row>
    <row r="557" spans="1:10" ht="47.25">
      <c r="A557" s="78" t="s">
        <v>410</v>
      </c>
      <c r="B557" s="72">
        <v>200</v>
      </c>
      <c r="C557" s="79">
        <v>906</v>
      </c>
      <c r="D557" s="80">
        <v>1</v>
      </c>
      <c r="E557" s="80">
        <v>6</v>
      </c>
      <c r="F557" s="81" t="s">
        <v>825</v>
      </c>
      <c r="G557" s="79" t="s">
        <v>412</v>
      </c>
      <c r="H557" s="82">
        <v>1500000</v>
      </c>
      <c r="I557" s="83">
        <v>130587.74</v>
      </c>
      <c r="J557" s="70">
        <f t="shared" si="8"/>
        <v>1369412.26</v>
      </c>
    </row>
    <row r="558" spans="1:10" ht="31.5">
      <c r="A558" s="78" t="s">
        <v>495</v>
      </c>
      <c r="B558" s="72">
        <v>200</v>
      </c>
      <c r="C558" s="79">
        <v>906</v>
      </c>
      <c r="D558" s="80">
        <v>1</v>
      </c>
      <c r="E558" s="80">
        <v>6</v>
      </c>
      <c r="F558" s="81" t="s">
        <v>825</v>
      </c>
      <c r="G558" s="79" t="s">
        <v>496</v>
      </c>
      <c r="H558" s="82">
        <v>556572</v>
      </c>
      <c r="I558" s="83">
        <v>70773.179999999993</v>
      </c>
      <c r="J558" s="70">
        <f t="shared" si="8"/>
        <v>485798.82</v>
      </c>
    </row>
    <row r="559" spans="1:10" ht="31.5">
      <c r="A559" s="78" t="s">
        <v>406</v>
      </c>
      <c r="B559" s="72">
        <v>200</v>
      </c>
      <c r="C559" s="79">
        <v>906</v>
      </c>
      <c r="D559" s="80">
        <v>1</v>
      </c>
      <c r="E559" s="80">
        <v>6</v>
      </c>
      <c r="F559" s="81" t="s">
        <v>825</v>
      </c>
      <c r="G559" s="79" t="s">
        <v>407</v>
      </c>
      <c r="H559" s="82">
        <v>5023928</v>
      </c>
      <c r="I559" s="83">
        <v>358685.26</v>
      </c>
      <c r="J559" s="70">
        <f t="shared" si="8"/>
        <v>4665242.74</v>
      </c>
    </row>
    <row r="560" spans="1:10" ht="31.5">
      <c r="A560" s="78" t="s">
        <v>479</v>
      </c>
      <c r="B560" s="72">
        <v>200</v>
      </c>
      <c r="C560" s="79">
        <v>906</v>
      </c>
      <c r="D560" s="80">
        <v>1</v>
      </c>
      <c r="E560" s="80">
        <v>6</v>
      </c>
      <c r="F560" s="81" t="s">
        <v>825</v>
      </c>
      <c r="G560" s="79" t="s">
        <v>480</v>
      </c>
      <c r="H560" s="82">
        <v>30000</v>
      </c>
      <c r="I560" s="83">
        <v>0</v>
      </c>
      <c r="J560" s="70">
        <f t="shared" si="8"/>
        <v>30000</v>
      </c>
    </row>
    <row r="561" spans="1:10" ht="31.5">
      <c r="A561" s="78" t="s">
        <v>497</v>
      </c>
      <c r="B561" s="72">
        <v>200</v>
      </c>
      <c r="C561" s="79">
        <v>906</v>
      </c>
      <c r="D561" s="80">
        <v>1</v>
      </c>
      <c r="E561" s="80">
        <v>6</v>
      </c>
      <c r="F561" s="81" t="s">
        <v>825</v>
      </c>
      <c r="G561" s="79" t="s">
        <v>498</v>
      </c>
      <c r="H561" s="82">
        <v>72000</v>
      </c>
      <c r="I561" s="83">
        <v>1</v>
      </c>
      <c r="J561" s="70">
        <f t="shared" si="8"/>
        <v>71999</v>
      </c>
    </row>
    <row r="562" spans="1:10">
      <c r="A562" s="78" t="s">
        <v>499</v>
      </c>
      <c r="B562" s="72">
        <v>200</v>
      </c>
      <c r="C562" s="79">
        <v>906</v>
      </c>
      <c r="D562" s="80">
        <v>1</v>
      </c>
      <c r="E562" s="80">
        <v>6</v>
      </c>
      <c r="F562" s="81" t="s">
        <v>825</v>
      </c>
      <c r="G562" s="79" t="s">
        <v>500</v>
      </c>
      <c r="H562" s="82">
        <v>96000</v>
      </c>
      <c r="I562" s="83">
        <v>0</v>
      </c>
      <c r="J562" s="70">
        <f t="shared" si="8"/>
        <v>96000</v>
      </c>
    </row>
    <row r="563" spans="1:10">
      <c r="A563" s="78" t="s">
        <v>826</v>
      </c>
      <c r="B563" s="72">
        <v>200</v>
      </c>
      <c r="C563" s="79">
        <v>906</v>
      </c>
      <c r="D563" s="80">
        <v>1</v>
      </c>
      <c r="E563" s="80">
        <v>11</v>
      </c>
      <c r="F563" s="81" t="s">
        <v>391</v>
      </c>
      <c r="G563" s="79" t="s">
        <v>391</v>
      </c>
      <c r="H563" s="82">
        <v>169061000</v>
      </c>
      <c r="I563" s="83">
        <v>0</v>
      </c>
      <c r="J563" s="70">
        <f t="shared" si="8"/>
        <v>169061000</v>
      </c>
    </row>
    <row r="564" spans="1:10">
      <c r="A564" s="78" t="s">
        <v>827</v>
      </c>
      <c r="B564" s="72">
        <v>200</v>
      </c>
      <c r="C564" s="79">
        <v>906</v>
      </c>
      <c r="D564" s="80">
        <v>1</v>
      </c>
      <c r="E564" s="80">
        <v>11</v>
      </c>
      <c r="F564" s="81" t="s">
        <v>828</v>
      </c>
      <c r="G564" s="79" t="s">
        <v>829</v>
      </c>
      <c r="H564" s="82">
        <v>149964000</v>
      </c>
      <c r="I564" s="83">
        <v>0</v>
      </c>
      <c r="J564" s="70">
        <f t="shared" si="8"/>
        <v>149964000</v>
      </c>
    </row>
    <row r="565" spans="1:10">
      <c r="A565" s="78" t="s">
        <v>827</v>
      </c>
      <c r="B565" s="72">
        <v>200</v>
      </c>
      <c r="C565" s="79">
        <v>906</v>
      </c>
      <c r="D565" s="80">
        <v>1</v>
      </c>
      <c r="E565" s="80">
        <v>11</v>
      </c>
      <c r="F565" s="81" t="s">
        <v>830</v>
      </c>
      <c r="G565" s="79" t="s">
        <v>829</v>
      </c>
      <c r="H565" s="82">
        <v>4188000</v>
      </c>
      <c r="I565" s="83">
        <v>0</v>
      </c>
      <c r="J565" s="70">
        <f t="shared" si="8"/>
        <v>4188000</v>
      </c>
    </row>
    <row r="566" spans="1:10">
      <c r="A566" s="78" t="s">
        <v>827</v>
      </c>
      <c r="B566" s="72">
        <v>200</v>
      </c>
      <c r="C566" s="79">
        <v>906</v>
      </c>
      <c r="D566" s="80">
        <v>1</v>
      </c>
      <c r="E566" s="80">
        <v>11</v>
      </c>
      <c r="F566" s="81" t="s">
        <v>831</v>
      </c>
      <c r="G566" s="79" t="s">
        <v>829</v>
      </c>
      <c r="H566" s="82">
        <v>14909000</v>
      </c>
      <c r="I566" s="83">
        <v>0</v>
      </c>
      <c r="J566" s="70">
        <f t="shared" si="8"/>
        <v>14909000</v>
      </c>
    </row>
    <row r="567" spans="1:10">
      <c r="A567" s="78" t="s">
        <v>599</v>
      </c>
      <c r="B567" s="72">
        <v>200</v>
      </c>
      <c r="C567" s="79">
        <v>906</v>
      </c>
      <c r="D567" s="80">
        <v>1</v>
      </c>
      <c r="E567" s="80">
        <v>13</v>
      </c>
      <c r="F567" s="81" t="s">
        <v>391</v>
      </c>
      <c r="G567" s="79" t="s">
        <v>391</v>
      </c>
      <c r="H567" s="82">
        <v>167666828.41</v>
      </c>
      <c r="I567" s="83">
        <v>4534115.79</v>
      </c>
      <c r="J567" s="70">
        <f t="shared" si="8"/>
        <v>163132712.62</v>
      </c>
    </row>
    <row r="568" spans="1:10" ht="31.5">
      <c r="A568" s="78" t="s">
        <v>832</v>
      </c>
      <c r="B568" s="72">
        <v>200</v>
      </c>
      <c r="C568" s="79">
        <v>906</v>
      </c>
      <c r="D568" s="80">
        <v>1</v>
      </c>
      <c r="E568" s="80">
        <v>13</v>
      </c>
      <c r="F568" s="81" t="s">
        <v>833</v>
      </c>
      <c r="G568" s="79" t="s">
        <v>391</v>
      </c>
      <c r="H568" s="82">
        <v>164767028.41</v>
      </c>
      <c r="I568" s="83">
        <v>3762531.79</v>
      </c>
      <c r="J568" s="70">
        <f t="shared" si="8"/>
        <v>161004496.62</v>
      </c>
    </row>
    <row r="569" spans="1:10" ht="110.25">
      <c r="A569" s="78" t="s">
        <v>834</v>
      </c>
      <c r="B569" s="72">
        <v>200</v>
      </c>
      <c r="C569" s="79">
        <v>906</v>
      </c>
      <c r="D569" s="80">
        <v>1</v>
      </c>
      <c r="E569" s="80">
        <v>13</v>
      </c>
      <c r="F569" s="81" t="s">
        <v>833</v>
      </c>
      <c r="G569" s="79" t="s">
        <v>835</v>
      </c>
      <c r="H569" s="82">
        <v>164767028.41</v>
      </c>
      <c r="I569" s="83">
        <v>3762531.79</v>
      </c>
      <c r="J569" s="70">
        <f t="shared" si="8"/>
        <v>161004496.62</v>
      </c>
    </row>
    <row r="570" spans="1:10" ht="47.25">
      <c r="A570" s="78" t="s">
        <v>836</v>
      </c>
      <c r="B570" s="72">
        <v>200</v>
      </c>
      <c r="C570" s="79">
        <v>906</v>
      </c>
      <c r="D570" s="80">
        <v>1</v>
      </c>
      <c r="E570" s="80">
        <v>13</v>
      </c>
      <c r="F570" s="81" t="s">
        <v>837</v>
      </c>
      <c r="G570" s="79" t="s">
        <v>391</v>
      </c>
      <c r="H570" s="82">
        <v>775400</v>
      </c>
      <c r="I570" s="83">
        <v>193850</v>
      </c>
      <c r="J570" s="70">
        <f t="shared" si="8"/>
        <v>581550</v>
      </c>
    </row>
    <row r="571" spans="1:10">
      <c r="A571" s="78" t="s">
        <v>590</v>
      </c>
      <c r="B571" s="72">
        <v>200</v>
      </c>
      <c r="C571" s="79">
        <v>906</v>
      </c>
      <c r="D571" s="80">
        <v>1</v>
      </c>
      <c r="E571" s="80">
        <v>13</v>
      </c>
      <c r="F571" s="81" t="s">
        <v>837</v>
      </c>
      <c r="G571" s="79" t="s">
        <v>591</v>
      </c>
      <c r="H571" s="82">
        <v>775400</v>
      </c>
      <c r="I571" s="83">
        <v>193850</v>
      </c>
      <c r="J571" s="70">
        <f t="shared" si="8"/>
        <v>581550</v>
      </c>
    </row>
    <row r="572" spans="1:10" ht="78.75">
      <c r="A572" s="78" t="s">
        <v>838</v>
      </c>
      <c r="B572" s="72">
        <v>200</v>
      </c>
      <c r="C572" s="79">
        <v>906</v>
      </c>
      <c r="D572" s="80">
        <v>1</v>
      </c>
      <c r="E572" s="80">
        <v>13</v>
      </c>
      <c r="F572" s="81" t="s">
        <v>839</v>
      </c>
      <c r="G572" s="79" t="s">
        <v>391</v>
      </c>
      <c r="H572" s="82">
        <v>1824400</v>
      </c>
      <c r="I572" s="83">
        <v>577734</v>
      </c>
      <c r="J572" s="70">
        <f t="shared" si="8"/>
        <v>1246666</v>
      </c>
    </row>
    <row r="573" spans="1:10">
      <c r="A573" s="78" t="s">
        <v>590</v>
      </c>
      <c r="B573" s="72">
        <v>200</v>
      </c>
      <c r="C573" s="79">
        <v>906</v>
      </c>
      <c r="D573" s="80">
        <v>1</v>
      </c>
      <c r="E573" s="80">
        <v>13</v>
      </c>
      <c r="F573" s="81" t="s">
        <v>839</v>
      </c>
      <c r="G573" s="79" t="s">
        <v>591</v>
      </c>
      <c r="H573" s="82">
        <v>1824400</v>
      </c>
      <c r="I573" s="83">
        <v>577734</v>
      </c>
      <c r="J573" s="70">
        <f t="shared" si="8"/>
        <v>1246666</v>
      </c>
    </row>
    <row r="574" spans="1:10" ht="31.5">
      <c r="A574" s="78" t="s">
        <v>840</v>
      </c>
      <c r="B574" s="72">
        <v>200</v>
      </c>
      <c r="C574" s="79">
        <v>906</v>
      </c>
      <c r="D574" s="80">
        <v>1</v>
      </c>
      <c r="E574" s="80">
        <v>13</v>
      </c>
      <c r="F574" s="81" t="s">
        <v>841</v>
      </c>
      <c r="G574" s="79" t="s">
        <v>391</v>
      </c>
      <c r="H574" s="82">
        <v>300000</v>
      </c>
      <c r="I574" s="83">
        <v>0</v>
      </c>
      <c r="J574" s="70">
        <f t="shared" si="8"/>
        <v>300000</v>
      </c>
    </row>
    <row r="575" spans="1:10" ht="31.5">
      <c r="A575" s="78" t="s">
        <v>406</v>
      </c>
      <c r="B575" s="72">
        <v>200</v>
      </c>
      <c r="C575" s="79">
        <v>906</v>
      </c>
      <c r="D575" s="80">
        <v>1</v>
      </c>
      <c r="E575" s="80">
        <v>13</v>
      </c>
      <c r="F575" s="81" t="s">
        <v>841</v>
      </c>
      <c r="G575" s="79" t="s">
        <v>407</v>
      </c>
      <c r="H575" s="82">
        <v>300000</v>
      </c>
      <c r="I575" s="83">
        <v>0</v>
      </c>
      <c r="J575" s="70">
        <f t="shared" si="8"/>
        <v>300000</v>
      </c>
    </row>
    <row r="576" spans="1:10">
      <c r="A576" s="78" t="s">
        <v>842</v>
      </c>
      <c r="B576" s="72">
        <v>200</v>
      </c>
      <c r="C576" s="79">
        <v>906</v>
      </c>
      <c r="D576" s="80">
        <v>2</v>
      </c>
      <c r="E576" s="80" t="s">
        <v>391</v>
      </c>
      <c r="F576" s="81" t="s">
        <v>391</v>
      </c>
      <c r="G576" s="79" t="s">
        <v>391</v>
      </c>
      <c r="H576" s="82">
        <v>6264700</v>
      </c>
      <c r="I576" s="83">
        <v>4881500</v>
      </c>
      <c r="J576" s="70">
        <f t="shared" si="8"/>
        <v>1383200</v>
      </c>
    </row>
    <row r="577" spans="1:10">
      <c r="A577" s="78" t="s">
        <v>843</v>
      </c>
      <c r="B577" s="72">
        <v>200</v>
      </c>
      <c r="C577" s="79">
        <v>906</v>
      </c>
      <c r="D577" s="80">
        <v>2</v>
      </c>
      <c r="E577" s="80">
        <v>3</v>
      </c>
      <c r="F577" s="81" t="s">
        <v>391</v>
      </c>
      <c r="G577" s="79" t="s">
        <v>391</v>
      </c>
      <c r="H577" s="82">
        <v>6264700</v>
      </c>
      <c r="I577" s="83">
        <v>4881500</v>
      </c>
      <c r="J577" s="70">
        <f t="shared" si="8"/>
        <v>1383200</v>
      </c>
    </row>
    <row r="578" spans="1:10" ht="31.5">
      <c r="A578" s="78" t="s">
        <v>844</v>
      </c>
      <c r="B578" s="72">
        <v>200</v>
      </c>
      <c r="C578" s="79">
        <v>906</v>
      </c>
      <c r="D578" s="80">
        <v>2</v>
      </c>
      <c r="E578" s="80">
        <v>3</v>
      </c>
      <c r="F578" s="81" t="s">
        <v>845</v>
      </c>
      <c r="G578" s="79" t="s">
        <v>391</v>
      </c>
      <c r="H578" s="82">
        <v>6264700</v>
      </c>
      <c r="I578" s="83">
        <v>4881500</v>
      </c>
      <c r="J578" s="70">
        <f t="shared" si="8"/>
        <v>1383200</v>
      </c>
    </row>
    <row r="579" spans="1:10">
      <c r="A579" s="78" t="s">
        <v>590</v>
      </c>
      <c r="B579" s="72">
        <v>200</v>
      </c>
      <c r="C579" s="79">
        <v>906</v>
      </c>
      <c r="D579" s="80">
        <v>2</v>
      </c>
      <c r="E579" s="80">
        <v>3</v>
      </c>
      <c r="F579" s="81" t="s">
        <v>845</v>
      </c>
      <c r="G579" s="79" t="s">
        <v>591</v>
      </c>
      <c r="H579" s="82">
        <v>6264700</v>
      </c>
      <c r="I579" s="83">
        <v>4881500</v>
      </c>
      <c r="J579" s="70">
        <f t="shared" si="8"/>
        <v>1383200</v>
      </c>
    </row>
    <row r="580" spans="1:10">
      <c r="A580" s="78" t="s">
        <v>677</v>
      </c>
      <c r="B580" s="72">
        <v>200</v>
      </c>
      <c r="C580" s="79">
        <v>906</v>
      </c>
      <c r="D580" s="80">
        <v>4</v>
      </c>
      <c r="E580" s="80" t="s">
        <v>391</v>
      </c>
      <c r="F580" s="81" t="s">
        <v>391</v>
      </c>
      <c r="G580" s="79" t="s">
        <v>391</v>
      </c>
      <c r="H580" s="82">
        <v>70925100</v>
      </c>
      <c r="I580" s="83">
        <v>6473226.4000000004</v>
      </c>
      <c r="J580" s="70">
        <f t="shared" si="8"/>
        <v>64451873.600000001</v>
      </c>
    </row>
    <row r="581" spans="1:10">
      <c r="A581" s="78" t="s">
        <v>846</v>
      </c>
      <c r="B581" s="72">
        <v>200</v>
      </c>
      <c r="C581" s="79">
        <v>906</v>
      </c>
      <c r="D581" s="80">
        <v>4</v>
      </c>
      <c r="E581" s="80">
        <v>10</v>
      </c>
      <c r="F581" s="81" t="s">
        <v>391</v>
      </c>
      <c r="G581" s="79" t="s">
        <v>391</v>
      </c>
      <c r="H581" s="82">
        <v>70925100</v>
      </c>
      <c r="I581" s="83">
        <v>6473226.4000000004</v>
      </c>
      <c r="J581" s="70">
        <f t="shared" si="8"/>
        <v>64451873.600000001</v>
      </c>
    </row>
    <row r="582" spans="1:10" ht="47.25">
      <c r="A582" s="78" t="s">
        <v>847</v>
      </c>
      <c r="B582" s="72">
        <v>200</v>
      </c>
      <c r="C582" s="79">
        <v>906</v>
      </c>
      <c r="D582" s="80">
        <v>4</v>
      </c>
      <c r="E582" s="80">
        <v>10</v>
      </c>
      <c r="F582" s="81" t="s">
        <v>848</v>
      </c>
      <c r="G582" s="79" t="s">
        <v>391</v>
      </c>
      <c r="H582" s="82">
        <v>70925100</v>
      </c>
      <c r="I582" s="83">
        <v>6473226.4000000004</v>
      </c>
      <c r="J582" s="70">
        <f t="shared" si="8"/>
        <v>64451873.600000001</v>
      </c>
    </row>
    <row r="583" spans="1:10" ht="63">
      <c r="A583" s="78" t="s">
        <v>396</v>
      </c>
      <c r="B583" s="72">
        <v>200</v>
      </c>
      <c r="C583" s="79">
        <v>906</v>
      </c>
      <c r="D583" s="80">
        <v>4</v>
      </c>
      <c r="E583" s="80">
        <v>10</v>
      </c>
      <c r="F583" s="81" t="s">
        <v>848</v>
      </c>
      <c r="G583" s="79" t="s">
        <v>397</v>
      </c>
      <c r="H583" s="82">
        <v>13935000</v>
      </c>
      <c r="I583" s="83">
        <v>3234880</v>
      </c>
      <c r="J583" s="70">
        <f t="shared" si="8"/>
        <v>10700120</v>
      </c>
    </row>
    <row r="584" spans="1:10">
      <c r="A584" s="78" t="s">
        <v>398</v>
      </c>
      <c r="B584" s="72">
        <v>200</v>
      </c>
      <c r="C584" s="79">
        <v>906</v>
      </c>
      <c r="D584" s="80">
        <v>4</v>
      </c>
      <c r="E584" s="80">
        <v>10</v>
      </c>
      <c r="F584" s="81" t="s">
        <v>848</v>
      </c>
      <c r="G584" s="79" t="s">
        <v>399</v>
      </c>
      <c r="H584" s="82">
        <v>56990100</v>
      </c>
      <c r="I584" s="83">
        <v>3238346.4</v>
      </c>
      <c r="J584" s="70">
        <f t="shared" si="8"/>
        <v>53751753.600000001</v>
      </c>
    </row>
    <row r="585" spans="1:10">
      <c r="A585" s="78" t="s">
        <v>392</v>
      </c>
      <c r="B585" s="72">
        <v>200</v>
      </c>
      <c r="C585" s="79">
        <v>906</v>
      </c>
      <c r="D585" s="80">
        <v>7</v>
      </c>
      <c r="E585" s="80" t="s">
        <v>391</v>
      </c>
      <c r="F585" s="81" t="s">
        <v>391</v>
      </c>
      <c r="G585" s="79" t="s">
        <v>391</v>
      </c>
      <c r="H585" s="82">
        <v>224773200</v>
      </c>
      <c r="I585" s="83">
        <v>29800</v>
      </c>
      <c r="J585" s="70">
        <f t="shared" ref="J585:J648" si="9">H585-I585</f>
        <v>224743400</v>
      </c>
    </row>
    <row r="586" spans="1:10">
      <c r="A586" s="78" t="s">
        <v>612</v>
      </c>
      <c r="B586" s="72">
        <v>200</v>
      </c>
      <c r="C586" s="79">
        <v>906</v>
      </c>
      <c r="D586" s="80">
        <v>7</v>
      </c>
      <c r="E586" s="80">
        <v>2</v>
      </c>
      <c r="F586" s="81" t="s">
        <v>391</v>
      </c>
      <c r="G586" s="79" t="s">
        <v>391</v>
      </c>
      <c r="H586" s="82">
        <v>224371100</v>
      </c>
      <c r="I586" s="83">
        <v>0</v>
      </c>
      <c r="J586" s="70">
        <f t="shared" si="9"/>
        <v>224371100</v>
      </c>
    </row>
    <row r="587" spans="1:10">
      <c r="A587" s="78" t="s">
        <v>489</v>
      </c>
      <c r="B587" s="72">
        <v>200</v>
      </c>
      <c r="C587" s="79">
        <v>906</v>
      </c>
      <c r="D587" s="80">
        <v>7</v>
      </c>
      <c r="E587" s="80">
        <v>2</v>
      </c>
      <c r="F587" s="81" t="s">
        <v>849</v>
      </c>
      <c r="G587" s="79" t="s">
        <v>491</v>
      </c>
      <c r="H587" s="82">
        <v>172328000</v>
      </c>
      <c r="I587" s="83">
        <v>0</v>
      </c>
      <c r="J587" s="70">
        <f t="shared" si="9"/>
        <v>172328000</v>
      </c>
    </row>
    <row r="588" spans="1:10" ht="47.25">
      <c r="A588" s="78" t="s">
        <v>492</v>
      </c>
      <c r="B588" s="72">
        <v>200</v>
      </c>
      <c r="C588" s="79">
        <v>906</v>
      </c>
      <c r="D588" s="80">
        <v>7</v>
      </c>
      <c r="E588" s="80">
        <v>2</v>
      </c>
      <c r="F588" s="81" t="s">
        <v>849</v>
      </c>
      <c r="G588" s="79" t="s">
        <v>493</v>
      </c>
      <c r="H588" s="82">
        <v>52043100</v>
      </c>
      <c r="I588" s="83">
        <v>0</v>
      </c>
      <c r="J588" s="70">
        <f t="shared" si="9"/>
        <v>52043100</v>
      </c>
    </row>
    <row r="589" spans="1:10" ht="31.5">
      <c r="A589" s="78" t="s">
        <v>402</v>
      </c>
      <c r="B589" s="72">
        <v>200</v>
      </c>
      <c r="C589" s="79">
        <v>906</v>
      </c>
      <c r="D589" s="80">
        <v>7</v>
      </c>
      <c r="E589" s="80">
        <v>5</v>
      </c>
      <c r="F589" s="81" t="s">
        <v>391</v>
      </c>
      <c r="G589" s="79" t="s">
        <v>391</v>
      </c>
      <c r="H589" s="82">
        <v>402100</v>
      </c>
      <c r="I589" s="83">
        <v>29800</v>
      </c>
      <c r="J589" s="70">
        <f t="shared" si="9"/>
        <v>372300</v>
      </c>
    </row>
    <row r="590" spans="1:10" ht="47.25">
      <c r="A590" s="78" t="s">
        <v>410</v>
      </c>
      <c r="B590" s="72">
        <v>200</v>
      </c>
      <c r="C590" s="79">
        <v>906</v>
      </c>
      <c r="D590" s="80">
        <v>7</v>
      </c>
      <c r="E590" s="80">
        <v>5</v>
      </c>
      <c r="F590" s="81" t="s">
        <v>850</v>
      </c>
      <c r="G590" s="79" t="s">
        <v>412</v>
      </c>
      <c r="H590" s="82">
        <v>212100</v>
      </c>
      <c r="I590" s="83">
        <v>29800</v>
      </c>
      <c r="J590" s="70">
        <f t="shared" si="9"/>
        <v>182300</v>
      </c>
    </row>
    <row r="591" spans="1:10" ht="31.5">
      <c r="A591" s="78" t="s">
        <v>406</v>
      </c>
      <c r="B591" s="72">
        <v>200</v>
      </c>
      <c r="C591" s="79">
        <v>906</v>
      </c>
      <c r="D591" s="80">
        <v>7</v>
      </c>
      <c r="E591" s="80">
        <v>5</v>
      </c>
      <c r="F591" s="81" t="s">
        <v>850</v>
      </c>
      <c r="G591" s="79" t="s">
        <v>407</v>
      </c>
      <c r="H591" s="82">
        <v>190000</v>
      </c>
      <c r="I591" s="83">
        <v>0</v>
      </c>
      <c r="J591" s="70">
        <f t="shared" si="9"/>
        <v>190000</v>
      </c>
    </row>
    <row r="592" spans="1:10">
      <c r="A592" s="78" t="s">
        <v>851</v>
      </c>
      <c r="B592" s="72">
        <v>200</v>
      </c>
      <c r="C592" s="79">
        <v>906</v>
      </c>
      <c r="D592" s="80">
        <v>13</v>
      </c>
      <c r="E592" s="80" t="s">
        <v>391</v>
      </c>
      <c r="F592" s="81" t="s">
        <v>391</v>
      </c>
      <c r="G592" s="79" t="s">
        <v>391</v>
      </c>
      <c r="H592" s="82">
        <v>60780900</v>
      </c>
      <c r="I592" s="83">
        <v>6541584.7000000002</v>
      </c>
      <c r="J592" s="70">
        <f t="shared" si="9"/>
        <v>54239315.299999997</v>
      </c>
    </row>
    <row r="593" spans="1:10" ht="31.5">
      <c r="A593" s="78" t="s">
        <v>852</v>
      </c>
      <c r="B593" s="72">
        <v>200</v>
      </c>
      <c r="C593" s="79">
        <v>906</v>
      </c>
      <c r="D593" s="80">
        <v>13</v>
      </c>
      <c r="E593" s="80">
        <v>1</v>
      </c>
      <c r="F593" s="81" t="s">
        <v>391</v>
      </c>
      <c r="G593" s="79" t="s">
        <v>391</v>
      </c>
      <c r="H593" s="82">
        <v>60780900</v>
      </c>
      <c r="I593" s="83">
        <v>6541584.7000000002</v>
      </c>
      <c r="J593" s="70">
        <f t="shared" si="9"/>
        <v>54239315.299999997</v>
      </c>
    </row>
    <row r="594" spans="1:10" ht="31.5">
      <c r="A594" s="78" t="s">
        <v>832</v>
      </c>
      <c r="B594" s="72">
        <v>200</v>
      </c>
      <c r="C594" s="79">
        <v>906</v>
      </c>
      <c r="D594" s="80">
        <v>13</v>
      </c>
      <c r="E594" s="80">
        <v>1</v>
      </c>
      <c r="F594" s="81" t="s">
        <v>833</v>
      </c>
      <c r="G594" s="79" t="s">
        <v>391</v>
      </c>
      <c r="H594" s="82">
        <v>60780900</v>
      </c>
      <c r="I594" s="83">
        <v>6541584.7000000002</v>
      </c>
      <c r="J594" s="70">
        <f t="shared" si="9"/>
        <v>54239315.299999997</v>
      </c>
    </row>
    <row r="595" spans="1:10" ht="31.5">
      <c r="A595" s="78" t="s">
        <v>853</v>
      </c>
      <c r="B595" s="72">
        <v>200</v>
      </c>
      <c r="C595" s="79">
        <v>906</v>
      </c>
      <c r="D595" s="80">
        <v>13</v>
      </c>
      <c r="E595" s="80">
        <v>1</v>
      </c>
      <c r="F595" s="81" t="s">
        <v>833</v>
      </c>
      <c r="G595" s="79" t="s">
        <v>854</v>
      </c>
      <c r="H595" s="82">
        <v>60780900</v>
      </c>
      <c r="I595" s="83">
        <v>6541584.7000000002</v>
      </c>
      <c r="J595" s="70">
        <f t="shared" si="9"/>
        <v>54239315.299999997</v>
      </c>
    </row>
    <row r="596" spans="1:10" ht="47.25">
      <c r="A596" s="78" t="s">
        <v>855</v>
      </c>
      <c r="B596" s="72">
        <v>200</v>
      </c>
      <c r="C596" s="79">
        <v>906</v>
      </c>
      <c r="D596" s="80">
        <v>14</v>
      </c>
      <c r="E596" s="80" t="s">
        <v>391</v>
      </c>
      <c r="F596" s="81" t="s">
        <v>391</v>
      </c>
      <c r="G596" s="79" t="s">
        <v>391</v>
      </c>
      <c r="H596" s="82">
        <v>1403147422.0999999</v>
      </c>
      <c r="I596" s="83">
        <v>419351394</v>
      </c>
      <c r="J596" s="70">
        <f t="shared" si="9"/>
        <v>983796028.0999999</v>
      </c>
    </row>
    <row r="597" spans="1:10" ht="47.25">
      <c r="A597" s="78" t="s">
        <v>856</v>
      </c>
      <c r="B597" s="72">
        <v>200</v>
      </c>
      <c r="C597" s="79">
        <v>906</v>
      </c>
      <c r="D597" s="80">
        <v>14</v>
      </c>
      <c r="E597" s="80">
        <v>1</v>
      </c>
      <c r="F597" s="81" t="s">
        <v>391</v>
      </c>
      <c r="G597" s="79" t="s">
        <v>391</v>
      </c>
      <c r="H597" s="82">
        <v>1176517600</v>
      </c>
      <c r="I597" s="83">
        <v>369218527</v>
      </c>
      <c r="J597" s="70">
        <f t="shared" si="9"/>
        <v>807299073</v>
      </c>
    </row>
    <row r="598" spans="1:10" ht="63">
      <c r="A598" s="78" t="s">
        <v>857</v>
      </c>
      <c r="B598" s="72">
        <v>200</v>
      </c>
      <c r="C598" s="79">
        <v>906</v>
      </c>
      <c r="D598" s="80">
        <v>14</v>
      </c>
      <c r="E598" s="80">
        <v>1</v>
      </c>
      <c r="F598" s="81" t="s">
        <v>858</v>
      </c>
      <c r="G598" s="79" t="s">
        <v>391</v>
      </c>
      <c r="H598" s="82">
        <v>1176517600</v>
      </c>
      <c r="I598" s="83">
        <v>369218527</v>
      </c>
      <c r="J598" s="70">
        <f t="shared" si="9"/>
        <v>807299073</v>
      </c>
    </row>
    <row r="599" spans="1:10">
      <c r="A599" s="78" t="s">
        <v>859</v>
      </c>
      <c r="B599" s="72">
        <v>200</v>
      </c>
      <c r="C599" s="79">
        <v>906</v>
      </c>
      <c r="D599" s="80">
        <v>14</v>
      </c>
      <c r="E599" s="80">
        <v>1</v>
      </c>
      <c r="F599" s="81" t="s">
        <v>858</v>
      </c>
      <c r="G599" s="79" t="s">
        <v>860</v>
      </c>
      <c r="H599" s="82">
        <v>1176517600</v>
      </c>
      <c r="I599" s="83">
        <v>369218527</v>
      </c>
      <c r="J599" s="70">
        <f t="shared" si="9"/>
        <v>807299073</v>
      </c>
    </row>
    <row r="600" spans="1:10">
      <c r="A600" s="78" t="s">
        <v>861</v>
      </c>
      <c r="B600" s="72">
        <v>200</v>
      </c>
      <c r="C600" s="79">
        <v>906</v>
      </c>
      <c r="D600" s="80">
        <v>14</v>
      </c>
      <c r="E600" s="80">
        <v>2</v>
      </c>
      <c r="F600" s="81" t="s">
        <v>391</v>
      </c>
      <c r="G600" s="79" t="s">
        <v>391</v>
      </c>
      <c r="H600" s="82">
        <v>164677822.09999999</v>
      </c>
      <c r="I600" s="83">
        <v>29482200</v>
      </c>
      <c r="J600" s="70">
        <f t="shared" si="9"/>
        <v>135195622.09999999</v>
      </c>
    </row>
    <row r="601" spans="1:10" ht="31.5">
      <c r="A601" s="78" t="s">
        <v>862</v>
      </c>
      <c r="B601" s="72">
        <v>200</v>
      </c>
      <c r="C601" s="79">
        <v>906</v>
      </c>
      <c r="D601" s="80">
        <v>14</v>
      </c>
      <c r="E601" s="80">
        <v>2</v>
      </c>
      <c r="F601" s="81" t="s">
        <v>863</v>
      </c>
      <c r="G601" s="79" t="s">
        <v>391</v>
      </c>
      <c r="H601" s="82">
        <v>164677822.09999999</v>
      </c>
      <c r="I601" s="83">
        <v>29482200</v>
      </c>
      <c r="J601" s="70">
        <f t="shared" si="9"/>
        <v>135195622.09999999</v>
      </c>
    </row>
    <row r="602" spans="1:10">
      <c r="A602" s="78" t="s">
        <v>861</v>
      </c>
      <c r="B602" s="72">
        <v>200</v>
      </c>
      <c r="C602" s="79">
        <v>906</v>
      </c>
      <c r="D602" s="80">
        <v>14</v>
      </c>
      <c r="E602" s="80">
        <v>2</v>
      </c>
      <c r="F602" s="81" t="s">
        <v>863</v>
      </c>
      <c r="G602" s="79" t="s">
        <v>864</v>
      </c>
      <c r="H602" s="82">
        <v>164677822.09999999</v>
      </c>
      <c r="I602" s="83">
        <v>29482200</v>
      </c>
      <c r="J602" s="70">
        <f t="shared" si="9"/>
        <v>135195622.09999999</v>
      </c>
    </row>
    <row r="603" spans="1:10">
      <c r="A603" s="78" t="s">
        <v>865</v>
      </c>
      <c r="B603" s="72">
        <v>200</v>
      </c>
      <c r="C603" s="79">
        <v>906</v>
      </c>
      <c r="D603" s="80">
        <v>14</v>
      </c>
      <c r="E603" s="80">
        <v>3</v>
      </c>
      <c r="F603" s="81" t="s">
        <v>391</v>
      </c>
      <c r="G603" s="79" t="s">
        <v>391</v>
      </c>
      <c r="H603" s="82">
        <v>61952000</v>
      </c>
      <c r="I603" s="83">
        <v>20650667</v>
      </c>
      <c r="J603" s="70">
        <f t="shared" si="9"/>
        <v>41301333</v>
      </c>
    </row>
    <row r="604" spans="1:10" ht="78.75">
      <c r="A604" s="78" t="s">
        <v>866</v>
      </c>
      <c r="B604" s="72">
        <v>200</v>
      </c>
      <c r="C604" s="79">
        <v>906</v>
      </c>
      <c r="D604" s="80">
        <v>14</v>
      </c>
      <c r="E604" s="80">
        <v>3</v>
      </c>
      <c r="F604" s="81" t="s">
        <v>867</v>
      </c>
      <c r="G604" s="79" t="s">
        <v>391</v>
      </c>
      <c r="H604" s="82">
        <v>61952000</v>
      </c>
      <c r="I604" s="83">
        <v>20650667</v>
      </c>
      <c r="J604" s="70">
        <f t="shared" si="9"/>
        <v>41301333</v>
      </c>
    </row>
    <row r="605" spans="1:10">
      <c r="A605" s="78" t="s">
        <v>590</v>
      </c>
      <c r="B605" s="72">
        <v>200</v>
      </c>
      <c r="C605" s="79">
        <v>906</v>
      </c>
      <c r="D605" s="80">
        <v>14</v>
      </c>
      <c r="E605" s="80">
        <v>3</v>
      </c>
      <c r="F605" s="81" t="s">
        <v>867</v>
      </c>
      <c r="G605" s="79" t="s">
        <v>591</v>
      </c>
      <c r="H605" s="82">
        <v>61952000</v>
      </c>
      <c r="I605" s="83">
        <v>20650667</v>
      </c>
      <c r="J605" s="70">
        <f t="shared" si="9"/>
        <v>41301333</v>
      </c>
    </row>
    <row r="606" spans="1:10">
      <c r="A606" s="71" t="s">
        <v>365</v>
      </c>
      <c r="B606" s="72">
        <v>200</v>
      </c>
      <c r="C606" s="73">
        <v>907</v>
      </c>
      <c r="D606" s="74" t="s">
        <v>391</v>
      </c>
      <c r="E606" s="74" t="s">
        <v>391</v>
      </c>
      <c r="F606" s="75" t="s">
        <v>391</v>
      </c>
      <c r="G606" s="73" t="s">
        <v>391</v>
      </c>
      <c r="H606" s="76">
        <v>1664421088.9400001</v>
      </c>
      <c r="I606" s="77">
        <v>252201194.89000005</v>
      </c>
      <c r="J606" s="70">
        <f t="shared" si="9"/>
        <v>1412219894.05</v>
      </c>
    </row>
    <row r="607" spans="1:10">
      <c r="A607" s="78" t="s">
        <v>586</v>
      </c>
      <c r="B607" s="72">
        <v>200</v>
      </c>
      <c r="C607" s="79">
        <v>907</v>
      </c>
      <c r="D607" s="80">
        <v>1</v>
      </c>
      <c r="E607" s="80" t="s">
        <v>391</v>
      </c>
      <c r="F607" s="81" t="s">
        <v>391</v>
      </c>
      <c r="G607" s="79" t="s">
        <v>391</v>
      </c>
      <c r="H607" s="82">
        <v>80500</v>
      </c>
      <c r="I607" s="83">
        <v>76600</v>
      </c>
      <c r="J607" s="70">
        <f t="shared" si="9"/>
        <v>3900</v>
      </c>
    </row>
    <row r="608" spans="1:10" ht="47.25">
      <c r="A608" s="78" t="s">
        <v>587</v>
      </c>
      <c r="B608" s="72">
        <v>200</v>
      </c>
      <c r="C608" s="79">
        <v>907</v>
      </c>
      <c r="D608" s="80">
        <v>1</v>
      </c>
      <c r="E608" s="80">
        <v>4</v>
      </c>
      <c r="F608" s="81" t="s">
        <v>391</v>
      </c>
      <c r="G608" s="79" t="s">
        <v>391</v>
      </c>
      <c r="H608" s="82">
        <v>80500</v>
      </c>
      <c r="I608" s="83">
        <v>76600</v>
      </c>
      <c r="J608" s="70">
        <f t="shared" si="9"/>
        <v>3900</v>
      </c>
    </row>
    <row r="609" spans="1:10" ht="63">
      <c r="A609" s="78" t="s">
        <v>868</v>
      </c>
      <c r="B609" s="72">
        <v>200</v>
      </c>
      <c r="C609" s="79">
        <v>907</v>
      </c>
      <c r="D609" s="80">
        <v>1</v>
      </c>
      <c r="E609" s="80">
        <v>4</v>
      </c>
      <c r="F609" s="81" t="s">
        <v>869</v>
      </c>
      <c r="G609" s="79" t="s">
        <v>391</v>
      </c>
      <c r="H609" s="82">
        <v>80500</v>
      </c>
      <c r="I609" s="83">
        <v>76600</v>
      </c>
      <c r="J609" s="70">
        <f t="shared" si="9"/>
        <v>3900</v>
      </c>
    </row>
    <row r="610" spans="1:10">
      <c r="A610" s="78" t="s">
        <v>590</v>
      </c>
      <c r="B610" s="72">
        <v>200</v>
      </c>
      <c r="C610" s="79">
        <v>907</v>
      </c>
      <c r="D610" s="80">
        <v>1</v>
      </c>
      <c r="E610" s="80">
        <v>4</v>
      </c>
      <c r="F610" s="81" t="s">
        <v>869</v>
      </c>
      <c r="G610" s="79" t="s">
        <v>591</v>
      </c>
      <c r="H610" s="82">
        <v>80500</v>
      </c>
      <c r="I610" s="83">
        <v>76600</v>
      </c>
      <c r="J610" s="70">
        <f t="shared" si="9"/>
        <v>3900</v>
      </c>
    </row>
    <row r="611" spans="1:10" ht="31.5">
      <c r="A611" s="78" t="s">
        <v>870</v>
      </c>
      <c r="B611" s="72">
        <v>200</v>
      </c>
      <c r="C611" s="79">
        <v>907</v>
      </c>
      <c r="D611" s="80">
        <v>3</v>
      </c>
      <c r="E611" s="80" t="s">
        <v>391</v>
      </c>
      <c r="F611" s="81" t="s">
        <v>391</v>
      </c>
      <c r="G611" s="79" t="s">
        <v>391</v>
      </c>
      <c r="H611" s="82">
        <v>1670300</v>
      </c>
      <c r="I611" s="83">
        <v>0</v>
      </c>
      <c r="J611" s="70">
        <f t="shared" si="9"/>
        <v>1670300</v>
      </c>
    </row>
    <row r="612" spans="1:10" ht="31.5">
      <c r="A612" s="78" t="s">
        <v>871</v>
      </c>
      <c r="B612" s="72">
        <v>200</v>
      </c>
      <c r="C612" s="79">
        <v>907</v>
      </c>
      <c r="D612" s="80">
        <v>3</v>
      </c>
      <c r="E612" s="80">
        <v>14</v>
      </c>
      <c r="F612" s="81" t="s">
        <v>391</v>
      </c>
      <c r="G612" s="79" t="s">
        <v>391</v>
      </c>
      <c r="H612" s="82">
        <v>1670300</v>
      </c>
      <c r="I612" s="83">
        <v>0</v>
      </c>
      <c r="J612" s="70">
        <f t="shared" si="9"/>
        <v>1670300</v>
      </c>
    </row>
    <row r="613" spans="1:10" ht="31.5">
      <c r="A613" s="78" t="s">
        <v>872</v>
      </c>
      <c r="B613" s="72">
        <v>200</v>
      </c>
      <c r="C613" s="79">
        <v>907</v>
      </c>
      <c r="D613" s="80">
        <v>3</v>
      </c>
      <c r="E613" s="80">
        <v>14</v>
      </c>
      <c r="F613" s="81" t="s">
        <v>873</v>
      </c>
      <c r="G613" s="79" t="s">
        <v>391</v>
      </c>
      <c r="H613" s="82">
        <v>500000</v>
      </c>
      <c r="I613" s="83">
        <v>0</v>
      </c>
      <c r="J613" s="70">
        <f t="shared" si="9"/>
        <v>500000</v>
      </c>
    </row>
    <row r="614" spans="1:10" ht="31.5">
      <c r="A614" s="78" t="s">
        <v>495</v>
      </c>
      <c r="B614" s="72">
        <v>200</v>
      </c>
      <c r="C614" s="79">
        <v>907</v>
      </c>
      <c r="D614" s="80">
        <v>3</v>
      </c>
      <c r="E614" s="80">
        <v>14</v>
      </c>
      <c r="F614" s="81" t="s">
        <v>873</v>
      </c>
      <c r="G614" s="79" t="s">
        <v>496</v>
      </c>
      <c r="H614" s="82">
        <v>500000</v>
      </c>
      <c r="I614" s="83">
        <v>0</v>
      </c>
      <c r="J614" s="70">
        <f t="shared" si="9"/>
        <v>500000</v>
      </c>
    </row>
    <row r="615" spans="1:10" ht="47.25">
      <c r="A615" s="78" t="s">
        <v>874</v>
      </c>
      <c r="B615" s="72">
        <v>200</v>
      </c>
      <c r="C615" s="79">
        <v>907</v>
      </c>
      <c r="D615" s="80">
        <v>3</v>
      </c>
      <c r="E615" s="80">
        <v>14</v>
      </c>
      <c r="F615" s="81" t="s">
        <v>875</v>
      </c>
      <c r="G615" s="79" t="s">
        <v>391</v>
      </c>
      <c r="H615" s="82">
        <v>170300</v>
      </c>
      <c r="I615" s="83">
        <v>0</v>
      </c>
      <c r="J615" s="70">
        <f t="shared" si="9"/>
        <v>170300</v>
      </c>
    </row>
    <row r="616" spans="1:10" ht="47.25">
      <c r="A616" s="78" t="s">
        <v>547</v>
      </c>
      <c r="B616" s="72">
        <v>200</v>
      </c>
      <c r="C616" s="79">
        <v>907</v>
      </c>
      <c r="D616" s="80">
        <v>3</v>
      </c>
      <c r="E616" s="80">
        <v>14</v>
      </c>
      <c r="F616" s="81" t="s">
        <v>875</v>
      </c>
      <c r="G616" s="79" t="s">
        <v>548</v>
      </c>
      <c r="H616" s="82">
        <v>170300</v>
      </c>
      <c r="I616" s="83">
        <v>0</v>
      </c>
      <c r="J616" s="70">
        <f t="shared" si="9"/>
        <v>170300</v>
      </c>
    </row>
    <row r="617" spans="1:10" ht="31.5">
      <c r="A617" s="78" t="s">
        <v>876</v>
      </c>
      <c r="B617" s="72">
        <v>200</v>
      </c>
      <c r="C617" s="79">
        <v>907</v>
      </c>
      <c r="D617" s="80">
        <v>3</v>
      </c>
      <c r="E617" s="80">
        <v>14</v>
      </c>
      <c r="F617" s="81" t="s">
        <v>877</v>
      </c>
      <c r="G617" s="79" t="s">
        <v>391</v>
      </c>
      <c r="H617" s="82">
        <v>1000000</v>
      </c>
      <c r="I617" s="83">
        <v>0</v>
      </c>
      <c r="J617" s="70">
        <f t="shared" si="9"/>
        <v>1000000</v>
      </c>
    </row>
    <row r="618" spans="1:10" ht="47.25">
      <c r="A618" s="78" t="s">
        <v>547</v>
      </c>
      <c r="B618" s="72">
        <v>200</v>
      </c>
      <c r="C618" s="79">
        <v>907</v>
      </c>
      <c r="D618" s="80">
        <v>3</v>
      </c>
      <c r="E618" s="80">
        <v>14</v>
      </c>
      <c r="F618" s="81" t="s">
        <v>877</v>
      </c>
      <c r="G618" s="79" t="s">
        <v>548</v>
      </c>
      <c r="H618" s="82">
        <v>1000000</v>
      </c>
      <c r="I618" s="83">
        <v>0</v>
      </c>
      <c r="J618" s="70">
        <f t="shared" si="9"/>
        <v>1000000</v>
      </c>
    </row>
    <row r="619" spans="1:10">
      <c r="A619" s="78" t="s">
        <v>677</v>
      </c>
      <c r="B619" s="72">
        <v>200</v>
      </c>
      <c r="C619" s="79">
        <v>907</v>
      </c>
      <c r="D619" s="80">
        <v>4</v>
      </c>
      <c r="E619" s="80" t="s">
        <v>391</v>
      </c>
      <c r="F619" s="81" t="s">
        <v>391</v>
      </c>
      <c r="G619" s="79" t="s">
        <v>391</v>
      </c>
      <c r="H619" s="82">
        <v>944128016.25999987</v>
      </c>
      <c r="I619" s="83">
        <v>166871846.74000004</v>
      </c>
      <c r="J619" s="70">
        <f t="shared" si="9"/>
        <v>777256169.51999986</v>
      </c>
    </row>
    <row r="620" spans="1:10">
      <c r="A620" s="78" t="s">
        <v>678</v>
      </c>
      <c r="B620" s="72">
        <v>200</v>
      </c>
      <c r="C620" s="79">
        <v>907</v>
      </c>
      <c r="D620" s="80">
        <v>4</v>
      </c>
      <c r="E620" s="80">
        <v>5</v>
      </c>
      <c r="F620" s="81" t="s">
        <v>391</v>
      </c>
      <c r="G620" s="79" t="s">
        <v>391</v>
      </c>
      <c r="H620" s="82">
        <v>3967851.24</v>
      </c>
      <c r="I620" s="83">
        <v>0</v>
      </c>
      <c r="J620" s="70">
        <f t="shared" si="9"/>
        <v>3967851.24</v>
      </c>
    </row>
    <row r="621" spans="1:10" ht="47.25">
      <c r="A621" s="78" t="s">
        <v>878</v>
      </c>
      <c r="B621" s="72">
        <v>200</v>
      </c>
      <c r="C621" s="79">
        <v>907</v>
      </c>
      <c r="D621" s="80">
        <v>4</v>
      </c>
      <c r="E621" s="80">
        <v>5</v>
      </c>
      <c r="F621" s="81" t="s">
        <v>879</v>
      </c>
      <c r="G621" s="79" t="s">
        <v>880</v>
      </c>
      <c r="H621" s="82">
        <v>3967851.24</v>
      </c>
      <c r="I621" s="83">
        <v>0</v>
      </c>
      <c r="J621" s="70">
        <f t="shared" si="9"/>
        <v>3967851.24</v>
      </c>
    </row>
    <row r="622" spans="1:10">
      <c r="A622" s="78" t="s">
        <v>881</v>
      </c>
      <c r="B622" s="72">
        <v>200</v>
      </c>
      <c r="C622" s="79">
        <v>907</v>
      </c>
      <c r="D622" s="80">
        <v>4</v>
      </c>
      <c r="E622" s="80">
        <v>8</v>
      </c>
      <c r="F622" s="81" t="s">
        <v>391</v>
      </c>
      <c r="G622" s="79" t="s">
        <v>391</v>
      </c>
      <c r="H622" s="82">
        <v>8200000</v>
      </c>
      <c r="I622" s="83">
        <v>3200000</v>
      </c>
      <c r="J622" s="70">
        <f t="shared" si="9"/>
        <v>5000000</v>
      </c>
    </row>
    <row r="623" spans="1:10" ht="31.5">
      <c r="A623" s="78" t="s">
        <v>882</v>
      </c>
      <c r="B623" s="72">
        <v>200</v>
      </c>
      <c r="C623" s="79">
        <v>907</v>
      </c>
      <c r="D623" s="80">
        <v>4</v>
      </c>
      <c r="E623" s="80">
        <v>8</v>
      </c>
      <c r="F623" s="81" t="s">
        <v>883</v>
      </c>
      <c r="G623" s="79" t="s">
        <v>391</v>
      </c>
      <c r="H623" s="82">
        <v>5000000</v>
      </c>
      <c r="I623" s="83">
        <v>0</v>
      </c>
      <c r="J623" s="70">
        <f t="shared" si="9"/>
        <v>5000000</v>
      </c>
    </row>
    <row r="624" spans="1:10" ht="47.25">
      <c r="A624" s="78" t="s">
        <v>694</v>
      </c>
      <c r="B624" s="72">
        <v>200</v>
      </c>
      <c r="C624" s="79">
        <v>907</v>
      </c>
      <c r="D624" s="80">
        <v>4</v>
      </c>
      <c r="E624" s="80">
        <v>8</v>
      </c>
      <c r="F624" s="81" t="s">
        <v>883</v>
      </c>
      <c r="G624" s="79" t="s">
        <v>695</v>
      </c>
      <c r="H624" s="82">
        <v>5000000</v>
      </c>
      <c r="I624" s="83">
        <v>0</v>
      </c>
      <c r="J624" s="70">
        <f t="shared" si="9"/>
        <v>5000000</v>
      </c>
    </row>
    <row r="625" spans="1:10" ht="31.5">
      <c r="A625" s="78" t="s">
        <v>884</v>
      </c>
      <c r="B625" s="72">
        <v>200</v>
      </c>
      <c r="C625" s="79">
        <v>907</v>
      </c>
      <c r="D625" s="80">
        <v>4</v>
      </c>
      <c r="E625" s="80">
        <v>8</v>
      </c>
      <c r="F625" s="81" t="s">
        <v>885</v>
      </c>
      <c r="G625" s="79" t="s">
        <v>391</v>
      </c>
      <c r="H625" s="82">
        <v>3200000</v>
      </c>
      <c r="I625" s="83">
        <v>3200000</v>
      </c>
      <c r="J625" s="70">
        <f t="shared" si="9"/>
        <v>0</v>
      </c>
    </row>
    <row r="626" spans="1:10" ht="31.5">
      <c r="A626" s="78" t="s">
        <v>406</v>
      </c>
      <c r="B626" s="72">
        <v>200</v>
      </c>
      <c r="C626" s="79">
        <v>907</v>
      </c>
      <c r="D626" s="80">
        <v>4</v>
      </c>
      <c r="E626" s="80">
        <v>8</v>
      </c>
      <c r="F626" s="81" t="s">
        <v>885</v>
      </c>
      <c r="G626" s="79" t="s">
        <v>407</v>
      </c>
      <c r="H626" s="82">
        <v>3200000</v>
      </c>
      <c r="I626" s="83">
        <v>3200000</v>
      </c>
      <c r="J626" s="70">
        <f t="shared" si="9"/>
        <v>0</v>
      </c>
    </row>
    <row r="627" spans="1:10">
      <c r="A627" s="78" t="s">
        <v>886</v>
      </c>
      <c r="B627" s="72">
        <v>200</v>
      </c>
      <c r="C627" s="79">
        <v>907</v>
      </c>
      <c r="D627" s="80">
        <v>4</v>
      </c>
      <c r="E627" s="80">
        <v>9</v>
      </c>
      <c r="F627" s="81" t="s">
        <v>391</v>
      </c>
      <c r="G627" s="79" t="s">
        <v>391</v>
      </c>
      <c r="H627" s="82">
        <v>818302393.82999992</v>
      </c>
      <c r="I627" s="83">
        <v>144378410.94</v>
      </c>
      <c r="J627" s="70">
        <f t="shared" si="9"/>
        <v>673923982.88999987</v>
      </c>
    </row>
    <row r="628" spans="1:10" ht="47.25">
      <c r="A628" s="78" t="s">
        <v>878</v>
      </c>
      <c r="B628" s="72">
        <v>200</v>
      </c>
      <c r="C628" s="79">
        <v>907</v>
      </c>
      <c r="D628" s="80">
        <v>4</v>
      </c>
      <c r="E628" s="80">
        <v>9</v>
      </c>
      <c r="F628" s="81" t="s">
        <v>887</v>
      </c>
      <c r="G628" s="79" t="s">
        <v>880</v>
      </c>
      <c r="H628" s="82">
        <v>230550861.62</v>
      </c>
      <c r="I628" s="83">
        <v>24281690</v>
      </c>
      <c r="J628" s="70">
        <f t="shared" si="9"/>
        <v>206269171.62</v>
      </c>
    </row>
    <row r="629" spans="1:10" ht="31.5">
      <c r="A629" s="78" t="s">
        <v>495</v>
      </c>
      <c r="B629" s="72">
        <v>200</v>
      </c>
      <c r="C629" s="79">
        <v>907</v>
      </c>
      <c r="D629" s="80">
        <v>4</v>
      </c>
      <c r="E629" s="80">
        <v>9</v>
      </c>
      <c r="F629" s="81" t="s">
        <v>888</v>
      </c>
      <c r="G629" s="79" t="s">
        <v>496</v>
      </c>
      <c r="H629" s="82">
        <v>700000</v>
      </c>
      <c r="I629" s="83">
        <v>55125</v>
      </c>
      <c r="J629" s="70">
        <f t="shared" si="9"/>
        <v>644875</v>
      </c>
    </row>
    <row r="630" spans="1:10" ht="31.5">
      <c r="A630" s="78" t="s">
        <v>406</v>
      </c>
      <c r="B630" s="72">
        <v>200</v>
      </c>
      <c r="C630" s="79">
        <v>907</v>
      </c>
      <c r="D630" s="80">
        <v>4</v>
      </c>
      <c r="E630" s="80">
        <v>9</v>
      </c>
      <c r="F630" s="81" t="s">
        <v>888</v>
      </c>
      <c r="G630" s="79" t="s">
        <v>407</v>
      </c>
      <c r="H630" s="82">
        <v>531538675.36000001</v>
      </c>
      <c r="I630" s="83">
        <v>110992365.26000001</v>
      </c>
      <c r="J630" s="70">
        <f t="shared" si="9"/>
        <v>420546310.10000002</v>
      </c>
    </row>
    <row r="631" spans="1:10" ht="31.5">
      <c r="A631" s="78" t="s">
        <v>889</v>
      </c>
      <c r="B631" s="72">
        <v>200</v>
      </c>
      <c r="C631" s="79">
        <v>907</v>
      </c>
      <c r="D631" s="80">
        <v>4</v>
      </c>
      <c r="E631" s="80">
        <v>9</v>
      </c>
      <c r="F631" s="81" t="s">
        <v>890</v>
      </c>
      <c r="G631" s="79" t="s">
        <v>391</v>
      </c>
      <c r="H631" s="82">
        <v>55402925.850000009</v>
      </c>
      <c r="I631" s="83">
        <v>8939299.6799999997</v>
      </c>
      <c r="J631" s="70">
        <f t="shared" si="9"/>
        <v>46463626.170000009</v>
      </c>
    </row>
    <row r="632" spans="1:10">
      <c r="A632" s="78" t="s">
        <v>489</v>
      </c>
      <c r="B632" s="72">
        <v>200</v>
      </c>
      <c r="C632" s="79">
        <v>907</v>
      </c>
      <c r="D632" s="80">
        <v>4</v>
      </c>
      <c r="E632" s="80">
        <v>9</v>
      </c>
      <c r="F632" s="81" t="s">
        <v>890</v>
      </c>
      <c r="G632" s="79" t="s">
        <v>491</v>
      </c>
      <c r="H632" s="82">
        <v>21104039.920000002</v>
      </c>
      <c r="I632" s="83">
        <v>4294244.8499999996</v>
      </c>
      <c r="J632" s="70">
        <f t="shared" si="9"/>
        <v>16809795.07</v>
      </c>
    </row>
    <row r="633" spans="1:10" ht="31.5">
      <c r="A633" s="78" t="s">
        <v>403</v>
      </c>
      <c r="B633" s="72">
        <v>200</v>
      </c>
      <c r="C633" s="79">
        <v>907</v>
      </c>
      <c r="D633" s="80">
        <v>4</v>
      </c>
      <c r="E633" s="80">
        <v>9</v>
      </c>
      <c r="F633" s="81" t="s">
        <v>890</v>
      </c>
      <c r="G633" s="79" t="s">
        <v>405</v>
      </c>
      <c r="H633" s="82">
        <v>2560755.5699999998</v>
      </c>
      <c r="I633" s="83">
        <v>337450</v>
      </c>
      <c r="J633" s="70">
        <f t="shared" si="9"/>
        <v>2223305.5699999998</v>
      </c>
    </row>
    <row r="634" spans="1:10" ht="47.25">
      <c r="A634" s="78" t="s">
        <v>492</v>
      </c>
      <c r="B634" s="72">
        <v>200</v>
      </c>
      <c r="C634" s="79">
        <v>907</v>
      </c>
      <c r="D634" s="80">
        <v>4</v>
      </c>
      <c r="E634" s="80">
        <v>9</v>
      </c>
      <c r="F634" s="81" t="s">
        <v>890</v>
      </c>
      <c r="G634" s="79" t="s">
        <v>493</v>
      </c>
      <c r="H634" s="82">
        <v>6370300</v>
      </c>
      <c r="I634" s="83">
        <v>1168488.6499999999</v>
      </c>
      <c r="J634" s="70">
        <f t="shared" si="9"/>
        <v>5201811.3499999996</v>
      </c>
    </row>
    <row r="635" spans="1:10" ht="31.5">
      <c r="A635" s="78" t="s">
        <v>495</v>
      </c>
      <c r="B635" s="72">
        <v>200</v>
      </c>
      <c r="C635" s="79">
        <v>907</v>
      </c>
      <c r="D635" s="80">
        <v>4</v>
      </c>
      <c r="E635" s="80">
        <v>9</v>
      </c>
      <c r="F635" s="81" t="s">
        <v>890</v>
      </c>
      <c r="G635" s="79" t="s">
        <v>496</v>
      </c>
      <c r="H635" s="82">
        <v>1975390.91</v>
      </c>
      <c r="I635" s="83">
        <v>366124.77</v>
      </c>
      <c r="J635" s="70">
        <f t="shared" si="9"/>
        <v>1609266.14</v>
      </c>
    </row>
    <row r="636" spans="1:10" ht="31.5">
      <c r="A636" s="78" t="s">
        <v>406</v>
      </c>
      <c r="B636" s="72">
        <v>200</v>
      </c>
      <c r="C636" s="79">
        <v>907</v>
      </c>
      <c r="D636" s="80">
        <v>4</v>
      </c>
      <c r="E636" s="80">
        <v>9</v>
      </c>
      <c r="F636" s="81" t="s">
        <v>890</v>
      </c>
      <c r="G636" s="79" t="s">
        <v>407</v>
      </c>
      <c r="H636" s="82">
        <v>22426139.449999999</v>
      </c>
      <c r="I636" s="83">
        <v>2681197.0099999998</v>
      </c>
      <c r="J636" s="70">
        <f t="shared" si="9"/>
        <v>19744942.439999998</v>
      </c>
    </row>
    <row r="637" spans="1:10" ht="31.5">
      <c r="A637" s="78" t="s">
        <v>497</v>
      </c>
      <c r="B637" s="72">
        <v>200</v>
      </c>
      <c r="C637" s="79">
        <v>907</v>
      </c>
      <c r="D637" s="80">
        <v>4</v>
      </c>
      <c r="E637" s="80">
        <v>9</v>
      </c>
      <c r="F637" s="81" t="s">
        <v>890</v>
      </c>
      <c r="G637" s="79" t="s">
        <v>498</v>
      </c>
      <c r="H637" s="82">
        <v>664300</v>
      </c>
      <c r="I637" s="83">
        <v>83000</v>
      </c>
      <c r="J637" s="70">
        <f t="shared" si="9"/>
        <v>581300</v>
      </c>
    </row>
    <row r="638" spans="1:10">
      <c r="A638" s="78" t="s">
        <v>499</v>
      </c>
      <c r="B638" s="72">
        <v>200</v>
      </c>
      <c r="C638" s="79">
        <v>907</v>
      </c>
      <c r="D638" s="80">
        <v>4</v>
      </c>
      <c r="E638" s="80">
        <v>9</v>
      </c>
      <c r="F638" s="81" t="s">
        <v>890</v>
      </c>
      <c r="G638" s="79" t="s">
        <v>500</v>
      </c>
      <c r="H638" s="82">
        <v>302000</v>
      </c>
      <c r="I638" s="83">
        <v>8794.4</v>
      </c>
      <c r="J638" s="70">
        <f t="shared" si="9"/>
        <v>293205.59999999998</v>
      </c>
    </row>
    <row r="639" spans="1:10" ht="110.25">
      <c r="A639" s="78" t="s">
        <v>834</v>
      </c>
      <c r="B639" s="72">
        <v>200</v>
      </c>
      <c r="C639" s="79">
        <v>907</v>
      </c>
      <c r="D639" s="80">
        <v>4</v>
      </c>
      <c r="E639" s="80">
        <v>9</v>
      </c>
      <c r="F639" s="81" t="s">
        <v>891</v>
      </c>
      <c r="G639" s="79" t="s">
        <v>835</v>
      </c>
      <c r="H639" s="82">
        <v>109931</v>
      </c>
      <c r="I639" s="83">
        <v>109931</v>
      </c>
      <c r="J639" s="70">
        <f t="shared" si="9"/>
        <v>0</v>
      </c>
    </row>
    <row r="640" spans="1:10">
      <c r="A640" s="78" t="s">
        <v>892</v>
      </c>
      <c r="B640" s="72">
        <v>200</v>
      </c>
      <c r="C640" s="79">
        <v>907</v>
      </c>
      <c r="D640" s="80">
        <v>4</v>
      </c>
      <c r="E640" s="80">
        <v>12</v>
      </c>
      <c r="F640" s="81" t="s">
        <v>391</v>
      </c>
      <c r="G640" s="79" t="s">
        <v>391</v>
      </c>
      <c r="H640" s="82">
        <v>113657771.19000001</v>
      </c>
      <c r="I640" s="83">
        <v>19293435.800000001</v>
      </c>
      <c r="J640" s="70">
        <f t="shared" si="9"/>
        <v>94364335.390000015</v>
      </c>
    </row>
    <row r="641" spans="1:10" ht="31.5">
      <c r="A641" s="78" t="s">
        <v>893</v>
      </c>
      <c r="B641" s="72">
        <v>200</v>
      </c>
      <c r="C641" s="79">
        <v>907</v>
      </c>
      <c r="D641" s="80">
        <v>4</v>
      </c>
      <c r="E641" s="80">
        <v>12</v>
      </c>
      <c r="F641" s="81" t="s">
        <v>894</v>
      </c>
      <c r="G641" s="79" t="s">
        <v>391</v>
      </c>
      <c r="H641" s="82">
        <v>1492500</v>
      </c>
      <c r="I641" s="83">
        <v>0</v>
      </c>
      <c r="J641" s="70">
        <f t="shared" si="9"/>
        <v>1492500</v>
      </c>
    </row>
    <row r="642" spans="1:10" ht="31.5">
      <c r="A642" s="78" t="s">
        <v>406</v>
      </c>
      <c r="B642" s="72">
        <v>200</v>
      </c>
      <c r="C642" s="79">
        <v>907</v>
      </c>
      <c r="D642" s="80">
        <v>4</v>
      </c>
      <c r="E642" s="80">
        <v>12</v>
      </c>
      <c r="F642" s="81" t="s">
        <v>894</v>
      </c>
      <c r="G642" s="79" t="s">
        <v>407</v>
      </c>
      <c r="H642" s="82">
        <v>1492500</v>
      </c>
      <c r="I642" s="83">
        <v>0</v>
      </c>
      <c r="J642" s="70">
        <f t="shared" si="9"/>
        <v>1492500</v>
      </c>
    </row>
    <row r="643" spans="1:10" ht="31.5">
      <c r="A643" s="78" t="s">
        <v>895</v>
      </c>
      <c r="B643" s="72">
        <v>200</v>
      </c>
      <c r="C643" s="79">
        <v>907</v>
      </c>
      <c r="D643" s="80">
        <v>4</v>
      </c>
      <c r="E643" s="80">
        <v>12</v>
      </c>
      <c r="F643" s="81" t="s">
        <v>896</v>
      </c>
      <c r="G643" s="79" t="s">
        <v>391</v>
      </c>
      <c r="H643" s="82">
        <v>22298300</v>
      </c>
      <c r="I643" s="83">
        <v>3257104.82</v>
      </c>
      <c r="J643" s="70">
        <f t="shared" si="9"/>
        <v>19041195.18</v>
      </c>
    </row>
    <row r="644" spans="1:10">
      <c r="A644" s="78" t="s">
        <v>489</v>
      </c>
      <c r="B644" s="72">
        <v>200</v>
      </c>
      <c r="C644" s="79">
        <v>907</v>
      </c>
      <c r="D644" s="80">
        <v>4</v>
      </c>
      <c r="E644" s="80">
        <v>12</v>
      </c>
      <c r="F644" s="81" t="s">
        <v>896</v>
      </c>
      <c r="G644" s="79" t="s">
        <v>491</v>
      </c>
      <c r="H644" s="82">
        <v>9671937</v>
      </c>
      <c r="I644" s="83">
        <v>1332682.8</v>
      </c>
      <c r="J644" s="70">
        <f t="shared" si="9"/>
        <v>8339254.2000000002</v>
      </c>
    </row>
    <row r="645" spans="1:10" ht="31.5">
      <c r="A645" s="78" t="s">
        <v>403</v>
      </c>
      <c r="B645" s="72">
        <v>200</v>
      </c>
      <c r="C645" s="79">
        <v>907</v>
      </c>
      <c r="D645" s="80">
        <v>4</v>
      </c>
      <c r="E645" s="80">
        <v>12</v>
      </c>
      <c r="F645" s="81" t="s">
        <v>896</v>
      </c>
      <c r="G645" s="79" t="s">
        <v>405</v>
      </c>
      <c r="H645" s="82">
        <v>455200</v>
      </c>
      <c r="I645" s="83">
        <v>45500</v>
      </c>
      <c r="J645" s="70">
        <f t="shared" si="9"/>
        <v>409700</v>
      </c>
    </row>
    <row r="646" spans="1:10" ht="47.25">
      <c r="A646" s="78" t="s">
        <v>492</v>
      </c>
      <c r="B646" s="72">
        <v>200</v>
      </c>
      <c r="C646" s="79">
        <v>907</v>
      </c>
      <c r="D646" s="80">
        <v>4</v>
      </c>
      <c r="E646" s="80">
        <v>12</v>
      </c>
      <c r="F646" s="81" t="s">
        <v>896</v>
      </c>
      <c r="G646" s="79" t="s">
        <v>493</v>
      </c>
      <c r="H646" s="82">
        <v>2928663</v>
      </c>
      <c r="I646" s="83">
        <v>482270.03</v>
      </c>
      <c r="J646" s="70">
        <f t="shared" si="9"/>
        <v>2446392.9699999997</v>
      </c>
    </row>
    <row r="647" spans="1:10" ht="31.5">
      <c r="A647" s="78" t="s">
        <v>495</v>
      </c>
      <c r="B647" s="72">
        <v>200</v>
      </c>
      <c r="C647" s="79">
        <v>907</v>
      </c>
      <c r="D647" s="80">
        <v>4</v>
      </c>
      <c r="E647" s="80">
        <v>12</v>
      </c>
      <c r="F647" s="81" t="s">
        <v>896</v>
      </c>
      <c r="G647" s="79" t="s">
        <v>496</v>
      </c>
      <c r="H647" s="82">
        <v>1363810</v>
      </c>
      <c r="I647" s="83">
        <v>211661.31</v>
      </c>
      <c r="J647" s="70">
        <f t="shared" si="9"/>
        <v>1152148.69</v>
      </c>
    </row>
    <row r="648" spans="1:10" ht="31.5">
      <c r="A648" s="78" t="s">
        <v>406</v>
      </c>
      <c r="B648" s="72">
        <v>200</v>
      </c>
      <c r="C648" s="79">
        <v>907</v>
      </c>
      <c r="D648" s="80">
        <v>4</v>
      </c>
      <c r="E648" s="80">
        <v>12</v>
      </c>
      <c r="F648" s="81" t="s">
        <v>896</v>
      </c>
      <c r="G648" s="79" t="s">
        <v>407</v>
      </c>
      <c r="H648" s="82">
        <v>7714090</v>
      </c>
      <c r="I648" s="83">
        <v>1184990.68</v>
      </c>
      <c r="J648" s="70">
        <f t="shared" si="9"/>
        <v>6529099.3200000003</v>
      </c>
    </row>
    <row r="649" spans="1:10" ht="31.5">
      <c r="A649" s="78" t="s">
        <v>497</v>
      </c>
      <c r="B649" s="72">
        <v>200</v>
      </c>
      <c r="C649" s="79">
        <v>907</v>
      </c>
      <c r="D649" s="80">
        <v>4</v>
      </c>
      <c r="E649" s="80">
        <v>12</v>
      </c>
      <c r="F649" s="81" t="s">
        <v>896</v>
      </c>
      <c r="G649" s="79" t="s">
        <v>498</v>
      </c>
      <c r="H649" s="82">
        <v>96300</v>
      </c>
      <c r="I649" s="83">
        <v>0</v>
      </c>
      <c r="J649" s="70">
        <f t="shared" ref="J649:J712" si="10">H649-I649</f>
        <v>96300</v>
      </c>
    </row>
    <row r="650" spans="1:10">
      <c r="A650" s="78" t="s">
        <v>499</v>
      </c>
      <c r="B650" s="72">
        <v>200</v>
      </c>
      <c r="C650" s="79">
        <v>907</v>
      </c>
      <c r="D650" s="80">
        <v>4</v>
      </c>
      <c r="E650" s="80">
        <v>12</v>
      </c>
      <c r="F650" s="81" t="s">
        <v>896</v>
      </c>
      <c r="G650" s="79" t="s">
        <v>500</v>
      </c>
      <c r="H650" s="82">
        <v>68300</v>
      </c>
      <c r="I650" s="83">
        <v>0</v>
      </c>
      <c r="J650" s="70">
        <f t="shared" si="10"/>
        <v>68300</v>
      </c>
    </row>
    <row r="651" spans="1:10" ht="31.5">
      <c r="A651" s="78" t="s">
        <v>889</v>
      </c>
      <c r="B651" s="72">
        <v>200</v>
      </c>
      <c r="C651" s="79">
        <v>907</v>
      </c>
      <c r="D651" s="80">
        <v>4</v>
      </c>
      <c r="E651" s="80">
        <v>12</v>
      </c>
      <c r="F651" s="81" t="s">
        <v>890</v>
      </c>
      <c r="G651" s="79" t="s">
        <v>391</v>
      </c>
      <c r="H651" s="82">
        <v>57633771.189999998</v>
      </c>
      <c r="I651" s="83">
        <v>10198664.880000001</v>
      </c>
      <c r="J651" s="70">
        <f t="shared" si="10"/>
        <v>47435106.309999995</v>
      </c>
    </row>
    <row r="652" spans="1:10">
      <c r="A652" s="78" t="s">
        <v>489</v>
      </c>
      <c r="B652" s="72">
        <v>200</v>
      </c>
      <c r="C652" s="79">
        <v>907</v>
      </c>
      <c r="D652" s="80">
        <v>4</v>
      </c>
      <c r="E652" s="80">
        <v>12</v>
      </c>
      <c r="F652" s="81" t="s">
        <v>890</v>
      </c>
      <c r="G652" s="79" t="s">
        <v>491</v>
      </c>
      <c r="H652" s="82">
        <v>737558</v>
      </c>
      <c r="I652" s="83">
        <v>109221.97</v>
      </c>
      <c r="J652" s="70">
        <f t="shared" si="10"/>
        <v>628336.03</v>
      </c>
    </row>
    <row r="653" spans="1:10" ht="47.25">
      <c r="A653" s="78" t="s">
        <v>492</v>
      </c>
      <c r="B653" s="72">
        <v>200</v>
      </c>
      <c r="C653" s="79">
        <v>907</v>
      </c>
      <c r="D653" s="80">
        <v>4</v>
      </c>
      <c r="E653" s="80">
        <v>12</v>
      </c>
      <c r="F653" s="81" t="s">
        <v>890</v>
      </c>
      <c r="G653" s="79" t="s">
        <v>493</v>
      </c>
      <c r="H653" s="82">
        <v>222742</v>
      </c>
      <c r="I653" s="83">
        <v>33670.43</v>
      </c>
      <c r="J653" s="70">
        <f t="shared" si="10"/>
        <v>189071.57</v>
      </c>
    </row>
    <row r="654" spans="1:10" ht="31.5">
      <c r="A654" s="78" t="s">
        <v>495</v>
      </c>
      <c r="B654" s="72">
        <v>200</v>
      </c>
      <c r="C654" s="79">
        <v>907</v>
      </c>
      <c r="D654" s="80">
        <v>4</v>
      </c>
      <c r="E654" s="80">
        <v>12</v>
      </c>
      <c r="F654" s="81" t="s">
        <v>890</v>
      </c>
      <c r="G654" s="79" t="s">
        <v>496</v>
      </c>
      <c r="H654" s="82">
        <v>1240932.2</v>
      </c>
      <c r="I654" s="83">
        <v>0</v>
      </c>
      <c r="J654" s="70">
        <f t="shared" si="10"/>
        <v>1240932.2</v>
      </c>
    </row>
    <row r="655" spans="1:10" ht="31.5">
      <c r="A655" s="78" t="s">
        <v>406</v>
      </c>
      <c r="B655" s="72">
        <v>200</v>
      </c>
      <c r="C655" s="79">
        <v>907</v>
      </c>
      <c r="D655" s="80">
        <v>4</v>
      </c>
      <c r="E655" s="80">
        <v>12</v>
      </c>
      <c r="F655" s="81" t="s">
        <v>890</v>
      </c>
      <c r="G655" s="79" t="s">
        <v>407</v>
      </c>
      <c r="H655" s="82">
        <v>54612538.989999995</v>
      </c>
      <c r="I655" s="83">
        <v>9967038.4800000004</v>
      </c>
      <c r="J655" s="70">
        <f t="shared" si="10"/>
        <v>44645500.50999999</v>
      </c>
    </row>
    <row r="656" spans="1:10" ht="31.5">
      <c r="A656" s="78" t="s">
        <v>497</v>
      </c>
      <c r="B656" s="72">
        <v>200</v>
      </c>
      <c r="C656" s="79">
        <v>907</v>
      </c>
      <c r="D656" s="80">
        <v>4</v>
      </c>
      <c r="E656" s="80">
        <v>12</v>
      </c>
      <c r="F656" s="81" t="s">
        <v>890</v>
      </c>
      <c r="G656" s="79" t="s">
        <v>498</v>
      </c>
      <c r="H656" s="82">
        <v>820000</v>
      </c>
      <c r="I656" s="83">
        <v>88734</v>
      </c>
      <c r="J656" s="70">
        <f t="shared" si="10"/>
        <v>731266</v>
      </c>
    </row>
    <row r="657" spans="1:10" ht="47.25">
      <c r="A657" s="78" t="s">
        <v>897</v>
      </c>
      <c r="B657" s="72">
        <v>200</v>
      </c>
      <c r="C657" s="79">
        <v>907</v>
      </c>
      <c r="D657" s="80">
        <v>4</v>
      </c>
      <c r="E657" s="80">
        <v>12</v>
      </c>
      <c r="F657" s="81" t="s">
        <v>898</v>
      </c>
      <c r="G657" s="79" t="s">
        <v>391</v>
      </c>
      <c r="H657" s="82">
        <v>800000</v>
      </c>
      <c r="I657" s="83">
        <v>0</v>
      </c>
      <c r="J657" s="70">
        <f t="shared" si="10"/>
        <v>800000</v>
      </c>
    </row>
    <row r="658" spans="1:10" ht="31.5">
      <c r="A658" s="78" t="s">
        <v>406</v>
      </c>
      <c r="B658" s="72">
        <v>200</v>
      </c>
      <c r="C658" s="79">
        <v>907</v>
      </c>
      <c r="D658" s="80">
        <v>4</v>
      </c>
      <c r="E658" s="80">
        <v>12</v>
      </c>
      <c r="F658" s="81" t="s">
        <v>898</v>
      </c>
      <c r="G658" s="79" t="s">
        <v>407</v>
      </c>
      <c r="H658" s="82">
        <v>695000</v>
      </c>
      <c r="I658" s="83">
        <v>0</v>
      </c>
      <c r="J658" s="70">
        <f t="shared" si="10"/>
        <v>695000</v>
      </c>
    </row>
    <row r="659" spans="1:10" ht="31.5">
      <c r="A659" s="78" t="s">
        <v>497</v>
      </c>
      <c r="B659" s="72">
        <v>200</v>
      </c>
      <c r="C659" s="79">
        <v>907</v>
      </c>
      <c r="D659" s="80">
        <v>4</v>
      </c>
      <c r="E659" s="80">
        <v>12</v>
      </c>
      <c r="F659" s="81" t="s">
        <v>898</v>
      </c>
      <c r="G659" s="79" t="s">
        <v>498</v>
      </c>
      <c r="H659" s="82">
        <v>105000</v>
      </c>
      <c r="I659" s="83">
        <v>0</v>
      </c>
      <c r="J659" s="70">
        <f t="shared" si="10"/>
        <v>105000</v>
      </c>
    </row>
    <row r="660" spans="1:10" ht="31.5">
      <c r="A660" s="78" t="s">
        <v>521</v>
      </c>
      <c r="B660" s="72">
        <v>200</v>
      </c>
      <c r="C660" s="79">
        <v>907</v>
      </c>
      <c r="D660" s="80">
        <v>4</v>
      </c>
      <c r="E660" s="80">
        <v>12</v>
      </c>
      <c r="F660" s="81" t="s">
        <v>899</v>
      </c>
      <c r="G660" s="79" t="s">
        <v>522</v>
      </c>
      <c r="H660" s="82">
        <v>21474200</v>
      </c>
      <c r="I660" s="83">
        <v>4039735.58</v>
      </c>
      <c r="J660" s="70">
        <f t="shared" si="10"/>
        <v>17434464.420000002</v>
      </c>
    </row>
    <row r="661" spans="1:10" ht="47.25">
      <c r="A661" s="78" t="s">
        <v>523</v>
      </c>
      <c r="B661" s="72">
        <v>200</v>
      </c>
      <c r="C661" s="79">
        <v>907</v>
      </c>
      <c r="D661" s="80">
        <v>4</v>
      </c>
      <c r="E661" s="80">
        <v>12</v>
      </c>
      <c r="F661" s="81" t="s">
        <v>899</v>
      </c>
      <c r="G661" s="79" t="s">
        <v>524</v>
      </c>
      <c r="H661" s="82">
        <v>6485200</v>
      </c>
      <c r="I661" s="83">
        <v>1070613.94</v>
      </c>
      <c r="J661" s="70">
        <f t="shared" si="10"/>
        <v>5414586.0600000005</v>
      </c>
    </row>
    <row r="662" spans="1:10" ht="47.25">
      <c r="A662" s="78" t="s">
        <v>410</v>
      </c>
      <c r="B662" s="72">
        <v>200</v>
      </c>
      <c r="C662" s="79">
        <v>907</v>
      </c>
      <c r="D662" s="80">
        <v>4</v>
      </c>
      <c r="E662" s="80">
        <v>12</v>
      </c>
      <c r="F662" s="81" t="s">
        <v>900</v>
      </c>
      <c r="G662" s="79" t="s">
        <v>412</v>
      </c>
      <c r="H662" s="82">
        <v>1288600</v>
      </c>
      <c r="I662" s="83">
        <v>308500</v>
      </c>
      <c r="J662" s="70">
        <f t="shared" si="10"/>
        <v>980100</v>
      </c>
    </row>
    <row r="663" spans="1:10" ht="31.5">
      <c r="A663" s="78" t="s">
        <v>495</v>
      </c>
      <c r="B663" s="72">
        <v>200</v>
      </c>
      <c r="C663" s="79">
        <v>907</v>
      </c>
      <c r="D663" s="80">
        <v>4</v>
      </c>
      <c r="E663" s="80">
        <v>12</v>
      </c>
      <c r="F663" s="81" t="s">
        <v>900</v>
      </c>
      <c r="G663" s="79" t="s">
        <v>496</v>
      </c>
      <c r="H663" s="82">
        <v>1117016</v>
      </c>
      <c r="I663" s="83">
        <v>291045.25</v>
      </c>
      <c r="J663" s="70">
        <f t="shared" si="10"/>
        <v>825970.75</v>
      </c>
    </row>
    <row r="664" spans="1:10" ht="31.5">
      <c r="A664" s="78" t="s">
        <v>406</v>
      </c>
      <c r="B664" s="72">
        <v>200</v>
      </c>
      <c r="C664" s="79">
        <v>907</v>
      </c>
      <c r="D664" s="80">
        <v>4</v>
      </c>
      <c r="E664" s="80">
        <v>12</v>
      </c>
      <c r="F664" s="81" t="s">
        <v>900</v>
      </c>
      <c r="G664" s="79" t="s">
        <v>407</v>
      </c>
      <c r="H664" s="82">
        <v>1006585.67</v>
      </c>
      <c r="I664" s="83">
        <v>125538</v>
      </c>
      <c r="J664" s="70">
        <f t="shared" si="10"/>
        <v>881047.67</v>
      </c>
    </row>
    <row r="665" spans="1:10" ht="31.5">
      <c r="A665" s="78" t="s">
        <v>497</v>
      </c>
      <c r="B665" s="72">
        <v>200</v>
      </c>
      <c r="C665" s="79">
        <v>907</v>
      </c>
      <c r="D665" s="80">
        <v>4</v>
      </c>
      <c r="E665" s="80">
        <v>12</v>
      </c>
      <c r="F665" s="81" t="s">
        <v>900</v>
      </c>
      <c r="G665" s="79" t="s">
        <v>498</v>
      </c>
      <c r="H665" s="82">
        <v>1301</v>
      </c>
      <c r="I665" s="83">
        <v>1301</v>
      </c>
      <c r="J665" s="70">
        <f t="shared" si="10"/>
        <v>0</v>
      </c>
    </row>
    <row r="666" spans="1:10">
      <c r="A666" s="78" t="s">
        <v>499</v>
      </c>
      <c r="B666" s="72">
        <v>200</v>
      </c>
      <c r="C666" s="79">
        <v>907</v>
      </c>
      <c r="D666" s="80">
        <v>4</v>
      </c>
      <c r="E666" s="80">
        <v>12</v>
      </c>
      <c r="F666" s="81" t="s">
        <v>900</v>
      </c>
      <c r="G666" s="79" t="s">
        <v>500</v>
      </c>
      <c r="H666" s="82">
        <v>10297.33</v>
      </c>
      <c r="I666" s="83">
        <v>332.33</v>
      </c>
      <c r="J666" s="70">
        <f t="shared" si="10"/>
        <v>9965</v>
      </c>
    </row>
    <row r="667" spans="1:10" ht="110.25">
      <c r="A667" s="78" t="s">
        <v>834</v>
      </c>
      <c r="B667" s="72">
        <v>200</v>
      </c>
      <c r="C667" s="79">
        <v>907</v>
      </c>
      <c r="D667" s="80">
        <v>4</v>
      </c>
      <c r="E667" s="80">
        <v>12</v>
      </c>
      <c r="F667" s="81" t="s">
        <v>891</v>
      </c>
      <c r="G667" s="79" t="s">
        <v>835</v>
      </c>
      <c r="H667" s="82">
        <v>49700</v>
      </c>
      <c r="I667" s="83">
        <v>300</v>
      </c>
      <c r="J667" s="70">
        <f t="shared" si="10"/>
        <v>49400</v>
      </c>
    </row>
    <row r="668" spans="1:10">
      <c r="A668" s="78" t="s">
        <v>499</v>
      </c>
      <c r="B668" s="72">
        <v>200</v>
      </c>
      <c r="C668" s="79">
        <v>907</v>
      </c>
      <c r="D668" s="80">
        <v>4</v>
      </c>
      <c r="E668" s="80">
        <v>12</v>
      </c>
      <c r="F668" s="81" t="s">
        <v>891</v>
      </c>
      <c r="G668" s="79" t="s">
        <v>500</v>
      </c>
      <c r="H668" s="82">
        <v>300</v>
      </c>
      <c r="I668" s="83">
        <v>300</v>
      </c>
      <c r="J668" s="70">
        <f t="shared" si="10"/>
        <v>0</v>
      </c>
    </row>
    <row r="669" spans="1:10">
      <c r="A669" s="78" t="s">
        <v>811</v>
      </c>
      <c r="B669" s="72">
        <v>200</v>
      </c>
      <c r="C669" s="79">
        <v>907</v>
      </c>
      <c r="D669" s="80">
        <v>5</v>
      </c>
      <c r="E669" s="80" t="s">
        <v>391</v>
      </c>
      <c r="F669" s="81" t="s">
        <v>391</v>
      </c>
      <c r="G669" s="79" t="s">
        <v>391</v>
      </c>
      <c r="H669" s="82">
        <v>411143818.30999994</v>
      </c>
      <c r="I669" s="83">
        <v>46479816.75</v>
      </c>
      <c r="J669" s="70">
        <f t="shared" si="10"/>
        <v>364664001.55999994</v>
      </c>
    </row>
    <row r="670" spans="1:10">
      <c r="A670" s="78" t="s">
        <v>901</v>
      </c>
      <c r="B670" s="72">
        <v>200</v>
      </c>
      <c r="C670" s="79">
        <v>907</v>
      </c>
      <c r="D670" s="80">
        <v>5</v>
      </c>
      <c r="E670" s="80">
        <v>1</v>
      </c>
      <c r="F670" s="81" t="s">
        <v>391</v>
      </c>
      <c r="G670" s="79" t="s">
        <v>391</v>
      </c>
      <c r="H670" s="82">
        <v>83913593.799999997</v>
      </c>
      <c r="I670" s="83">
        <v>15454316.450000001</v>
      </c>
      <c r="J670" s="70">
        <f t="shared" si="10"/>
        <v>68459277.349999994</v>
      </c>
    </row>
    <row r="671" spans="1:10">
      <c r="A671" s="78" t="s">
        <v>902</v>
      </c>
      <c r="B671" s="72">
        <v>200</v>
      </c>
      <c r="C671" s="79">
        <v>907</v>
      </c>
      <c r="D671" s="80">
        <v>5</v>
      </c>
      <c r="E671" s="80">
        <v>1</v>
      </c>
      <c r="F671" s="81" t="s">
        <v>903</v>
      </c>
      <c r="G671" s="79" t="s">
        <v>391</v>
      </c>
      <c r="H671" s="82">
        <v>14550600</v>
      </c>
      <c r="I671" s="83">
        <v>4219006.55</v>
      </c>
      <c r="J671" s="70">
        <f t="shared" si="10"/>
        <v>10331593.449999999</v>
      </c>
    </row>
    <row r="672" spans="1:10" ht="47.25">
      <c r="A672" s="78" t="s">
        <v>694</v>
      </c>
      <c r="B672" s="72">
        <v>200</v>
      </c>
      <c r="C672" s="79">
        <v>907</v>
      </c>
      <c r="D672" s="80">
        <v>5</v>
      </c>
      <c r="E672" s="80">
        <v>1</v>
      </c>
      <c r="F672" s="81" t="s">
        <v>903</v>
      </c>
      <c r="G672" s="79" t="s">
        <v>695</v>
      </c>
      <c r="H672" s="82">
        <v>14550600</v>
      </c>
      <c r="I672" s="83">
        <v>4219006.55</v>
      </c>
      <c r="J672" s="70">
        <f t="shared" si="10"/>
        <v>10331593.449999999</v>
      </c>
    </row>
    <row r="673" spans="1:10" ht="47.25">
      <c r="A673" s="78" t="s">
        <v>904</v>
      </c>
      <c r="B673" s="72">
        <v>200</v>
      </c>
      <c r="C673" s="79">
        <v>907</v>
      </c>
      <c r="D673" s="80">
        <v>5</v>
      </c>
      <c r="E673" s="80">
        <v>1</v>
      </c>
      <c r="F673" s="81" t="s">
        <v>905</v>
      </c>
      <c r="G673" s="79" t="s">
        <v>391</v>
      </c>
      <c r="H673" s="82">
        <v>8286500</v>
      </c>
      <c r="I673" s="83">
        <v>8286500</v>
      </c>
      <c r="J673" s="70">
        <f t="shared" si="10"/>
        <v>0</v>
      </c>
    </row>
    <row r="674" spans="1:10" ht="31.5">
      <c r="A674" s="78" t="s">
        <v>605</v>
      </c>
      <c r="B674" s="72">
        <v>200</v>
      </c>
      <c r="C674" s="79">
        <v>907</v>
      </c>
      <c r="D674" s="80">
        <v>5</v>
      </c>
      <c r="E674" s="80">
        <v>1</v>
      </c>
      <c r="F674" s="81" t="s">
        <v>905</v>
      </c>
      <c r="G674" s="79" t="s">
        <v>606</v>
      </c>
      <c r="H674" s="82">
        <v>8286500</v>
      </c>
      <c r="I674" s="83">
        <v>8286500</v>
      </c>
      <c r="J674" s="70">
        <f t="shared" si="10"/>
        <v>0</v>
      </c>
    </row>
    <row r="675" spans="1:10" ht="78.75">
      <c r="A675" s="78" t="s">
        <v>906</v>
      </c>
      <c r="B675" s="72">
        <v>200</v>
      </c>
      <c r="C675" s="79">
        <v>907</v>
      </c>
      <c r="D675" s="80">
        <v>5</v>
      </c>
      <c r="E675" s="80">
        <v>1</v>
      </c>
      <c r="F675" s="81" t="s">
        <v>907</v>
      </c>
      <c r="G675" s="79" t="s">
        <v>391</v>
      </c>
      <c r="H675" s="82">
        <v>3908544.2</v>
      </c>
      <c r="I675" s="83">
        <v>2747993.5</v>
      </c>
      <c r="J675" s="70">
        <f t="shared" si="10"/>
        <v>1160550.7000000002</v>
      </c>
    </row>
    <row r="676" spans="1:10" ht="31.5">
      <c r="A676" s="78" t="s">
        <v>607</v>
      </c>
      <c r="B676" s="72">
        <v>200</v>
      </c>
      <c r="C676" s="79">
        <v>907</v>
      </c>
      <c r="D676" s="80">
        <v>5</v>
      </c>
      <c r="E676" s="80">
        <v>1</v>
      </c>
      <c r="F676" s="81" t="s">
        <v>907</v>
      </c>
      <c r="G676" s="79" t="s">
        <v>609</v>
      </c>
      <c r="H676" s="82">
        <v>3908544.2</v>
      </c>
      <c r="I676" s="83">
        <v>2747993.5</v>
      </c>
      <c r="J676" s="70">
        <f t="shared" si="10"/>
        <v>1160550.7000000002</v>
      </c>
    </row>
    <row r="677" spans="1:10" ht="47.25">
      <c r="A677" s="78" t="s">
        <v>908</v>
      </c>
      <c r="B677" s="72">
        <v>200</v>
      </c>
      <c r="C677" s="79">
        <v>907</v>
      </c>
      <c r="D677" s="80">
        <v>5</v>
      </c>
      <c r="E677" s="80">
        <v>1</v>
      </c>
      <c r="F677" s="81" t="s">
        <v>909</v>
      </c>
      <c r="G677" s="79" t="s">
        <v>391</v>
      </c>
      <c r="H677" s="82">
        <v>5607000</v>
      </c>
      <c r="I677" s="83">
        <v>0</v>
      </c>
      <c r="J677" s="70">
        <f t="shared" si="10"/>
        <v>5607000</v>
      </c>
    </row>
    <row r="678" spans="1:10" ht="31.5">
      <c r="A678" s="78" t="s">
        <v>605</v>
      </c>
      <c r="B678" s="72">
        <v>200</v>
      </c>
      <c r="C678" s="79">
        <v>907</v>
      </c>
      <c r="D678" s="80">
        <v>5</v>
      </c>
      <c r="E678" s="80">
        <v>1</v>
      </c>
      <c r="F678" s="81" t="s">
        <v>909</v>
      </c>
      <c r="G678" s="79" t="s">
        <v>606</v>
      </c>
      <c r="H678" s="82">
        <v>5607000</v>
      </c>
      <c r="I678" s="83">
        <v>0</v>
      </c>
      <c r="J678" s="70">
        <f t="shared" si="10"/>
        <v>5607000</v>
      </c>
    </row>
    <row r="679" spans="1:10" ht="94.5">
      <c r="A679" s="78" t="s">
        <v>910</v>
      </c>
      <c r="B679" s="72">
        <v>200</v>
      </c>
      <c r="C679" s="79">
        <v>907</v>
      </c>
      <c r="D679" s="80">
        <v>5</v>
      </c>
      <c r="E679" s="80">
        <v>1</v>
      </c>
      <c r="F679" s="81" t="s">
        <v>911</v>
      </c>
      <c r="G679" s="79" t="s">
        <v>391</v>
      </c>
      <c r="H679" s="82">
        <v>51560949.600000001</v>
      </c>
      <c r="I679" s="83">
        <v>200816.4</v>
      </c>
      <c r="J679" s="70">
        <f t="shared" si="10"/>
        <v>51360133.200000003</v>
      </c>
    </row>
    <row r="680" spans="1:10" ht="31.5">
      <c r="A680" s="78" t="s">
        <v>607</v>
      </c>
      <c r="B680" s="72">
        <v>200</v>
      </c>
      <c r="C680" s="79">
        <v>907</v>
      </c>
      <c r="D680" s="80">
        <v>5</v>
      </c>
      <c r="E680" s="80">
        <v>1</v>
      </c>
      <c r="F680" s="81" t="s">
        <v>911</v>
      </c>
      <c r="G680" s="79" t="s">
        <v>609</v>
      </c>
      <c r="H680" s="82">
        <v>51560949.600000001</v>
      </c>
      <c r="I680" s="83">
        <v>200816.4</v>
      </c>
      <c r="J680" s="70">
        <f t="shared" si="10"/>
        <v>51360133.200000003</v>
      </c>
    </row>
    <row r="681" spans="1:10">
      <c r="A681" s="78" t="s">
        <v>812</v>
      </c>
      <c r="B681" s="72">
        <v>200</v>
      </c>
      <c r="C681" s="79">
        <v>907</v>
      </c>
      <c r="D681" s="80">
        <v>5</v>
      </c>
      <c r="E681" s="80">
        <v>2</v>
      </c>
      <c r="F681" s="81" t="s">
        <v>391</v>
      </c>
      <c r="G681" s="79" t="s">
        <v>391</v>
      </c>
      <c r="H681" s="82">
        <v>327230224.50999999</v>
      </c>
      <c r="I681" s="83">
        <v>31025500.300000004</v>
      </c>
      <c r="J681" s="70">
        <f t="shared" si="10"/>
        <v>296204724.20999998</v>
      </c>
    </row>
    <row r="682" spans="1:10" ht="31.5">
      <c r="A682" s="78" t="s">
        <v>607</v>
      </c>
      <c r="B682" s="72">
        <v>200</v>
      </c>
      <c r="C682" s="79">
        <v>907</v>
      </c>
      <c r="D682" s="80">
        <v>5</v>
      </c>
      <c r="E682" s="80">
        <v>2</v>
      </c>
      <c r="F682" s="81" t="s">
        <v>912</v>
      </c>
      <c r="G682" s="79" t="s">
        <v>609</v>
      </c>
      <c r="H682" s="82">
        <v>21764000</v>
      </c>
      <c r="I682" s="83">
        <v>0</v>
      </c>
      <c r="J682" s="70">
        <f t="shared" si="10"/>
        <v>21764000</v>
      </c>
    </row>
    <row r="683" spans="1:10" ht="31.5">
      <c r="A683" s="78" t="s">
        <v>607</v>
      </c>
      <c r="B683" s="72">
        <v>200</v>
      </c>
      <c r="C683" s="79">
        <v>907</v>
      </c>
      <c r="D683" s="80">
        <v>5</v>
      </c>
      <c r="E683" s="80">
        <v>2</v>
      </c>
      <c r="F683" s="81" t="s">
        <v>913</v>
      </c>
      <c r="G683" s="79" t="s">
        <v>609</v>
      </c>
      <c r="H683" s="82">
        <v>5000000</v>
      </c>
      <c r="I683" s="83">
        <v>0</v>
      </c>
      <c r="J683" s="70">
        <f t="shared" si="10"/>
        <v>5000000</v>
      </c>
    </row>
    <row r="684" spans="1:10" ht="63">
      <c r="A684" s="78" t="s">
        <v>914</v>
      </c>
      <c r="B684" s="72">
        <v>200</v>
      </c>
      <c r="C684" s="79">
        <v>907</v>
      </c>
      <c r="D684" s="80">
        <v>5</v>
      </c>
      <c r="E684" s="80">
        <v>2</v>
      </c>
      <c r="F684" s="81" t="s">
        <v>915</v>
      </c>
      <c r="G684" s="79" t="s">
        <v>391</v>
      </c>
      <c r="H684" s="82">
        <v>24892000</v>
      </c>
      <c r="I684" s="83">
        <v>7301397.0899999999</v>
      </c>
      <c r="J684" s="70">
        <f t="shared" si="10"/>
        <v>17590602.91</v>
      </c>
    </row>
    <row r="685" spans="1:10">
      <c r="A685" s="78" t="s">
        <v>590</v>
      </c>
      <c r="B685" s="72">
        <v>200</v>
      </c>
      <c r="C685" s="79">
        <v>907</v>
      </c>
      <c r="D685" s="80">
        <v>5</v>
      </c>
      <c r="E685" s="80">
        <v>2</v>
      </c>
      <c r="F685" s="81" t="s">
        <v>915</v>
      </c>
      <c r="G685" s="79" t="s">
        <v>591</v>
      </c>
      <c r="H685" s="82">
        <v>24892000</v>
      </c>
      <c r="I685" s="83">
        <v>7301397.0899999999</v>
      </c>
      <c r="J685" s="70">
        <f t="shared" si="10"/>
        <v>17590602.91</v>
      </c>
    </row>
    <row r="686" spans="1:10" ht="47.25">
      <c r="A686" s="78" t="s">
        <v>878</v>
      </c>
      <c r="B686" s="72">
        <v>200</v>
      </c>
      <c r="C686" s="79">
        <v>907</v>
      </c>
      <c r="D686" s="80">
        <v>5</v>
      </c>
      <c r="E686" s="80">
        <v>2</v>
      </c>
      <c r="F686" s="81" t="s">
        <v>916</v>
      </c>
      <c r="G686" s="79" t="s">
        <v>880</v>
      </c>
      <c r="H686" s="82">
        <v>3500000</v>
      </c>
      <c r="I686" s="83">
        <v>0</v>
      </c>
      <c r="J686" s="70">
        <f t="shared" si="10"/>
        <v>3500000</v>
      </c>
    </row>
    <row r="687" spans="1:10">
      <c r="A687" s="78" t="s">
        <v>917</v>
      </c>
      <c r="B687" s="72">
        <v>200</v>
      </c>
      <c r="C687" s="79">
        <v>907</v>
      </c>
      <c r="D687" s="80">
        <v>5</v>
      </c>
      <c r="E687" s="80">
        <v>2</v>
      </c>
      <c r="F687" s="81" t="s">
        <v>918</v>
      </c>
      <c r="G687" s="79" t="s">
        <v>391</v>
      </c>
      <c r="H687" s="82">
        <v>10000000</v>
      </c>
      <c r="I687" s="83">
        <v>0</v>
      </c>
      <c r="J687" s="70">
        <f t="shared" si="10"/>
        <v>10000000</v>
      </c>
    </row>
    <row r="688" spans="1:10" ht="47.25">
      <c r="A688" s="78" t="s">
        <v>547</v>
      </c>
      <c r="B688" s="72">
        <v>200</v>
      </c>
      <c r="C688" s="79">
        <v>907</v>
      </c>
      <c r="D688" s="80">
        <v>5</v>
      </c>
      <c r="E688" s="80">
        <v>2</v>
      </c>
      <c r="F688" s="81" t="s">
        <v>918</v>
      </c>
      <c r="G688" s="79" t="s">
        <v>548</v>
      </c>
      <c r="H688" s="82">
        <v>10000000</v>
      </c>
      <c r="I688" s="83">
        <v>0</v>
      </c>
      <c r="J688" s="70">
        <f t="shared" si="10"/>
        <v>10000000</v>
      </c>
    </row>
    <row r="689" spans="1:10" ht="78.75">
      <c r="A689" s="78" t="s">
        <v>919</v>
      </c>
      <c r="B689" s="72">
        <v>200</v>
      </c>
      <c r="C689" s="79">
        <v>907</v>
      </c>
      <c r="D689" s="80">
        <v>5</v>
      </c>
      <c r="E689" s="80">
        <v>2</v>
      </c>
      <c r="F689" s="81" t="s">
        <v>920</v>
      </c>
      <c r="G689" s="79" t="s">
        <v>391</v>
      </c>
      <c r="H689" s="82">
        <v>15000000</v>
      </c>
      <c r="I689" s="83">
        <v>0</v>
      </c>
      <c r="J689" s="70">
        <f t="shared" si="10"/>
        <v>15000000</v>
      </c>
    </row>
    <row r="690" spans="1:10" ht="47.25">
      <c r="A690" s="78" t="s">
        <v>547</v>
      </c>
      <c r="B690" s="72">
        <v>200</v>
      </c>
      <c r="C690" s="79">
        <v>907</v>
      </c>
      <c r="D690" s="80">
        <v>5</v>
      </c>
      <c r="E690" s="80">
        <v>2</v>
      </c>
      <c r="F690" s="81" t="s">
        <v>920</v>
      </c>
      <c r="G690" s="79" t="s">
        <v>548</v>
      </c>
      <c r="H690" s="82">
        <v>15000000</v>
      </c>
      <c r="I690" s="83">
        <v>0</v>
      </c>
      <c r="J690" s="70">
        <f t="shared" si="10"/>
        <v>15000000</v>
      </c>
    </row>
    <row r="691" spans="1:10" ht="31.5">
      <c r="A691" s="78" t="s">
        <v>607</v>
      </c>
      <c r="B691" s="72">
        <v>200</v>
      </c>
      <c r="C691" s="79">
        <v>907</v>
      </c>
      <c r="D691" s="80">
        <v>5</v>
      </c>
      <c r="E691" s="80">
        <v>2</v>
      </c>
      <c r="F691" s="81" t="s">
        <v>921</v>
      </c>
      <c r="G691" s="79" t="s">
        <v>609</v>
      </c>
      <c r="H691" s="82">
        <v>10000000</v>
      </c>
      <c r="I691" s="83">
        <v>0</v>
      </c>
      <c r="J691" s="70">
        <f t="shared" si="10"/>
        <v>10000000</v>
      </c>
    </row>
    <row r="692" spans="1:10" ht="31.5">
      <c r="A692" s="78" t="s">
        <v>607</v>
      </c>
      <c r="B692" s="72">
        <v>200</v>
      </c>
      <c r="C692" s="79">
        <v>907</v>
      </c>
      <c r="D692" s="80">
        <v>5</v>
      </c>
      <c r="E692" s="80">
        <v>2</v>
      </c>
      <c r="F692" s="81" t="s">
        <v>922</v>
      </c>
      <c r="G692" s="79" t="s">
        <v>609</v>
      </c>
      <c r="H692" s="82">
        <v>42300000</v>
      </c>
      <c r="I692" s="83">
        <v>300000</v>
      </c>
      <c r="J692" s="70">
        <f t="shared" si="10"/>
        <v>42000000</v>
      </c>
    </row>
    <row r="693" spans="1:10" ht="78.75">
      <c r="A693" s="78" t="s">
        <v>923</v>
      </c>
      <c r="B693" s="72">
        <v>200</v>
      </c>
      <c r="C693" s="79">
        <v>907</v>
      </c>
      <c r="D693" s="80">
        <v>5</v>
      </c>
      <c r="E693" s="80">
        <v>2</v>
      </c>
      <c r="F693" s="81" t="s">
        <v>924</v>
      </c>
      <c r="G693" s="79" t="s">
        <v>391</v>
      </c>
      <c r="H693" s="82">
        <v>73000000</v>
      </c>
      <c r="I693" s="83">
        <v>14378573.470000001</v>
      </c>
      <c r="J693" s="70">
        <f t="shared" si="10"/>
        <v>58621426.530000001</v>
      </c>
    </row>
    <row r="694" spans="1:10">
      <c r="A694" s="78" t="s">
        <v>590</v>
      </c>
      <c r="B694" s="72">
        <v>200</v>
      </c>
      <c r="C694" s="79">
        <v>907</v>
      </c>
      <c r="D694" s="80">
        <v>5</v>
      </c>
      <c r="E694" s="80">
        <v>2</v>
      </c>
      <c r="F694" s="81" t="s">
        <v>924</v>
      </c>
      <c r="G694" s="79" t="s">
        <v>591</v>
      </c>
      <c r="H694" s="82">
        <v>73000000</v>
      </c>
      <c r="I694" s="83">
        <v>14378573.470000001</v>
      </c>
      <c r="J694" s="70">
        <f t="shared" si="10"/>
        <v>58621426.530000001</v>
      </c>
    </row>
    <row r="695" spans="1:10" ht="47.25">
      <c r="A695" s="78" t="s">
        <v>878</v>
      </c>
      <c r="B695" s="72">
        <v>200</v>
      </c>
      <c r="C695" s="79">
        <v>907</v>
      </c>
      <c r="D695" s="80">
        <v>5</v>
      </c>
      <c r="E695" s="80">
        <v>2</v>
      </c>
      <c r="F695" s="81" t="s">
        <v>925</v>
      </c>
      <c r="G695" s="79" t="s">
        <v>880</v>
      </c>
      <c r="H695" s="82">
        <v>114239224.51000001</v>
      </c>
      <c r="I695" s="83">
        <v>1778501</v>
      </c>
      <c r="J695" s="70">
        <f t="shared" si="10"/>
        <v>112460723.51000001</v>
      </c>
    </row>
    <row r="696" spans="1:10" ht="63">
      <c r="A696" s="78" t="s">
        <v>926</v>
      </c>
      <c r="B696" s="72">
        <v>200</v>
      </c>
      <c r="C696" s="79">
        <v>907</v>
      </c>
      <c r="D696" s="80">
        <v>5</v>
      </c>
      <c r="E696" s="80">
        <v>2</v>
      </c>
      <c r="F696" s="81" t="s">
        <v>927</v>
      </c>
      <c r="G696" s="79" t="s">
        <v>391</v>
      </c>
      <c r="H696" s="82">
        <v>7535000</v>
      </c>
      <c r="I696" s="83">
        <v>7267028.7400000002</v>
      </c>
      <c r="J696" s="70">
        <f t="shared" si="10"/>
        <v>267971.25999999978</v>
      </c>
    </row>
    <row r="697" spans="1:10" ht="47.25">
      <c r="A697" s="78" t="s">
        <v>694</v>
      </c>
      <c r="B697" s="72">
        <v>200</v>
      </c>
      <c r="C697" s="79">
        <v>907</v>
      </c>
      <c r="D697" s="80">
        <v>5</v>
      </c>
      <c r="E697" s="80">
        <v>2</v>
      </c>
      <c r="F697" s="81" t="s">
        <v>927</v>
      </c>
      <c r="G697" s="79" t="s">
        <v>695</v>
      </c>
      <c r="H697" s="82">
        <v>7535000</v>
      </c>
      <c r="I697" s="83">
        <v>7267028.7400000002</v>
      </c>
      <c r="J697" s="70">
        <f t="shared" si="10"/>
        <v>267971.25999999978</v>
      </c>
    </row>
    <row r="698" spans="1:10">
      <c r="A698" s="78" t="s">
        <v>392</v>
      </c>
      <c r="B698" s="72">
        <v>200</v>
      </c>
      <c r="C698" s="79">
        <v>907</v>
      </c>
      <c r="D698" s="80">
        <v>7</v>
      </c>
      <c r="E698" s="80" t="s">
        <v>391</v>
      </c>
      <c r="F698" s="81" t="s">
        <v>391</v>
      </c>
      <c r="G698" s="79" t="s">
        <v>391</v>
      </c>
      <c r="H698" s="82">
        <v>16634379.74</v>
      </c>
      <c r="I698" s="83">
        <v>6312500</v>
      </c>
      <c r="J698" s="70">
        <f t="shared" si="10"/>
        <v>10321879.74</v>
      </c>
    </row>
    <row r="699" spans="1:10">
      <c r="A699" s="78" t="s">
        <v>612</v>
      </c>
      <c r="B699" s="72">
        <v>200</v>
      </c>
      <c r="C699" s="79">
        <v>907</v>
      </c>
      <c r="D699" s="80">
        <v>7</v>
      </c>
      <c r="E699" s="80">
        <v>2</v>
      </c>
      <c r="F699" s="81" t="s">
        <v>391</v>
      </c>
      <c r="G699" s="79" t="s">
        <v>391</v>
      </c>
      <c r="H699" s="82">
        <v>16434379.74</v>
      </c>
      <c r="I699" s="83">
        <v>6312500</v>
      </c>
      <c r="J699" s="70">
        <f t="shared" si="10"/>
        <v>10121879.74</v>
      </c>
    </row>
    <row r="700" spans="1:10" ht="31.5">
      <c r="A700" s="78" t="s">
        <v>607</v>
      </c>
      <c r="B700" s="72">
        <v>200</v>
      </c>
      <c r="C700" s="79">
        <v>907</v>
      </c>
      <c r="D700" s="80">
        <v>7</v>
      </c>
      <c r="E700" s="80">
        <v>2</v>
      </c>
      <c r="F700" s="81" t="s">
        <v>928</v>
      </c>
      <c r="G700" s="79" t="s">
        <v>609</v>
      </c>
      <c r="H700" s="82">
        <v>12713500</v>
      </c>
      <c r="I700" s="83">
        <v>6312500</v>
      </c>
      <c r="J700" s="70">
        <f t="shared" si="10"/>
        <v>6401000</v>
      </c>
    </row>
    <row r="701" spans="1:10" ht="47.25">
      <c r="A701" s="78" t="s">
        <v>929</v>
      </c>
      <c r="B701" s="72">
        <v>200</v>
      </c>
      <c r="C701" s="79">
        <v>907</v>
      </c>
      <c r="D701" s="80">
        <v>7</v>
      </c>
      <c r="E701" s="80">
        <v>2</v>
      </c>
      <c r="F701" s="81" t="s">
        <v>930</v>
      </c>
      <c r="G701" s="79" t="s">
        <v>391</v>
      </c>
      <c r="H701" s="82">
        <v>495000</v>
      </c>
      <c r="I701" s="83">
        <v>0</v>
      </c>
      <c r="J701" s="70">
        <f t="shared" si="10"/>
        <v>495000</v>
      </c>
    </row>
    <row r="702" spans="1:10" ht="31.5">
      <c r="A702" s="78" t="s">
        <v>406</v>
      </c>
      <c r="B702" s="72">
        <v>200</v>
      </c>
      <c r="C702" s="79">
        <v>907</v>
      </c>
      <c r="D702" s="80">
        <v>7</v>
      </c>
      <c r="E702" s="80">
        <v>2</v>
      </c>
      <c r="F702" s="81" t="s">
        <v>930</v>
      </c>
      <c r="G702" s="79" t="s">
        <v>407</v>
      </c>
      <c r="H702" s="82">
        <v>495000</v>
      </c>
      <c r="I702" s="83">
        <v>0</v>
      </c>
      <c r="J702" s="70">
        <f t="shared" si="10"/>
        <v>495000</v>
      </c>
    </row>
    <row r="703" spans="1:10" ht="47.25">
      <c r="A703" s="78" t="s">
        <v>878</v>
      </c>
      <c r="B703" s="72">
        <v>200</v>
      </c>
      <c r="C703" s="79">
        <v>907</v>
      </c>
      <c r="D703" s="80">
        <v>7</v>
      </c>
      <c r="E703" s="80">
        <v>2</v>
      </c>
      <c r="F703" s="81" t="s">
        <v>931</v>
      </c>
      <c r="G703" s="79" t="s">
        <v>880</v>
      </c>
      <c r="H703" s="82">
        <v>3225879.74</v>
      </c>
      <c r="I703" s="83">
        <v>0</v>
      </c>
      <c r="J703" s="70">
        <f t="shared" si="10"/>
        <v>3225879.74</v>
      </c>
    </row>
    <row r="704" spans="1:10" ht="31.5">
      <c r="A704" s="78" t="s">
        <v>402</v>
      </c>
      <c r="B704" s="72">
        <v>200</v>
      </c>
      <c r="C704" s="79">
        <v>907</v>
      </c>
      <c r="D704" s="80">
        <v>7</v>
      </c>
      <c r="E704" s="80">
        <v>5</v>
      </c>
      <c r="F704" s="81" t="s">
        <v>391</v>
      </c>
      <c r="G704" s="79" t="s">
        <v>391</v>
      </c>
      <c r="H704" s="82">
        <v>200000</v>
      </c>
      <c r="I704" s="83">
        <v>0</v>
      </c>
      <c r="J704" s="70">
        <f t="shared" si="10"/>
        <v>200000</v>
      </c>
    </row>
    <row r="705" spans="1:10" ht="47.25">
      <c r="A705" s="78" t="s">
        <v>410</v>
      </c>
      <c r="B705" s="72">
        <v>200</v>
      </c>
      <c r="C705" s="79">
        <v>907</v>
      </c>
      <c r="D705" s="80">
        <v>7</v>
      </c>
      <c r="E705" s="80">
        <v>5</v>
      </c>
      <c r="F705" s="81" t="s">
        <v>932</v>
      </c>
      <c r="G705" s="79" t="s">
        <v>412</v>
      </c>
      <c r="H705" s="82">
        <v>200000</v>
      </c>
      <c r="I705" s="83">
        <v>0</v>
      </c>
      <c r="J705" s="70">
        <f t="shared" si="10"/>
        <v>200000</v>
      </c>
    </row>
    <row r="706" spans="1:10">
      <c r="A706" s="78" t="s">
        <v>413</v>
      </c>
      <c r="B706" s="72">
        <v>200</v>
      </c>
      <c r="C706" s="79">
        <v>907</v>
      </c>
      <c r="D706" s="80">
        <v>9</v>
      </c>
      <c r="E706" s="80" t="s">
        <v>391</v>
      </c>
      <c r="F706" s="81" t="s">
        <v>391</v>
      </c>
      <c r="G706" s="79" t="s">
        <v>391</v>
      </c>
      <c r="H706" s="82">
        <v>72881812.480000004</v>
      </c>
      <c r="I706" s="83">
        <v>0</v>
      </c>
      <c r="J706" s="70">
        <f t="shared" si="10"/>
        <v>72881812.480000004</v>
      </c>
    </row>
    <row r="707" spans="1:10">
      <c r="A707" s="78" t="s">
        <v>414</v>
      </c>
      <c r="B707" s="72">
        <v>200</v>
      </c>
      <c r="C707" s="79">
        <v>907</v>
      </c>
      <c r="D707" s="80">
        <v>9</v>
      </c>
      <c r="E707" s="80">
        <v>1</v>
      </c>
      <c r="F707" s="81" t="s">
        <v>391</v>
      </c>
      <c r="G707" s="79" t="s">
        <v>391</v>
      </c>
      <c r="H707" s="82">
        <v>52914043.350000001</v>
      </c>
      <c r="I707" s="83">
        <v>0</v>
      </c>
      <c r="J707" s="70">
        <f t="shared" si="10"/>
        <v>52914043.350000001</v>
      </c>
    </row>
    <row r="708" spans="1:10" ht="47.25">
      <c r="A708" s="78" t="s">
        <v>933</v>
      </c>
      <c r="B708" s="72">
        <v>200</v>
      </c>
      <c r="C708" s="79">
        <v>907</v>
      </c>
      <c r="D708" s="80">
        <v>9</v>
      </c>
      <c r="E708" s="80">
        <v>1</v>
      </c>
      <c r="F708" s="81" t="s">
        <v>934</v>
      </c>
      <c r="G708" s="79" t="s">
        <v>391</v>
      </c>
      <c r="H708" s="82">
        <v>50066876.280000001</v>
      </c>
      <c r="I708" s="83">
        <v>0</v>
      </c>
      <c r="J708" s="70">
        <f t="shared" si="10"/>
        <v>50066876.280000001</v>
      </c>
    </row>
    <row r="709" spans="1:10" ht="47.25">
      <c r="A709" s="78" t="s">
        <v>878</v>
      </c>
      <c r="B709" s="72">
        <v>200</v>
      </c>
      <c r="C709" s="79">
        <v>907</v>
      </c>
      <c r="D709" s="80">
        <v>9</v>
      </c>
      <c r="E709" s="80">
        <v>1</v>
      </c>
      <c r="F709" s="81" t="s">
        <v>934</v>
      </c>
      <c r="G709" s="79" t="s">
        <v>880</v>
      </c>
      <c r="H709" s="82">
        <v>50066876.280000001</v>
      </c>
      <c r="I709" s="83">
        <v>0</v>
      </c>
      <c r="J709" s="70">
        <f t="shared" si="10"/>
        <v>50066876.280000001</v>
      </c>
    </row>
    <row r="710" spans="1:10" ht="47.25">
      <c r="A710" s="78" t="s">
        <v>878</v>
      </c>
      <c r="B710" s="72">
        <v>200</v>
      </c>
      <c r="C710" s="79">
        <v>907</v>
      </c>
      <c r="D710" s="80">
        <v>9</v>
      </c>
      <c r="E710" s="80">
        <v>1</v>
      </c>
      <c r="F710" s="81" t="s">
        <v>935</v>
      </c>
      <c r="G710" s="79" t="s">
        <v>880</v>
      </c>
      <c r="H710" s="82">
        <v>2847167.07</v>
      </c>
      <c r="I710" s="83">
        <v>0</v>
      </c>
      <c r="J710" s="70">
        <f t="shared" si="10"/>
        <v>2847167.07</v>
      </c>
    </row>
    <row r="711" spans="1:10">
      <c r="A711" s="78" t="s">
        <v>430</v>
      </c>
      <c r="B711" s="72">
        <v>200</v>
      </c>
      <c r="C711" s="79">
        <v>907</v>
      </c>
      <c r="D711" s="80">
        <v>9</v>
      </c>
      <c r="E711" s="80">
        <v>2</v>
      </c>
      <c r="F711" s="81" t="s">
        <v>391</v>
      </c>
      <c r="G711" s="79" t="s">
        <v>391</v>
      </c>
      <c r="H711" s="82">
        <v>19967769.129999999</v>
      </c>
      <c r="I711" s="83">
        <v>0</v>
      </c>
      <c r="J711" s="70">
        <f t="shared" si="10"/>
        <v>19967769.129999999</v>
      </c>
    </row>
    <row r="712" spans="1:10" ht="47.25">
      <c r="A712" s="78" t="s">
        <v>878</v>
      </c>
      <c r="B712" s="72">
        <v>200</v>
      </c>
      <c r="C712" s="79">
        <v>907</v>
      </c>
      <c r="D712" s="80">
        <v>9</v>
      </c>
      <c r="E712" s="80">
        <v>2</v>
      </c>
      <c r="F712" s="81" t="s">
        <v>936</v>
      </c>
      <c r="G712" s="79" t="s">
        <v>880</v>
      </c>
      <c r="H712" s="82">
        <v>1200000</v>
      </c>
      <c r="I712" s="83">
        <v>0</v>
      </c>
      <c r="J712" s="70">
        <f t="shared" si="10"/>
        <v>1200000</v>
      </c>
    </row>
    <row r="713" spans="1:10" ht="47.25">
      <c r="A713" s="78" t="s">
        <v>878</v>
      </c>
      <c r="B713" s="72">
        <v>200</v>
      </c>
      <c r="C713" s="79">
        <v>907</v>
      </c>
      <c r="D713" s="80">
        <v>9</v>
      </c>
      <c r="E713" s="80">
        <v>2</v>
      </c>
      <c r="F713" s="81" t="s">
        <v>450</v>
      </c>
      <c r="G713" s="79" t="s">
        <v>880</v>
      </c>
      <c r="H713" s="82">
        <v>18767769.129999999</v>
      </c>
      <c r="I713" s="83">
        <v>0</v>
      </c>
      <c r="J713" s="70">
        <f t="shared" ref="J713:J776" si="11">H713-I713</f>
        <v>18767769.129999999</v>
      </c>
    </row>
    <row r="714" spans="1:10">
      <c r="A714" s="78" t="s">
        <v>527</v>
      </c>
      <c r="B714" s="72">
        <v>200</v>
      </c>
      <c r="C714" s="79">
        <v>907</v>
      </c>
      <c r="D714" s="80">
        <v>10</v>
      </c>
      <c r="E714" s="80" t="s">
        <v>391</v>
      </c>
      <c r="F714" s="81" t="s">
        <v>391</v>
      </c>
      <c r="G714" s="79" t="s">
        <v>391</v>
      </c>
      <c r="H714" s="82">
        <v>156662562.15000001</v>
      </c>
      <c r="I714" s="83">
        <v>30971087.460000001</v>
      </c>
      <c r="J714" s="70">
        <f t="shared" si="11"/>
        <v>125691474.69</v>
      </c>
    </row>
    <row r="715" spans="1:10">
      <c r="A715" s="78" t="s">
        <v>816</v>
      </c>
      <c r="B715" s="72">
        <v>200</v>
      </c>
      <c r="C715" s="79">
        <v>907</v>
      </c>
      <c r="D715" s="80">
        <v>10</v>
      </c>
      <c r="E715" s="80">
        <v>3</v>
      </c>
      <c r="F715" s="81" t="s">
        <v>391</v>
      </c>
      <c r="G715" s="79" t="s">
        <v>391</v>
      </c>
      <c r="H715" s="82">
        <v>2934300</v>
      </c>
      <c r="I715" s="83">
        <v>234993.89</v>
      </c>
      <c r="J715" s="70">
        <f t="shared" si="11"/>
        <v>2699306.11</v>
      </c>
    </row>
    <row r="716" spans="1:10">
      <c r="A716" s="78" t="s">
        <v>902</v>
      </c>
      <c r="B716" s="72">
        <v>200</v>
      </c>
      <c r="C716" s="79">
        <v>907</v>
      </c>
      <c r="D716" s="80">
        <v>10</v>
      </c>
      <c r="E716" s="80">
        <v>3</v>
      </c>
      <c r="F716" s="81" t="s">
        <v>903</v>
      </c>
      <c r="G716" s="79" t="s">
        <v>391</v>
      </c>
      <c r="H716" s="82">
        <v>2934300</v>
      </c>
      <c r="I716" s="83">
        <v>234993.89</v>
      </c>
      <c r="J716" s="70">
        <f t="shared" si="11"/>
        <v>2699306.11</v>
      </c>
    </row>
    <row r="717" spans="1:10" ht="31.5">
      <c r="A717" s="78" t="s">
        <v>479</v>
      </c>
      <c r="B717" s="72">
        <v>200</v>
      </c>
      <c r="C717" s="79">
        <v>907</v>
      </c>
      <c r="D717" s="80">
        <v>10</v>
      </c>
      <c r="E717" s="80">
        <v>3</v>
      </c>
      <c r="F717" s="81" t="s">
        <v>903</v>
      </c>
      <c r="G717" s="79" t="s">
        <v>480</v>
      </c>
      <c r="H717" s="82">
        <v>2934300</v>
      </c>
      <c r="I717" s="83">
        <v>234993.89</v>
      </c>
      <c r="J717" s="70">
        <f t="shared" si="11"/>
        <v>2699306.11</v>
      </c>
    </row>
    <row r="718" spans="1:10">
      <c r="A718" s="78" t="s">
        <v>528</v>
      </c>
      <c r="B718" s="72">
        <v>200</v>
      </c>
      <c r="C718" s="79">
        <v>907</v>
      </c>
      <c r="D718" s="80">
        <v>10</v>
      </c>
      <c r="E718" s="80">
        <v>4</v>
      </c>
      <c r="F718" s="81" t="s">
        <v>391</v>
      </c>
      <c r="G718" s="79" t="s">
        <v>391</v>
      </c>
      <c r="H718" s="82">
        <v>153728262.15000001</v>
      </c>
      <c r="I718" s="83">
        <v>30736093.57</v>
      </c>
      <c r="J718" s="70">
        <f t="shared" si="11"/>
        <v>122992168.58000001</v>
      </c>
    </row>
    <row r="719" spans="1:10" ht="47.25">
      <c r="A719" s="78" t="s">
        <v>449</v>
      </c>
      <c r="B719" s="72">
        <v>200</v>
      </c>
      <c r="C719" s="79">
        <v>907</v>
      </c>
      <c r="D719" s="80">
        <v>10</v>
      </c>
      <c r="E719" s="80">
        <v>4</v>
      </c>
      <c r="F719" s="81" t="s">
        <v>937</v>
      </c>
      <c r="G719" s="79" t="s">
        <v>451</v>
      </c>
      <c r="H719" s="82">
        <v>19771662.149999999</v>
      </c>
      <c r="I719" s="83">
        <v>16529898</v>
      </c>
      <c r="J719" s="70">
        <f t="shared" si="11"/>
        <v>3241764.1499999985</v>
      </c>
    </row>
    <row r="720" spans="1:10" ht="47.25">
      <c r="A720" s="78" t="s">
        <v>938</v>
      </c>
      <c r="B720" s="72">
        <v>200</v>
      </c>
      <c r="C720" s="79">
        <v>907</v>
      </c>
      <c r="D720" s="80">
        <v>10</v>
      </c>
      <c r="E720" s="80">
        <v>4</v>
      </c>
      <c r="F720" s="81" t="s">
        <v>939</v>
      </c>
      <c r="G720" s="79" t="s">
        <v>391</v>
      </c>
      <c r="H720" s="82">
        <v>70456600</v>
      </c>
      <c r="I720" s="83">
        <v>0</v>
      </c>
      <c r="J720" s="70">
        <f t="shared" si="11"/>
        <v>70456600</v>
      </c>
    </row>
    <row r="721" spans="1:10" ht="47.25">
      <c r="A721" s="78" t="s">
        <v>449</v>
      </c>
      <c r="B721" s="72">
        <v>200</v>
      </c>
      <c r="C721" s="79">
        <v>907</v>
      </c>
      <c r="D721" s="80">
        <v>10</v>
      </c>
      <c r="E721" s="80">
        <v>4</v>
      </c>
      <c r="F721" s="81" t="s">
        <v>939</v>
      </c>
      <c r="G721" s="79" t="s">
        <v>451</v>
      </c>
      <c r="H721" s="82">
        <v>70456600</v>
      </c>
      <c r="I721" s="83">
        <v>0</v>
      </c>
      <c r="J721" s="70">
        <f t="shared" si="11"/>
        <v>70456600</v>
      </c>
    </row>
    <row r="722" spans="1:10" ht="47.25">
      <c r="A722" s="78" t="s">
        <v>449</v>
      </c>
      <c r="B722" s="72">
        <v>200</v>
      </c>
      <c r="C722" s="79">
        <v>907</v>
      </c>
      <c r="D722" s="80">
        <v>10</v>
      </c>
      <c r="E722" s="80">
        <v>4</v>
      </c>
      <c r="F722" s="81" t="s">
        <v>940</v>
      </c>
      <c r="G722" s="79" t="s">
        <v>451</v>
      </c>
      <c r="H722" s="82">
        <v>63500000</v>
      </c>
      <c r="I722" s="83">
        <v>14206195.57</v>
      </c>
      <c r="J722" s="70">
        <f t="shared" si="11"/>
        <v>49293804.43</v>
      </c>
    </row>
    <row r="723" spans="1:10">
      <c r="A723" s="78" t="s">
        <v>818</v>
      </c>
      <c r="B723" s="72">
        <v>200</v>
      </c>
      <c r="C723" s="79">
        <v>907</v>
      </c>
      <c r="D723" s="80">
        <v>11</v>
      </c>
      <c r="E723" s="80" t="s">
        <v>391</v>
      </c>
      <c r="F723" s="81" t="s">
        <v>391</v>
      </c>
      <c r="G723" s="79" t="s">
        <v>391</v>
      </c>
      <c r="H723" s="82">
        <v>55000000</v>
      </c>
      <c r="I723" s="83">
        <v>0</v>
      </c>
      <c r="J723" s="70">
        <f t="shared" si="11"/>
        <v>55000000</v>
      </c>
    </row>
    <row r="724" spans="1:10">
      <c r="A724" s="78" t="s">
        <v>941</v>
      </c>
      <c r="B724" s="72">
        <v>200</v>
      </c>
      <c r="C724" s="79">
        <v>907</v>
      </c>
      <c r="D724" s="80">
        <v>11</v>
      </c>
      <c r="E724" s="80">
        <v>2</v>
      </c>
      <c r="F724" s="81" t="s">
        <v>391</v>
      </c>
      <c r="G724" s="79" t="s">
        <v>391</v>
      </c>
      <c r="H724" s="82">
        <v>55000000</v>
      </c>
      <c r="I724" s="83">
        <v>0</v>
      </c>
      <c r="J724" s="70">
        <f t="shared" si="11"/>
        <v>55000000</v>
      </c>
    </row>
    <row r="725" spans="1:10" ht="47.25">
      <c r="A725" s="78" t="s">
        <v>878</v>
      </c>
      <c r="B725" s="72">
        <v>200</v>
      </c>
      <c r="C725" s="79">
        <v>907</v>
      </c>
      <c r="D725" s="80">
        <v>11</v>
      </c>
      <c r="E725" s="80">
        <v>2</v>
      </c>
      <c r="F725" s="81" t="s">
        <v>942</v>
      </c>
      <c r="G725" s="79" t="s">
        <v>880</v>
      </c>
      <c r="H725" s="82">
        <v>54000000</v>
      </c>
      <c r="I725" s="83">
        <v>0</v>
      </c>
      <c r="J725" s="70">
        <f t="shared" si="11"/>
        <v>54000000</v>
      </c>
    </row>
    <row r="726" spans="1:10" ht="47.25">
      <c r="A726" s="78" t="s">
        <v>878</v>
      </c>
      <c r="B726" s="72">
        <v>200</v>
      </c>
      <c r="C726" s="79">
        <v>907</v>
      </c>
      <c r="D726" s="80">
        <v>11</v>
      </c>
      <c r="E726" s="80">
        <v>2</v>
      </c>
      <c r="F726" s="81" t="s">
        <v>943</v>
      </c>
      <c r="G726" s="79" t="s">
        <v>880</v>
      </c>
      <c r="H726" s="82">
        <v>1000000</v>
      </c>
      <c r="I726" s="83">
        <v>0</v>
      </c>
      <c r="J726" s="70">
        <f t="shared" si="11"/>
        <v>1000000</v>
      </c>
    </row>
    <row r="727" spans="1:10" ht="47.25">
      <c r="A727" s="78" t="s">
        <v>855</v>
      </c>
      <c r="B727" s="72">
        <v>200</v>
      </c>
      <c r="C727" s="79">
        <v>907</v>
      </c>
      <c r="D727" s="80">
        <v>14</v>
      </c>
      <c r="E727" s="80" t="s">
        <v>391</v>
      </c>
      <c r="F727" s="81" t="s">
        <v>391</v>
      </c>
      <c r="G727" s="79" t="s">
        <v>391</v>
      </c>
      <c r="H727" s="82">
        <v>6219700</v>
      </c>
      <c r="I727" s="83">
        <v>1489343.94</v>
      </c>
      <c r="J727" s="70">
        <f t="shared" si="11"/>
        <v>4730356.0600000005</v>
      </c>
    </row>
    <row r="728" spans="1:10">
      <c r="A728" s="78" t="s">
        <v>865</v>
      </c>
      <c r="B728" s="72">
        <v>200</v>
      </c>
      <c r="C728" s="79">
        <v>907</v>
      </c>
      <c r="D728" s="80">
        <v>14</v>
      </c>
      <c r="E728" s="80">
        <v>3</v>
      </c>
      <c r="F728" s="81" t="s">
        <v>391</v>
      </c>
      <c r="G728" s="79" t="s">
        <v>391</v>
      </c>
      <c r="H728" s="82">
        <v>6219700</v>
      </c>
      <c r="I728" s="83">
        <v>1489343.94</v>
      </c>
      <c r="J728" s="70">
        <f t="shared" si="11"/>
        <v>4730356.0600000005</v>
      </c>
    </row>
    <row r="729" spans="1:10" ht="78.75">
      <c r="A729" s="78" t="s">
        <v>944</v>
      </c>
      <c r="B729" s="72">
        <v>200</v>
      </c>
      <c r="C729" s="79">
        <v>907</v>
      </c>
      <c r="D729" s="80">
        <v>14</v>
      </c>
      <c r="E729" s="80">
        <v>3</v>
      </c>
      <c r="F729" s="81" t="s">
        <v>945</v>
      </c>
      <c r="G729" s="79" t="s">
        <v>391</v>
      </c>
      <c r="H729" s="82">
        <v>6219700</v>
      </c>
      <c r="I729" s="83">
        <v>1489343.94</v>
      </c>
      <c r="J729" s="70">
        <f t="shared" si="11"/>
        <v>4730356.0600000005</v>
      </c>
    </row>
    <row r="730" spans="1:10" ht="47.25">
      <c r="A730" s="78" t="s">
        <v>547</v>
      </c>
      <c r="B730" s="72">
        <v>200</v>
      </c>
      <c r="C730" s="79">
        <v>907</v>
      </c>
      <c r="D730" s="80">
        <v>14</v>
      </c>
      <c r="E730" s="80">
        <v>3</v>
      </c>
      <c r="F730" s="81" t="s">
        <v>945</v>
      </c>
      <c r="G730" s="79" t="s">
        <v>548</v>
      </c>
      <c r="H730" s="82">
        <v>6219700</v>
      </c>
      <c r="I730" s="83">
        <v>1489343.94</v>
      </c>
      <c r="J730" s="70">
        <f t="shared" si="11"/>
        <v>4730356.0600000005</v>
      </c>
    </row>
    <row r="731" spans="1:10">
      <c r="A731" s="71" t="s">
        <v>366</v>
      </c>
      <c r="B731" s="72">
        <v>200</v>
      </c>
      <c r="C731" s="73">
        <v>908</v>
      </c>
      <c r="D731" s="74" t="s">
        <v>391</v>
      </c>
      <c r="E731" s="74" t="s">
        <v>391</v>
      </c>
      <c r="F731" s="75" t="s">
        <v>391</v>
      </c>
      <c r="G731" s="73" t="s">
        <v>391</v>
      </c>
      <c r="H731" s="76">
        <v>5616700</v>
      </c>
      <c r="I731" s="77">
        <v>1043571.64</v>
      </c>
      <c r="J731" s="70">
        <f t="shared" si="11"/>
        <v>4573128.3600000003</v>
      </c>
    </row>
    <row r="732" spans="1:10">
      <c r="A732" s="78" t="s">
        <v>811</v>
      </c>
      <c r="B732" s="72">
        <v>200</v>
      </c>
      <c r="C732" s="79">
        <v>908</v>
      </c>
      <c r="D732" s="80">
        <v>5</v>
      </c>
      <c r="E732" s="80" t="s">
        <v>391</v>
      </c>
      <c r="F732" s="81" t="s">
        <v>391</v>
      </c>
      <c r="G732" s="79" t="s">
        <v>391</v>
      </c>
      <c r="H732" s="82">
        <v>5566200</v>
      </c>
      <c r="I732" s="83">
        <v>1043571.64</v>
      </c>
      <c r="J732" s="70">
        <f t="shared" si="11"/>
        <v>4522628.3600000003</v>
      </c>
    </row>
    <row r="733" spans="1:10" ht="31.5">
      <c r="A733" s="78" t="s">
        <v>946</v>
      </c>
      <c r="B733" s="72">
        <v>200</v>
      </c>
      <c r="C733" s="79">
        <v>908</v>
      </c>
      <c r="D733" s="80">
        <v>5</v>
      </c>
      <c r="E733" s="80">
        <v>5</v>
      </c>
      <c r="F733" s="81" t="s">
        <v>391</v>
      </c>
      <c r="G733" s="79" t="s">
        <v>391</v>
      </c>
      <c r="H733" s="82">
        <v>5566200</v>
      </c>
      <c r="I733" s="83">
        <v>1043571.64</v>
      </c>
      <c r="J733" s="70">
        <f t="shared" si="11"/>
        <v>4522628.3600000003</v>
      </c>
    </row>
    <row r="734" spans="1:10" ht="31.5">
      <c r="A734" s="78" t="s">
        <v>521</v>
      </c>
      <c r="B734" s="72">
        <v>200</v>
      </c>
      <c r="C734" s="79">
        <v>908</v>
      </c>
      <c r="D734" s="80">
        <v>5</v>
      </c>
      <c r="E734" s="80">
        <v>5</v>
      </c>
      <c r="F734" s="81" t="s">
        <v>947</v>
      </c>
      <c r="G734" s="79" t="s">
        <v>522</v>
      </c>
      <c r="H734" s="82">
        <v>3356514.9</v>
      </c>
      <c r="I734" s="83">
        <v>673574.49</v>
      </c>
      <c r="J734" s="70">
        <f t="shared" si="11"/>
        <v>2682940.41</v>
      </c>
    </row>
    <row r="735" spans="1:10" ht="47.25">
      <c r="A735" s="78" t="s">
        <v>523</v>
      </c>
      <c r="B735" s="72">
        <v>200</v>
      </c>
      <c r="C735" s="79">
        <v>908</v>
      </c>
      <c r="D735" s="80">
        <v>5</v>
      </c>
      <c r="E735" s="80">
        <v>5</v>
      </c>
      <c r="F735" s="81" t="s">
        <v>947</v>
      </c>
      <c r="G735" s="79" t="s">
        <v>524</v>
      </c>
      <c r="H735" s="82">
        <v>1055585.1000000001</v>
      </c>
      <c r="I735" s="83">
        <v>145831.53</v>
      </c>
      <c r="J735" s="70">
        <f t="shared" si="11"/>
        <v>909753.57000000007</v>
      </c>
    </row>
    <row r="736" spans="1:10" ht="47.25">
      <c r="A736" s="78" t="s">
        <v>410</v>
      </c>
      <c r="B736" s="72">
        <v>200</v>
      </c>
      <c r="C736" s="79">
        <v>908</v>
      </c>
      <c r="D736" s="80">
        <v>5</v>
      </c>
      <c r="E736" s="80">
        <v>5</v>
      </c>
      <c r="F736" s="81" t="s">
        <v>948</v>
      </c>
      <c r="G736" s="79" t="s">
        <v>412</v>
      </c>
      <c r="H736" s="82">
        <v>4000</v>
      </c>
      <c r="I736" s="83">
        <v>0</v>
      </c>
      <c r="J736" s="70">
        <f t="shared" si="11"/>
        <v>4000</v>
      </c>
    </row>
    <row r="737" spans="1:10" ht="31.5">
      <c r="A737" s="78" t="s">
        <v>495</v>
      </c>
      <c r="B737" s="72">
        <v>200</v>
      </c>
      <c r="C737" s="79">
        <v>908</v>
      </c>
      <c r="D737" s="80">
        <v>5</v>
      </c>
      <c r="E737" s="80">
        <v>5</v>
      </c>
      <c r="F737" s="81" t="s">
        <v>948</v>
      </c>
      <c r="G737" s="79" t="s">
        <v>496</v>
      </c>
      <c r="H737" s="82">
        <v>421478</v>
      </c>
      <c r="I737" s="83">
        <v>82948.86</v>
      </c>
      <c r="J737" s="70">
        <f t="shared" si="11"/>
        <v>338529.14</v>
      </c>
    </row>
    <row r="738" spans="1:10" ht="31.5">
      <c r="A738" s="78" t="s">
        <v>406</v>
      </c>
      <c r="B738" s="72">
        <v>200</v>
      </c>
      <c r="C738" s="79">
        <v>908</v>
      </c>
      <c r="D738" s="80">
        <v>5</v>
      </c>
      <c r="E738" s="80">
        <v>5</v>
      </c>
      <c r="F738" s="81" t="s">
        <v>948</v>
      </c>
      <c r="G738" s="79" t="s">
        <v>407</v>
      </c>
      <c r="H738" s="82">
        <v>722322</v>
      </c>
      <c r="I738" s="83">
        <v>141216.76</v>
      </c>
      <c r="J738" s="70">
        <f t="shared" si="11"/>
        <v>581105.24</v>
      </c>
    </row>
    <row r="739" spans="1:10">
      <c r="A739" s="78" t="s">
        <v>499</v>
      </c>
      <c r="B739" s="72">
        <v>200</v>
      </c>
      <c r="C739" s="79">
        <v>908</v>
      </c>
      <c r="D739" s="80">
        <v>5</v>
      </c>
      <c r="E739" s="80">
        <v>5</v>
      </c>
      <c r="F739" s="81" t="s">
        <v>948</v>
      </c>
      <c r="G739" s="79" t="s">
        <v>500</v>
      </c>
      <c r="H739" s="82">
        <v>6300</v>
      </c>
      <c r="I739" s="83">
        <v>0</v>
      </c>
      <c r="J739" s="70">
        <f t="shared" si="11"/>
        <v>6300</v>
      </c>
    </row>
    <row r="740" spans="1:10">
      <c r="A740" s="78" t="s">
        <v>392</v>
      </c>
      <c r="B740" s="72">
        <v>200</v>
      </c>
      <c r="C740" s="79">
        <v>908</v>
      </c>
      <c r="D740" s="80">
        <v>7</v>
      </c>
      <c r="E740" s="80" t="s">
        <v>391</v>
      </c>
      <c r="F740" s="81" t="s">
        <v>391</v>
      </c>
      <c r="G740" s="79" t="s">
        <v>391</v>
      </c>
      <c r="H740" s="82">
        <v>50500</v>
      </c>
      <c r="I740" s="83">
        <v>0</v>
      </c>
      <c r="J740" s="70">
        <f t="shared" si="11"/>
        <v>50500</v>
      </c>
    </row>
    <row r="741" spans="1:10" ht="31.5">
      <c r="A741" s="78" t="s">
        <v>402</v>
      </c>
      <c r="B741" s="72">
        <v>200</v>
      </c>
      <c r="C741" s="79">
        <v>908</v>
      </c>
      <c r="D741" s="80">
        <v>7</v>
      </c>
      <c r="E741" s="80">
        <v>5</v>
      </c>
      <c r="F741" s="81" t="s">
        <v>391</v>
      </c>
      <c r="G741" s="79" t="s">
        <v>391</v>
      </c>
      <c r="H741" s="82">
        <v>50500</v>
      </c>
      <c r="I741" s="83">
        <v>0</v>
      </c>
      <c r="J741" s="70">
        <f t="shared" si="11"/>
        <v>50500</v>
      </c>
    </row>
    <row r="742" spans="1:10" ht="47.25">
      <c r="A742" s="78" t="s">
        <v>410</v>
      </c>
      <c r="B742" s="72">
        <v>200</v>
      </c>
      <c r="C742" s="79">
        <v>908</v>
      </c>
      <c r="D742" s="80">
        <v>7</v>
      </c>
      <c r="E742" s="80">
        <v>5</v>
      </c>
      <c r="F742" s="81" t="s">
        <v>949</v>
      </c>
      <c r="G742" s="79" t="s">
        <v>412</v>
      </c>
      <c r="H742" s="82">
        <v>25500</v>
      </c>
      <c r="I742" s="83">
        <v>0</v>
      </c>
      <c r="J742" s="70">
        <f t="shared" si="11"/>
        <v>25500</v>
      </c>
    </row>
    <row r="743" spans="1:10" ht="31.5">
      <c r="A743" s="78" t="s">
        <v>406</v>
      </c>
      <c r="B743" s="72">
        <v>200</v>
      </c>
      <c r="C743" s="79">
        <v>908</v>
      </c>
      <c r="D743" s="80">
        <v>7</v>
      </c>
      <c r="E743" s="80">
        <v>5</v>
      </c>
      <c r="F743" s="81" t="s">
        <v>949</v>
      </c>
      <c r="G743" s="79" t="s">
        <v>407</v>
      </c>
      <c r="H743" s="82">
        <v>25000</v>
      </c>
      <c r="I743" s="83">
        <v>0</v>
      </c>
      <c r="J743" s="70">
        <f t="shared" si="11"/>
        <v>25000</v>
      </c>
    </row>
    <row r="744" spans="1:10" ht="31.5">
      <c r="A744" s="71" t="s">
        <v>367</v>
      </c>
      <c r="B744" s="72">
        <v>200</v>
      </c>
      <c r="C744" s="73">
        <v>910</v>
      </c>
      <c r="D744" s="74" t="s">
        <v>391</v>
      </c>
      <c r="E744" s="74" t="s">
        <v>391</v>
      </c>
      <c r="F744" s="75" t="s">
        <v>391</v>
      </c>
      <c r="G744" s="73" t="s">
        <v>391</v>
      </c>
      <c r="H744" s="76">
        <v>1911729033</v>
      </c>
      <c r="I744" s="77">
        <v>635724119.68999982</v>
      </c>
      <c r="J744" s="70">
        <f t="shared" si="11"/>
        <v>1276004913.3100002</v>
      </c>
    </row>
    <row r="745" spans="1:10">
      <c r="A745" s="78" t="s">
        <v>586</v>
      </c>
      <c r="B745" s="72">
        <v>200</v>
      </c>
      <c r="C745" s="79">
        <v>910</v>
      </c>
      <c r="D745" s="80">
        <v>1</v>
      </c>
      <c r="E745" s="80" t="s">
        <v>391</v>
      </c>
      <c r="F745" s="81" t="s">
        <v>391</v>
      </c>
      <c r="G745" s="79" t="s">
        <v>391</v>
      </c>
      <c r="H745" s="82">
        <v>983000</v>
      </c>
      <c r="I745" s="83">
        <v>939800</v>
      </c>
      <c r="J745" s="70">
        <f t="shared" si="11"/>
        <v>43200</v>
      </c>
    </row>
    <row r="746" spans="1:10" ht="47.25">
      <c r="A746" s="78" t="s">
        <v>587</v>
      </c>
      <c r="B746" s="72">
        <v>200</v>
      </c>
      <c r="C746" s="79">
        <v>910</v>
      </c>
      <c r="D746" s="80">
        <v>1</v>
      </c>
      <c r="E746" s="80">
        <v>4</v>
      </c>
      <c r="F746" s="81" t="s">
        <v>391</v>
      </c>
      <c r="G746" s="79" t="s">
        <v>391</v>
      </c>
      <c r="H746" s="82">
        <v>983000</v>
      </c>
      <c r="I746" s="83">
        <v>939800</v>
      </c>
      <c r="J746" s="70">
        <f t="shared" si="11"/>
        <v>43200</v>
      </c>
    </row>
    <row r="747" spans="1:10" ht="47.25">
      <c r="A747" s="78" t="s">
        <v>950</v>
      </c>
      <c r="B747" s="72">
        <v>200</v>
      </c>
      <c r="C747" s="79">
        <v>910</v>
      </c>
      <c r="D747" s="80">
        <v>1</v>
      </c>
      <c r="E747" s="80">
        <v>4</v>
      </c>
      <c r="F747" s="81" t="s">
        <v>951</v>
      </c>
      <c r="G747" s="79" t="s">
        <v>391</v>
      </c>
      <c r="H747" s="82">
        <v>983000</v>
      </c>
      <c r="I747" s="83">
        <v>939800</v>
      </c>
      <c r="J747" s="70">
        <f t="shared" si="11"/>
        <v>43200</v>
      </c>
    </row>
    <row r="748" spans="1:10">
      <c r="A748" s="78" t="s">
        <v>590</v>
      </c>
      <c r="B748" s="72">
        <v>200</v>
      </c>
      <c r="C748" s="79">
        <v>910</v>
      </c>
      <c r="D748" s="80">
        <v>1</v>
      </c>
      <c r="E748" s="80">
        <v>4</v>
      </c>
      <c r="F748" s="81" t="s">
        <v>951</v>
      </c>
      <c r="G748" s="79" t="s">
        <v>591</v>
      </c>
      <c r="H748" s="82">
        <v>983000</v>
      </c>
      <c r="I748" s="83">
        <v>939800</v>
      </c>
      <c r="J748" s="70">
        <f t="shared" si="11"/>
        <v>43200</v>
      </c>
    </row>
    <row r="749" spans="1:10">
      <c r="A749" s="78" t="s">
        <v>677</v>
      </c>
      <c r="B749" s="72">
        <v>200</v>
      </c>
      <c r="C749" s="79">
        <v>910</v>
      </c>
      <c r="D749" s="80">
        <v>4</v>
      </c>
      <c r="E749" s="80" t="s">
        <v>391</v>
      </c>
      <c r="F749" s="81" t="s">
        <v>391</v>
      </c>
      <c r="G749" s="79" t="s">
        <v>391</v>
      </c>
      <c r="H749" s="82">
        <v>52358000</v>
      </c>
      <c r="I749" s="83">
        <v>11064481.9</v>
      </c>
      <c r="J749" s="70">
        <f t="shared" si="11"/>
        <v>41293518.100000001</v>
      </c>
    </row>
    <row r="750" spans="1:10">
      <c r="A750" s="78" t="s">
        <v>952</v>
      </c>
      <c r="B750" s="72">
        <v>200</v>
      </c>
      <c r="C750" s="79">
        <v>910</v>
      </c>
      <c r="D750" s="80">
        <v>4</v>
      </c>
      <c r="E750" s="80">
        <v>1</v>
      </c>
      <c r="F750" s="81" t="s">
        <v>391</v>
      </c>
      <c r="G750" s="79" t="s">
        <v>391</v>
      </c>
      <c r="H750" s="82">
        <v>52358000</v>
      </c>
      <c r="I750" s="83">
        <v>11064481.9</v>
      </c>
      <c r="J750" s="70">
        <f t="shared" si="11"/>
        <v>41293518.100000001</v>
      </c>
    </row>
    <row r="751" spans="1:10">
      <c r="A751" s="78" t="s">
        <v>953</v>
      </c>
      <c r="B751" s="72">
        <v>200</v>
      </c>
      <c r="C751" s="79">
        <v>910</v>
      </c>
      <c r="D751" s="80">
        <v>4</v>
      </c>
      <c r="E751" s="80">
        <v>1</v>
      </c>
      <c r="F751" s="81" t="s">
        <v>954</v>
      </c>
      <c r="G751" s="79" t="s">
        <v>391</v>
      </c>
      <c r="H751" s="82">
        <v>33356000</v>
      </c>
      <c r="I751" s="83">
        <v>7410134.7999999989</v>
      </c>
      <c r="J751" s="70">
        <f t="shared" si="11"/>
        <v>25945865.200000003</v>
      </c>
    </row>
    <row r="752" spans="1:10">
      <c r="A752" s="78" t="s">
        <v>489</v>
      </c>
      <c r="B752" s="72">
        <v>200</v>
      </c>
      <c r="C752" s="79">
        <v>910</v>
      </c>
      <c r="D752" s="80">
        <v>4</v>
      </c>
      <c r="E752" s="80">
        <v>1</v>
      </c>
      <c r="F752" s="81" t="s">
        <v>954</v>
      </c>
      <c r="G752" s="79" t="s">
        <v>491</v>
      </c>
      <c r="H752" s="82">
        <v>23171200</v>
      </c>
      <c r="I752" s="83">
        <v>5197551.4000000004</v>
      </c>
      <c r="J752" s="70">
        <f t="shared" si="11"/>
        <v>17973648.600000001</v>
      </c>
    </row>
    <row r="753" spans="1:10" ht="31.5">
      <c r="A753" s="78" t="s">
        <v>403</v>
      </c>
      <c r="B753" s="72">
        <v>200</v>
      </c>
      <c r="C753" s="79">
        <v>910</v>
      </c>
      <c r="D753" s="80">
        <v>4</v>
      </c>
      <c r="E753" s="80">
        <v>1</v>
      </c>
      <c r="F753" s="81" t="s">
        <v>954</v>
      </c>
      <c r="G753" s="79" t="s">
        <v>405</v>
      </c>
      <c r="H753" s="82">
        <v>45435</v>
      </c>
      <c r="I753" s="83">
        <v>12000</v>
      </c>
      <c r="J753" s="70">
        <f t="shared" si="11"/>
        <v>33435</v>
      </c>
    </row>
    <row r="754" spans="1:10" ht="47.25">
      <c r="A754" s="78" t="s">
        <v>492</v>
      </c>
      <c r="B754" s="72">
        <v>200</v>
      </c>
      <c r="C754" s="79">
        <v>910</v>
      </c>
      <c r="D754" s="80">
        <v>4</v>
      </c>
      <c r="E754" s="80">
        <v>1</v>
      </c>
      <c r="F754" s="81" t="s">
        <v>954</v>
      </c>
      <c r="G754" s="79" t="s">
        <v>493</v>
      </c>
      <c r="H754" s="82">
        <v>6997500</v>
      </c>
      <c r="I754" s="83">
        <v>1638926.27</v>
      </c>
      <c r="J754" s="70">
        <f t="shared" si="11"/>
        <v>5358573.7300000004</v>
      </c>
    </row>
    <row r="755" spans="1:10" ht="31.5">
      <c r="A755" s="78" t="s">
        <v>495</v>
      </c>
      <c r="B755" s="72">
        <v>200</v>
      </c>
      <c r="C755" s="79">
        <v>910</v>
      </c>
      <c r="D755" s="80">
        <v>4</v>
      </c>
      <c r="E755" s="80">
        <v>1</v>
      </c>
      <c r="F755" s="81" t="s">
        <v>954</v>
      </c>
      <c r="G755" s="79" t="s">
        <v>496</v>
      </c>
      <c r="H755" s="82">
        <v>1084183</v>
      </c>
      <c r="I755" s="83">
        <v>178992.64000000001</v>
      </c>
      <c r="J755" s="70">
        <f t="shared" si="11"/>
        <v>905190.36</v>
      </c>
    </row>
    <row r="756" spans="1:10" ht="31.5">
      <c r="A756" s="78" t="s">
        <v>406</v>
      </c>
      <c r="B756" s="72">
        <v>200</v>
      </c>
      <c r="C756" s="79">
        <v>910</v>
      </c>
      <c r="D756" s="80">
        <v>4</v>
      </c>
      <c r="E756" s="80">
        <v>1</v>
      </c>
      <c r="F756" s="81" t="s">
        <v>954</v>
      </c>
      <c r="G756" s="79" t="s">
        <v>407</v>
      </c>
      <c r="H756" s="82">
        <v>1865882</v>
      </c>
      <c r="I756" s="83">
        <v>342968.1</v>
      </c>
      <c r="J756" s="70">
        <f t="shared" si="11"/>
        <v>1522913.9</v>
      </c>
    </row>
    <row r="757" spans="1:10" ht="31.5">
      <c r="A757" s="78" t="s">
        <v>497</v>
      </c>
      <c r="B757" s="72">
        <v>200</v>
      </c>
      <c r="C757" s="79">
        <v>910</v>
      </c>
      <c r="D757" s="80">
        <v>4</v>
      </c>
      <c r="E757" s="80">
        <v>1</v>
      </c>
      <c r="F757" s="81" t="s">
        <v>954</v>
      </c>
      <c r="G757" s="79" t="s">
        <v>498</v>
      </c>
      <c r="H757" s="82">
        <v>98670</v>
      </c>
      <c r="I757" s="83">
        <v>29890</v>
      </c>
      <c r="J757" s="70">
        <f t="shared" si="11"/>
        <v>68780</v>
      </c>
    </row>
    <row r="758" spans="1:10">
      <c r="A758" s="78" t="s">
        <v>499</v>
      </c>
      <c r="B758" s="72">
        <v>200</v>
      </c>
      <c r="C758" s="79">
        <v>910</v>
      </c>
      <c r="D758" s="80">
        <v>4</v>
      </c>
      <c r="E758" s="80">
        <v>1</v>
      </c>
      <c r="F758" s="81" t="s">
        <v>954</v>
      </c>
      <c r="G758" s="79" t="s">
        <v>500</v>
      </c>
      <c r="H758" s="82">
        <v>93130</v>
      </c>
      <c r="I758" s="83">
        <v>9806.39</v>
      </c>
      <c r="J758" s="70">
        <f t="shared" si="11"/>
        <v>83323.61</v>
      </c>
    </row>
    <row r="759" spans="1:10">
      <c r="A759" s="78" t="s">
        <v>955</v>
      </c>
      <c r="B759" s="72">
        <v>200</v>
      </c>
      <c r="C759" s="79">
        <v>910</v>
      </c>
      <c r="D759" s="80">
        <v>4</v>
      </c>
      <c r="E759" s="80">
        <v>1</v>
      </c>
      <c r="F759" s="81" t="s">
        <v>956</v>
      </c>
      <c r="G759" s="79" t="s">
        <v>391</v>
      </c>
      <c r="H759" s="82">
        <v>18893000</v>
      </c>
      <c r="I759" s="83">
        <v>3654347.0999999996</v>
      </c>
      <c r="J759" s="70">
        <f t="shared" si="11"/>
        <v>15238652.9</v>
      </c>
    </row>
    <row r="760" spans="1:10" ht="31.5">
      <c r="A760" s="78" t="s">
        <v>406</v>
      </c>
      <c r="B760" s="72">
        <v>200</v>
      </c>
      <c r="C760" s="79">
        <v>910</v>
      </c>
      <c r="D760" s="80">
        <v>4</v>
      </c>
      <c r="E760" s="80">
        <v>1</v>
      </c>
      <c r="F760" s="81" t="s">
        <v>956</v>
      </c>
      <c r="G760" s="79" t="s">
        <v>407</v>
      </c>
      <c r="H760" s="82">
        <v>7917300</v>
      </c>
      <c r="I760" s="83">
        <v>2090649.97</v>
      </c>
      <c r="J760" s="70">
        <f t="shared" si="11"/>
        <v>5826650.0300000003</v>
      </c>
    </row>
    <row r="761" spans="1:10" ht="31.5">
      <c r="A761" s="78" t="s">
        <v>479</v>
      </c>
      <c r="B761" s="72">
        <v>200</v>
      </c>
      <c r="C761" s="79">
        <v>910</v>
      </c>
      <c r="D761" s="80">
        <v>4</v>
      </c>
      <c r="E761" s="80">
        <v>1</v>
      </c>
      <c r="F761" s="81" t="s">
        <v>956</v>
      </c>
      <c r="G761" s="79" t="s">
        <v>480</v>
      </c>
      <c r="H761" s="82">
        <v>4033600</v>
      </c>
      <c r="I761" s="83">
        <v>839158</v>
      </c>
      <c r="J761" s="70">
        <f t="shared" si="11"/>
        <v>3194442</v>
      </c>
    </row>
    <row r="762" spans="1:10">
      <c r="A762" s="78" t="s">
        <v>957</v>
      </c>
      <c r="B762" s="72">
        <v>200</v>
      </c>
      <c r="C762" s="79">
        <v>910</v>
      </c>
      <c r="D762" s="80">
        <v>4</v>
      </c>
      <c r="E762" s="80">
        <v>1</v>
      </c>
      <c r="F762" s="81" t="s">
        <v>956</v>
      </c>
      <c r="G762" s="79" t="s">
        <v>958</v>
      </c>
      <c r="H762" s="82">
        <v>6824500</v>
      </c>
      <c r="I762" s="83">
        <v>724539.13</v>
      </c>
      <c r="J762" s="70">
        <f t="shared" si="11"/>
        <v>6099960.8700000001</v>
      </c>
    </row>
    <row r="763" spans="1:10" ht="47.25">
      <c r="A763" s="78" t="s">
        <v>694</v>
      </c>
      <c r="B763" s="72">
        <v>200</v>
      </c>
      <c r="C763" s="79">
        <v>910</v>
      </c>
      <c r="D763" s="80">
        <v>4</v>
      </c>
      <c r="E763" s="80">
        <v>1</v>
      </c>
      <c r="F763" s="81" t="s">
        <v>956</v>
      </c>
      <c r="G763" s="79" t="s">
        <v>695</v>
      </c>
      <c r="H763" s="82">
        <v>117600</v>
      </c>
      <c r="I763" s="83">
        <v>0</v>
      </c>
      <c r="J763" s="70">
        <f t="shared" si="11"/>
        <v>117600</v>
      </c>
    </row>
    <row r="764" spans="1:10" ht="47.25">
      <c r="A764" s="78" t="s">
        <v>694</v>
      </c>
      <c r="B764" s="72">
        <v>200</v>
      </c>
      <c r="C764" s="79">
        <v>910</v>
      </c>
      <c r="D764" s="80">
        <v>4</v>
      </c>
      <c r="E764" s="80">
        <v>1</v>
      </c>
      <c r="F764" s="81" t="s">
        <v>959</v>
      </c>
      <c r="G764" s="79" t="s">
        <v>695</v>
      </c>
      <c r="H764" s="82">
        <v>109000</v>
      </c>
      <c r="I764" s="83">
        <v>0</v>
      </c>
      <c r="J764" s="70">
        <f t="shared" si="11"/>
        <v>109000</v>
      </c>
    </row>
    <row r="765" spans="1:10">
      <c r="A765" s="78" t="s">
        <v>392</v>
      </c>
      <c r="B765" s="72">
        <v>200</v>
      </c>
      <c r="C765" s="79">
        <v>910</v>
      </c>
      <c r="D765" s="80">
        <v>7</v>
      </c>
      <c r="E765" s="80" t="s">
        <v>391</v>
      </c>
      <c r="F765" s="81" t="s">
        <v>391</v>
      </c>
      <c r="G765" s="79" t="s">
        <v>391</v>
      </c>
      <c r="H765" s="82">
        <v>57849900</v>
      </c>
      <c r="I765" s="83">
        <v>27133490</v>
      </c>
      <c r="J765" s="70">
        <f t="shared" si="11"/>
        <v>30716410</v>
      </c>
    </row>
    <row r="766" spans="1:10">
      <c r="A766" s="78" t="s">
        <v>960</v>
      </c>
      <c r="B766" s="72">
        <v>200</v>
      </c>
      <c r="C766" s="79">
        <v>910</v>
      </c>
      <c r="D766" s="80">
        <v>7</v>
      </c>
      <c r="E766" s="80">
        <v>7</v>
      </c>
      <c r="F766" s="81" t="s">
        <v>391</v>
      </c>
      <c r="G766" s="79" t="s">
        <v>391</v>
      </c>
      <c r="H766" s="82">
        <v>57849900</v>
      </c>
      <c r="I766" s="83">
        <v>27133490</v>
      </c>
      <c r="J766" s="70">
        <f t="shared" si="11"/>
        <v>30716410</v>
      </c>
    </row>
    <row r="767" spans="1:10" ht="31.5">
      <c r="A767" s="78" t="s">
        <v>961</v>
      </c>
      <c r="B767" s="72">
        <v>200</v>
      </c>
      <c r="C767" s="79">
        <v>910</v>
      </c>
      <c r="D767" s="80">
        <v>7</v>
      </c>
      <c r="E767" s="80">
        <v>7</v>
      </c>
      <c r="F767" s="81" t="s">
        <v>962</v>
      </c>
      <c r="G767" s="79" t="s">
        <v>391</v>
      </c>
      <c r="H767" s="82">
        <v>35854200</v>
      </c>
      <c r="I767" s="83">
        <v>27133490</v>
      </c>
      <c r="J767" s="70">
        <f t="shared" si="11"/>
        <v>8720710</v>
      </c>
    </row>
    <row r="768" spans="1:10">
      <c r="A768" s="78" t="s">
        <v>398</v>
      </c>
      <c r="B768" s="72">
        <v>200</v>
      </c>
      <c r="C768" s="79">
        <v>910</v>
      </c>
      <c r="D768" s="80">
        <v>7</v>
      </c>
      <c r="E768" s="80">
        <v>7</v>
      </c>
      <c r="F768" s="81" t="s">
        <v>962</v>
      </c>
      <c r="G768" s="79" t="s">
        <v>399</v>
      </c>
      <c r="H768" s="82">
        <v>6928000</v>
      </c>
      <c r="I768" s="83">
        <v>0</v>
      </c>
      <c r="J768" s="70">
        <f t="shared" si="11"/>
        <v>6928000</v>
      </c>
    </row>
    <row r="769" spans="1:10">
      <c r="A769" s="78" t="s">
        <v>553</v>
      </c>
      <c r="B769" s="72">
        <v>200</v>
      </c>
      <c r="C769" s="79">
        <v>910</v>
      </c>
      <c r="D769" s="80">
        <v>7</v>
      </c>
      <c r="E769" s="80">
        <v>7</v>
      </c>
      <c r="F769" s="81" t="s">
        <v>962</v>
      </c>
      <c r="G769" s="79" t="s">
        <v>554</v>
      </c>
      <c r="H769" s="82">
        <v>28926200</v>
      </c>
      <c r="I769" s="83">
        <v>27133490</v>
      </c>
      <c r="J769" s="70">
        <f t="shared" si="11"/>
        <v>1792710</v>
      </c>
    </row>
    <row r="770" spans="1:10" ht="47.25">
      <c r="A770" s="78" t="s">
        <v>963</v>
      </c>
      <c r="B770" s="72">
        <v>200</v>
      </c>
      <c r="C770" s="79">
        <v>910</v>
      </c>
      <c r="D770" s="80">
        <v>7</v>
      </c>
      <c r="E770" s="80">
        <v>7</v>
      </c>
      <c r="F770" s="81" t="s">
        <v>964</v>
      </c>
      <c r="G770" s="79" t="s">
        <v>391</v>
      </c>
      <c r="H770" s="82">
        <v>21995700</v>
      </c>
      <c r="I770" s="83">
        <v>0</v>
      </c>
      <c r="J770" s="70">
        <f t="shared" si="11"/>
        <v>21995700</v>
      </c>
    </row>
    <row r="771" spans="1:10">
      <c r="A771" s="78" t="s">
        <v>590</v>
      </c>
      <c r="B771" s="72">
        <v>200</v>
      </c>
      <c r="C771" s="79">
        <v>910</v>
      </c>
      <c r="D771" s="80">
        <v>7</v>
      </c>
      <c r="E771" s="80">
        <v>7</v>
      </c>
      <c r="F771" s="81" t="s">
        <v>964</v>
      </c>
      <c r="G771" s="79" t="s">
        <v>591</v>
      </c>
      <c r="H771" s="82">
        <v>21995700</v>
      </c>
      <c r="I771" s="83">
        <v>0</v>
      </c>
      <c r="J771" s="70">
        <f t="shared" si="11"/>
        <v>21995700</v>
      </c>
    </row>
    <row r="772" spans="1:10">
      <c r="A772" s="78" t="s">
        <v>527</v>
      </c>
      <c r="B772" s="72">
        <v>200</v>
      </c>
      <c r="C772" s="79">
        <v>910</v>
      </c>
      <c r="D772" s="80">
        <v>10</v>
      </c>
      <c r="E772" s="80" t="s">
        <v>391</v>
      </c>
      <c r="F772" s="81" t="s">
        <v>391</v>
      </c>
      <c r="G772" s="79" t="s">
        <v>391</v>
      </c>
      <c r="H772" s="82">
        <v>1800538133</v>
      </c>
      <c r="I772" s="83">
        <v>596586347.78999984</v>
      </c>
      <c r="J772" s="70">
        <f t="shared" si="11"/>
        <v>1203951785.21</v>
      </c>
    </row>
    <row r="773" spans="1:10">
      <c r="A773" s="78" t="s">
        <v>965</v>
      </c>
      <c r="B773" s="72">
        <v>200</v>
      </c>
      <c r="C773" s="79">
        <v>910</v>
      </c>
      <c r="D773" s="80">
        <v>10</v>
      </c>
      <c r="E773" s="80">
        <v>1</v>
      </c>
      <c r="F773" s="81" t="s">
        <v>391</v>
      </c>
      <c r="G773" s="79" t="s">
        <v>391</v>
      </c>
      <c r="H773" s="82">
        <v>25772000</v>
      </c>
      <c r="I773" s="83">
        <v>5449735.8600000003</v>
      </c>
      <c r="J773" s="70">
        <f t="shared" si="11"/>
        <v>20322264.140000001</v>
      </c>
    </row>
    <row r="774" spans="1:10" ht="31.5">
      <c r="A774" s="78" t="s">
        <v>966</v>
      </c>
      <c r="B774" s="72">
        <v>200</v>
      </c>
      <c r="C774" s="79">
        <v>910</v>
      </c>
      <c r="D774" s="80">
        <v>10</v>
      </c>
      <c r="E774" s="80">
        <v>1</v>
      </c>
      <c r="F774" s="81" t="s">
        <v>967</v>
      </c>
      <c r="G774" s="79" t="s">
        <v>391</v>
      </c>
      <c r="H774" s="82">
        <v>14468100</v>
      </c>
      <c r="I774" s="83">
        <v>3540917.89</v>
      </c>
      <c r="J774" s="70">
        <f t="shared" si="11"/>
        <v>10927182.109999999</v>
      </c>
    </row>
    <row r="775" spans="1:10">
      <c r="A775" s="78" t="s">
        <v>968</v>
      </c>
      <c r="B775" s="72">
        <v>200</v>
      </c>
      <c r="C775" s="79">
        <v>910</v>
      </c>
      <c r="D775" s="80">
        <v>10</v>
      </c>
      <c r="E775" s="80">
        <v>1</v>
      </c>
      <c r="F775" s="81" t="s">
        <v>967</v>
      </c>
      <c r="G775" s="79" t="s">
        <v>969</v>
      </c>
      <c r="H775" s="82">
        <v>14468100</v>
      </c>
      <c r="I775" s="83">
        <v>3540917.89</v>
      </c>
      <c r="J775" s="70">
        <f t="shared" si="11"/>
        <v>10927182.109999999</v>
      </c>
    </row>
    <row r="776" spans="1:10" ht="63">
      <c r="A776" s="78" t="s">
        <v>970</v>
      </c>
      <c r="B776" s="72">
        <v>200</v>
      </c>
      <c r="C776" s="79">
        <v>910</v>
      </c>
      <c r="D776" s="80">
        <v>10</v>
      </c>
      <c r="E776" s="80">
        <v>1</v>
      </c>
      <c r="F776" s="81" t="s">
        <v>971</v>
      </c>
      <c r="G776" s="79" t="s">
        <v>391</v>
      </c>
      <c r="H776" s="82">
        <v>11303900</v>
      </c>
      <c r="I776" s="83">
        <v>1908817.97</v>
      </c>
      <c r="J776" s="70">
        <f t="shared" si="11"/>
        <v>9395082.0299999993</v>
      </c>
    </row>
    <row r="777" spans="1:10" ht="31.5">
      <c r="A777" s="78" t="s">
        <v>972</v>
      </c>
      <c r="B777" s="72">
        <v>200</v>
      </c>
      <c r="C777" s="79">
        <v>910</v>
      </c>
      <c r="D777" s="80">
        <v>10</v>
      </c>
      <c r="E777" s="80">
        <v>1</v>
      </c>
      <c r="F777" s="81" t="s">
        <v>971</v>
      </c>
      <c r="G777" s="79" t="s">
        <v>973</v>
      </c>
      <c r="H777" s="82">
        <v>11303900</v>
      </c>
      <c r="I777" s="83">
        <v>1908817.97</v>
      </c>
      <c r="J777" s="70">
        <f t="shared" ref="J777:J840" si="12">H777-I777</f>
        <v>9395082.0299999993</v>
      </c>
    </row>
    <row r="778" spans="1:10">
      <c r="A778" s="78" t="s">
        <v>974</v>
      </c>
      <c r="B778" s="72">
        <v>200</v>
      </c>
      <c r="C778" s="79">
        <v>910</v>
      </c>
      <c r="D778" s="80">
        <v>10</v>
      </c>
      <c r="E778" s="80">
        <v>2</v>
      </c>
      <c r="F778" s="81" t="s">
        <v>391</v>
      </c>
      <c r="G778" s="79" t="s">
        <v>391</v>
      </c>
      <c r="H778" s="82">
        <v>277058400</v>
      </c>
      <c r="I778" s="83">
        <v>84845034.469999999</v>
      </c>
      <c r="J778" s="70">
        <f t="shared" si="12"/>
        <v>192213365.53</v>
      </c>
    </row>
    <row r="779" spans="1:10">
      <c r="A779" s="78" t="s">
        <v>553</v>
      </c>
      <c r="B779" s="72">
        <v>200</v>
      </c>
      <c r="C779" s="79">
        <v>910</v>
      </c>
      <c r="D779" s="80">
        <v>10</v>
      </c>
      <c r="E779" s="80">
        <v>2</v>
      </c>
      <c r="F779" s="81" t="s">
        <v>975</v>
      </c>
      <c r="G779" s="79" t="s">
        <v>554</v>
      </c>
      <c r="H779" s="82">
        <v>300000</v>
      </c>
      <c r="I779" s="83">
        <v>300000</v>
      </c>
      <c r="J779" s="70">
        <f t="shared" si="12"/>
        <v>0</v>
      </c>
    </row>
    <row r="780" spans="1:10" ht="47.25">
      <c r="A780" s="78" t="s">
        <v>449</v>
      </c>
      <c r="B780" s="72">
        <v>200</v>
      </c>
      <c r="C780" s="79">
        <v>910</v>
      </c>
      <c r="D780" s="80">
        <v>10</v>
      </c>
      <c r="E780" s="80">
        <v>2</v>
      </c>
      <c r="F780" s="81" t="s">
        <v>976</v>
      </c>
      <c r="G780" s="79" t="s">
        <v>451</v>
      </c>
      <c r="H780" s="82">
        <v>2167000</v>
      </c>
      <c r="I780" s="83">
        <v>2167000</v>
      </c>
      <c r="J780" s="70">
        <f t="shared" si="12"/>
        <v>0</v>
      </c>
    </row>
    <row r="781" spans="1:10" ht="31.5">
      <c r="A781" s="78" t="s">
        <v>977</v>
      </c>
      <c r="B781" s="72">
        <v>200</v>
      </c>
      <c r="C781" s="79">
        <v>910</v>
      </c>
      <c r="D781" s="80">
        <v>10</v>
      </c>
      <c r="E781" s="80">
        <v>2</v>
      </c>
      <c r="F781" s="81" t="s">
        <v>978</v>
      </c>
      <c r="G781" s="79" t="s">
        <v>391</v>
      </c>
      <c r="H781" s="82">
        <v>125937100</v>
      </c>
      <c r="I781" s="83">
        <v>39227000</v>
      </c>
      <c r="J781" s="70">
        <f t="shared" si="12"/>
        <v>86710100</v>
      </c>
    </row>
    <row r="782" spans="1:10" ht="63">
      <c r="A782" s="78" t="s">
        <v>396</v>
      </c>
      <c r="B782" s="72">
        <v>200</v>
      </c>
      <c r="C782" s="79">
        <v>910</v>
      </c>
      <c r="D782" s="80">
        <v>10</v>
      </c>
      <c r="E782" s="80">
        <v>2</v>
      </c>
      <c r="F782" s="81" t="s">
        <v>978</v>
      </c>
      <c r="G782" s="79" t="s">
        <v>397</v>
      </c>
      <c r="H782" s="82">
        <v>104637100</v>
      </c>
      <c r="I782" s="83">
        <v>33664000</v>
      </c>
      <c r="J782" s="70">
        <f t="shared" si="12"/>
        <v>70973100</v>
      </c>
    </row>
    <row r="783" spans="1:10">
      <c r="A783" s="78" t="s">
        <v>398</v>
      </c>
      <c r="B783" s="72">
        <v>200</v>
      </c>
      <c r="C783" s="79">
        <v>910</v>
      </c>
      <c r="D783" s="80">
        <v>10</v>
      </c>
      <c r="E783" s="80">
        <v>2</v>
      </c>
      <c r="F783" s="81" t="s">
        <v>978</v>
      </c>
      <c r="G783" s="79" t="s">
        <v>399</v>
      </c>
      <c r="H783" s="82">
        <v>21300000</v>
      </c>
      <c r="I783" s="83">
        <v>5563000</v>
      </c>
      <c r="J783" s="70">
        <f t="shared" si="12"/>
        <v>15737000</v>
      </c>
    </row>
    <row r="784" spans="1:10" ht="47.25">
      <c r="A784" s="78" t="s">
        <v>979</v>
      </c>
      <c r="B784" s="72">
        <v>200</v>
      </c>
      <c r="C784" s="79">
        <v>910</v>
      </c>
      <c r="D784" s="80">
        <v>10</v>
      </c>
      <c r="E784" s="80">
        <v>2</v>
      </c>
      <c r="F784" s="81" t="s">
        <v>980</v>
      </c>
      <c r="G784" s="79" t="s">
        <v>391</v>
      </c>
      <c r="H784" s="82">
        <v>20919600</v>
      </c>
      <c r="I784" s="83">
        <v>6360000</v>
      </c>
      <c r="J784" s="70">
        <f t="shared" si="12"/>
        <v>14559600</v>
      </c>
    </row>
    <row r="785" spans="1:10" ht="63">
      <c r="A785" s="78" t="s">
        <v>487</v>
      </c>
      <c r="B785" s="72">
        <v>200</v>
      </c>
      <c r="C785" s="79">
        <v>910</v>
      </c>
      <c r="D785" s="80">
        <v>10</v>
      </c>
      <c r="E785" s="80">
        <v>2</v>
      </c>
      <c r="F785" s="81" t="s">
        <v>980</v>
      </c>
      <c r="G785" s="79" t="s">
        <v>488</v>
      </c>
      <c r="H785" s="82">
        <v>17100000</v>
      </c>
      <c r="I785" s="83">
        <v>6000000</v>
      </c>
      <c r="J785" s="70">
        <f t="shared" si="12"/>
        <v>11100000</v>
      </c>
    </row>
    <row r="786" spans="1:10">
      <c r="A786" s="78" t="s">
        <v>553</v>
      </c>
      <c r="B786" s="72">
        <v>200</v>
      </c>
      <c r="C786" s="79">
        <v>910</v>
      </c>
      <c r="D786" s="80">
        <v>10</v>
      </c>
      <c r="E786" s="80">
        <v>2</v>
      </c>
      <c r="F786" s="81" t="s">
        <v>980</v>
      </c>
      <c r="G786" s="79" t="s">
        <v>554</v>
      </c>
      <c r="H786" s="82">
        <v>3819600</v>
      </c>
      <c r="I786" s="83">
        <v>360000</v>
      </c>
      <c r="J786" s="70">
        <f t="shared" si="12"/>
        <v>3459600</v>
      </c>
    </row>
    <row r="787" spans="1:10" ht="63">
      <c r="A787" s="78" t="s">
        <v>981</v>
      </c>
      <c r="B787" s="72">
        <v>200</v>
      </c>
      <c r="C787" s="79">
        <v>910</v>
      </c>
      <c r="D787" s="80">
        <v>10</v>
      </c>
      <c r="E787" s="80">
        <v>2</v>
      </c>
      <c r="F787" s="81" t="s">
        <v>982</v>
      </c>
      <c r="G787" s="79" t="s">
        <v>391</v>
      </c>
      <c r="H787" s="82">
        <v>12399400</v>
      </c>
      <c r="I787" s="83">
        <v>4120000</v>
      </c>
      <c r="J787" s="70">
        <f t="shared" si="12"/>
        <v>8279400</v>
      </c>
    </row>
    <row r="788" spans="1:10" ht="63">
      <c r="A788" s="78" t="s">
        <v>487</v>
      </c>
      <c r="B788" s="72">
        <v>200</v>
      </c>
      <c r="C788" s="79">
        <v>910</v>
      </c>
      <c r="D788" s="80">
        <v>10</v>
      </c>
      <c r="E788" s="80">
        <v>2</v>
      </c>
      <c r="F788" s="81" t="s">
        <v>982</v>
      </c>
      <c r="G788" s="79" t="s">
        <v>488</v>
      </c>
      <c r="H788" s="82">
        <v>12154400</v>
      </c>
      <c r="I788" s="83">
        <v>4055000</v>
      </c>
      <c r="J788" s="70">
        <f t="shared" si="12"/>
        <v>8099400</v>
      </c>
    </row>
    <row r="789" spans="1:10">
      <c r="A789" s="78" t="s">
        <v>553</v>
      </c>
      <c r="B789" s="72">
        <v>200</v>
      </c>
      <c r="C789" s="79">
        <v>910</v>
      </c>
      <c r="D789" s="80">
        <v>10</v>
      </c>
      <c r="E789" s="80">
        <v>2</v>
      </c>
      <c r="F789" s="81" t="s">
        <v>982</v>
      </c>
      <c r="G789" s="79" t="s">
        <v>554</v>
      </c>
      <c r="H789" s="82">
        <v>245000</v>
      </c>
      <c r="I789" s="83">
        <v>65000</v>
      </c>
      <c r="J789" s="70">
        <f t="shared" si="12"/>
        <v>180000</v>
      </c>
    </row>
    <row r="790" spans="1:10" ht="47.25">
      <c r="A790" s="78" t="s">
        <v>983</v>
      </c>
      <c r="B790" s="72">
        <v>200</v>
      </c>
      <c r="C790" s="79">
        <v>910</v>
      </c>
      <c r="D790" s="80">
        <v>10</v>
      </c>
      <c r="E790" s="80">
        <v>2</v>
      </c>
      <c r="F790" s="81" t="s">
        <v>984</v>
      </c>
      <c r="G790" s="79" t="s">
        <v>391</v>
      </c>
      <c r="H790" s="82">
        <v>150000</v>
      </c>
      <c r="I790" s="83">
        <v>150000</v>
      </c>
      <c r="J790" s="70">
        <f t="shared" si="12"/>
        <v>0</v>
      </c>
    </row>
    <row r="791" spans="1:10">
      <c r="A791" s="78" t="s">
        <v>553</v>
      </c>
      <c r="B791" s="72">
        <v>200</v>
      </c>
      <c r="C791" s="79">
        <v>910</v>
      </c>
      <c r="D791" s="80">
        <v>10</v>
      </c>
      <c r="E791" s="80">
        <v>2</v>
      </c>
      <c r="F791" s="81" t="s">
        <v>984</v>
      </c>
      <c r="G791" s="79" t="s">
        <v>554</v>
      </c>
      <c r="H791" s="82">
        <v>150000</v>
      </c>
      <c r="I791" s="83">
        <v>150000</v>
      </c>
      <c r="J791" s="70">
        <f t="shared" si="12"/>
        <v>0</v>
      </c>
    </row>
    <row r="792" spans="1:10" ht="47.25">
      <c r="A792" s="78" t="s">
        <v>985</v>
      </c>
      <c r="B792" s="72">
        <v>200</v>
      </c>
      <c r="C792" s="79">
        <v>910</v>
      </c>
      <c r="D792" s="80">
        <v>10</v>
      </c>
      <c r="E792" s="80">
        <v>2</v>
      </c>
      <c r="F792" s="81" t="s">
        <v>986</v>
      </c>
      <c r="G792" s="79" t="s">
        <v>391</v>
      </c>
      <c r="H792" s="82">
        <v>300000</v>
      </c>
      <c r="I792" s="83">
        <v>300000</v>
      </c>
      <c r="J792" s="70">
        <f t="shared" si="12"/>
        <v>0</v>
      </c>
    </row>
    <row r="793" spans="1:10">
      <c r="A793" s="78" t="s">
        <v>553</v>
      </c>
      <c r="B793" s="72">
        <v>200</v>
      </c>
      <c r="C793" s="79">
        <v>910</v>
      </c>
      <c r="D793" s="80">
        <v>10</v>
      </c>
      <c r="E793" s="80">
        <v>2</v>
      </c>
      <c r="F793" s="81" t="s">
        <v>986</v>
      </c>
      <c r="G793" s="79" t="s">
        <v>554</v>
      </c>
      <c r="H793" s="82">
        <v>300000</v>
      </c>
      <c r="I793" s="83">
        <v>300000</v>
      </c>
      <c r="J793" s="70">
        <f t="shared" si="12"/>
        <v>0</v>
      </c>
    </row>
    <row r="794" spans="1:10" ht="47.25">
      <c r="A794" s="78" t="s">
        <v>987</v>
      </c>
      <c r="B794" s="72">
        <v>200</v>
      </c>
      <c r="C794" s="79">
        <v>910</v>
      </c>
      <c r="D794" s="80">
        <v>10</v>
      </c>
      <c r="E794" s="80">
        <v>2</v>
      </c>
      <c r="F794" s="81" t="s">
        <v>988</v>
      </c>
      <c r="G794" s="79" t="s">
        <v>391</v>
      </c>
      <c r="H794" s="82">
        <v>5960800</v>
      </c>
      <c r="I794" s="83">
        <v>290124.25</v>
      </c>
      <c r="J794" s="70">
        <f t="shared" si="12"/>
        <v>5670675.75</v>
      </c>
    </row>
    <row r="795" spans="1:10">
      <c r="A795" s="78" t="s">
        <v>489</v>
      </c>
      <c r="B795" s="72">
        <v>200</v>
      </c>
      <c r="C795" s="79">
        <v>910</v>
      </c>
      <c r="D795" s="80">
        <v>10</v>
      </c>
      <c r="E795" s="80">
        <v>2</v>
      </c>
      <c r="F795" s="81" t="s">
        <v>988</v>
      </c>
      <c r="G795" s="79" t="s">
        <v>491</v>
      </c>
      <c r="H795" s="82">
        <v>3926300</v>
      </c>
      <c r="I795" s="83">
        <v>225776.74</v>
      </c>
      <c r="J795" s="70">
        <f t="shared" si="12"/>
        <v>3700523.26</v>
      </c>
    </row>
    <row r="796" spans="1:10" ht="31.5">
      <c r="A796" s="78" t="s">
        <v>403</v>
      </c>
      <c r="B796" s="72">
        <v>200</v>
      </c>
      <c r="C796" s="79">
        <v>910</v>
      </c>
      <c r="D796" s="80">
        <v>10</v>
      </c>
      <c r="E796" s="80">
        <v>2</v>
      </c>
      <c r="F796" s="81" t="s">
        <v>988</v>
      </c>
      <c r="G796" s="79" t="s">
        <v>405</v>
      </c>
      <c r="H796" s="82">
        <v>286800</v>
      </c>
      <c r="I796" s="83">
        <v>0</v>
      </c>
      <c r="J796" s="70">
        <f t="shared" si="12"/>
        <v>286800</v>
      </c>
    </row>
    <row r="797" spans="1:10" ht="47.25">
      <c r="A797" s="78" t="s">
        <v>492</v>
      </c>
      <c r="B797" s="72">
        <v>200</v>
      </c>
      <c r="C797" s="79">
        <v>910</v>
      </c>
      <c r="D797" s="80">
        <v>10</v>
      </c>
      <c r="E797" s="80">
        <v>2</v>
      </c>
      <c r="F797" s="81" t="s">
        <v>988</v>
      </c>
      <c r="G797" s="79" t="s">
        <v>493</v>
      </c>
      <c r="H797" s="82">
        <v>1185700</v>
      </c>
      <c r="I797" s="83">
        <v>64347.51</v>
      </c>
      <c r="J797" s="70">
        <f t="shared" si="12"/>
        <v>1121352.49</v>
      </c>
    </row>
    <row r="798" spans="1:10" ht="31.5">
      <c r="A798" s="78" t="s">
        <v>495</v>
      </c>
      <c r="B798" s="72">
        <v>200</v>
      </c>
      <c r="C798" s="79">
        <v>910</v>
      </c>
      <c r="D798" s="80">
        <v>10</v>
      </c>
      <c r="E798" s="80">
        <v>2</v>
      </c>
      <c r="F798" s="81" t="s">
        <v>988</v>
      </c>
      <c r="G798" s="79" t="s">
        <v>496</v>
      </c>
      <c r="H798" s="82">
        <v>50000</v>
      </c>
      <c r="I798" s="83">
        <v>0</v>
      </c>
      <c r="J798" s="70">
        <f t="shared" si="12"/>
        <v>50000</v>
      </c>
    </row>
    <row r="799" spans="1:10" ht="31.5">
      <c r="A799" s="78" t="s">
        <v>406</v>
      </c>
      <c r="B799" s="72">
        <v>200</v>
      </c>
      <c r="C799" s="79">
        <v>910</v>
      </c>
      <c r="D799" s="80">
        <v>10</v>
      </c>
      <c r="E799" s="80">
        <v>2</v>
      </c>
      <c r="F799" s="81" t="s">
        <v>988</v>
      </c>
      <c r="G799" s="79" t="s">
        <v>407</v>
      </c>
      <c r="H799" s="82">
        <v>497000</v>
      </c>
      <c r="I799" s="83">
        <v>0</v>
      </c>
      <c r="J799" s="70">
        <f t="shared" si="12"/>
        <v>497000</v>
      </c>
    </row>
    <row r="800" spans="1:10" ht="31.5">
      <c r="A800" s="78" t="s">
        <v>497</v>
      </c>
      <c r="B800" s="72">
        <v>200</v>
      </c>
      <c r="C800" s="79">
        <v>910</v>
      </c>
      <c r="D800" s="80">
        <v>10</v>
      </c>
      <c r="E800" s="80">
        <v>2</v>
      </c>
      <c r="F800" s="81" t="s">
        <v>988</v>
      </c>
      <c r="G800" s="79" t="s">
        <v>498</v>
      </c>
      <c r="H800" s="82">
        <v>3000</v>
      </c>
      <c r="I800" s="83">
        <v>0</v>
      </c>
      <c r="J800" s="70">
        <f t="shared" si="12"/>
        <v>3000</v>
      </c>
    </row>
    <row r="801" spans="1:10">
      <c r="A801" s="78" t="s">
        <v>499</v>
      </c>
      <c r="B801" s="72">
        <v>200</v>
      </c>
      <c r="C801" s="79">
        <v>910</v>
      </c>
      <c r="D801" s="80">
        <v>10</v>
      </c>
      <c r="E801" s="80">
        <v>2</v>
      </c>
      <c r="F801" s="81" t="s">
        <v>988</v>
      </c>
      <c r="G801" s="79" t="s">
        <v>500</v>
      </c>
      <c r="H801" s="82">
        <v>12000</v>
      </c>
      <c r="I801" s="83">
        <v>0</v>
      </c>
      <c r="J801" s="70">
        <f t="shared" si="12"/>
        <v>12000</v>
      </c>
    </row>
    <row r="802" spans="1:10">
      <c r="A802" s="78" t="s">
        <v>989</v>
      </c>
      <c r="B802" s="72">
        <v>200</v>
      </c>
      <c r="C802" s="79">
        <v>910</v>
      </c>
      <c r="D802" s="80">
        <v>10</v>
      </c>
      <c r="E802" s="80">
        <v>2</v>
      </c>
      <c r="F802" s="81" t="s">
        <v>990</v>
      </c>
      <c r="G802" s="79" t="s">
        <v>391</v>
      </c>
      <c r="H802" s="82">
        <v>150000</v>
      </c>
      <c r="I802" s="83">
        <v>0</v>
      </c>
      <c r="J802" s="70">
        <f t="shared" si="12"/>
        <v>150000</v>
      </c>
    </row>
    <row r="803" spans="1:10">
      <c r="A803" s="78" t="s">
        <v>553</v>
      </c>
      <c r="B803" s="72">
        <v>200</v>
      </c>
      <c r="C803" s="79">
        <v>910</v>
      </c>
      <c r="D803" s="80">
        <v>10</v>
      </c>
      <c r="E803" s="80">
        <v>2</v>
      </c>
      <c r="F803" s="81" t="s">
        <v>990</v>
      </c>
      <c r="G803" s="79" t="s">
        <v>554</v>
      </c>
      <c r="H803" s="82">
        <v>150000</v>
      </c>
      <c r="I803" s="83">
        <v>0</v>
      </c>
      <c r="J803" s="70">
        <f t="shared" si="12"/>
        <v>150000</v>
      </c>
    </row>
    <row r="804" spans="1:10" ht="78.75">
      <c r="A804" s="78" t="s">
        <v>991</v>
      </c>
      <c r="B804" s="72">
        <v>200</v>
      </c>
      <c r="C804" s="79">
        <v>910</v>
      </c>
      <c r="D804" s="80">
        <v>10</v>
      </c>
      <c r="E804" s="80">
        <v>2</v>
      </c>
      <c r="F804" s="81" t="s">
        <v>992</v>
      </c>
      <c r="G804" s="79" t="s">
        <v>391</v>
      </c>
      <c r="H804" s="82">
        <v>1900000</v>
      </c>
      <c r="I804" s="83">
        <v>0</v>
      </c>
      <c r="J804" s="70">
        <f t="shared" si="12"/>
        <v>1900000</v>
      </c>
    </row>
    <row r="805" spans="1:10" ht="63">
      <c r="A805" s="78" t="s">
        <v>396</v>
      </c>
      <c r="B805" s="72">
        <v>200</v>
      </c>
      <c r="C805" s="79">
        <v>910</v>
      </c>
      <c r="D805" s="80">
        <v>10</v>
      </c>
      <c r="E805" s="80">
        <v>2</v>
      </c>
      <c r="F805" s="81" t="s">
        <v>992</v>
      </c>
      <c r="G805" s="79" t="s">
        <v>397</v>
      </c>
      <c r="H805" s="82">
        <v>1900000</v>
      </c>
      <c r="I805" s="83">
        <v>0</v>
      </c>
      <c r="J805" s="70">
        <f t="shared" si="12"/>
        <v>1900000</v>
      </c>
    </row>
    <row r="806" spans="1:10" ht="78.75">
      <c r="A806" s="78" t="s">
        <v>993</v>
      </c>
      <c r="B806" s="72">
        <v>200</v>
      </c>
      <c r="C806" s="79">
        <v>910</v>
      </c>
      <c r="D806" s="80">
        <v>10</v>
      </c>
      <c r="E806" s="80">
        <v>2</v>
      </c>
      <c r="F806" s="81" t="s">
        <v>994</v>
      </c>
      <c r="G806" s="79" t="s">
        <v>391</v>
      </c>
      <c r="H806" s="82">
        <v>620000</v>
      </c>
      <c r="I806" s="83">
        <v>86910.22</v>
      </c>
      <c r="J806" s="70">
        <f t="shared" si="12"/>
        <v>533089.78</v>
      </c>
    </row>
    <row r="807" spans="1:10" ht="63">
      <c r="A807" s="78" t="s">
        <v>396</v>
      </c>
      <c r="B807" s="72">
        <v>200</v>
      </c>
      <c r="C807" s="79">
        <v>910</v>
      </c>
      <c r="D807" s="80">
        <v>10</v>
      </c>
      <c r="E807" s="80">
        <v>2</v>
      </c>
      <c r="F807" s="81" t="s">
        <v>994</v>
      </c>
      <c r="G807" s="79" t="s">
        <v>397</v>
      </c>
      <c r="H807" s="82">
        <v>620000</v>
      </c>
      <c r="I807" s="83">
        <v>86910.22</v>
      </c>
      <c r="J807" s="70">
        <f t="shared" si="12"/>
        <v>533089.78</v>
      </c>
    </row>
    <row r="808" spans="1:10" ht="31.5">
      <c r="A808" s="78" t="s">
        <v>995</v>
      </c>
      <c r="B808" s="72">
        <v>200</v>
      </c>
      <c r="C808" s="79">
        <v>910</v>
      </c>
      <c r="D808" s="80">
        <v>10</v>
      </c>
      <c r="E808" s="80">
        <v>2</v>
      </c>
      <c r="F808" s="81" t="s">
        <v>996</v>
      </c>
      <c r="G808" s="79" t="s">
        <v>391</v>
      </c>
      <c r="H808" s="82">
        <v>200000</v>
      </c>
      <c r="I808" s="83">
        <v>200000</v>
      </c>
      <c r="J808" s="70">
        <f t="shared" si="12"/>
        <v>0</v>
      </c>
    </row>
    <row r="809" spans="1:10">
      <c r="A809" s="78" t="s">
        <v>553</v>
      </c>
      <c r="B809" s="72">
        <v>200</v>
      </c>
      <c r="C809" s="79">
        <v>910</v>
      </c>
      <c r="D809" s="80">
        <v>10</v>
      </c>
      <c r="E809" s="80">
        <v>2</v>
      </c>
      <c r="F809" s="81" t="s">
        <v>996</v>
      </c>
      <c r="G809" s="79" t="s">
        <v>554</v>
      </c>
      <c r="H809" s="82">
        <v>200000</v>
      </c>
      <c r="I809" s="83">
        <v>200000</v>
      </c>
      <c r="J809" s="70">
        <f t="shared" si="12"/>
        <v>0</v>
      </c>
    </row>
    <row r="810" spans="1:10" ht="47.25">
      <c r="A810" s="78" t="s">
        <v>997</v>
      </c>
      <c r="B810" s="72">
        <v>200</v>
      </c>
      <c r="C810" s="79">
        <v>910</v>
      </c>
      <c r="D810" s="80">
        <v>10</v>
      </c>
      <c r="E810" s="80">
        <v>2</v>
      </c>
      <c r="F810" s="81" t="s">
        <v>998</v>
      </c>
      <c r="G810" s="79" t="s">
        <v>391</v>
      </c>
      <c r="H810" s="82">
        <v>46343500</v>
      </c>
      <c r="I810" s="83">
        <v>15004000</v>
      </c>
      <c r="J810" s="70">
        <f t="shared" si="12"/>
        <v>31339500</v>
      </c>
    </row>
    <row r="811" spans="1:10" ht="63">
      <c r="A811" s="78" t="s">
        <v>396</v>
      </c>
      <c r="B811" s="72">
        <v>200</v>
      </c>
      <c r="C811" s="79">
        <v>910</v>
      </c>
      <c r="D811" s="80">
        <v>10</v>
      </c>
      <c r="E811" s="80">
        <v>2</v>
      </c>
      <c r="F811" s="81" t="s">
        <v>998</v>
      </c>
      <c r="G811" s="79" t="s">
        <v>397</v>
      </c>
      <c r="H811" s="82">
        <v>20231300</v>
      </c>
      <c r="I811" s="83">
        <v>6700000</v>
      </c>
      <c r="J811" s="70">
        <f t="shared" si="12"/>
        <v>13531300</v>
      </c>
    </row>
    <row r="812" spans="1:10">
      <c r="A812" s="78" t="s">
        <v>398</v>
      </c>
      <c r="B812" s="72">
        <v>200</v>
      </c>
      <c r="C812" s="79">
        <v>910</v>
      </c>
      <c r="D812" s="80">
        <v>10</v>
      </c>
      <c r="E812" s="80">
        <v>2</v>
      </c>
      <c r="F812" s="81" t="s">
        <v>998</v>
      </c>
      <c r="G812" s="79" t="s">
        <v>399</v>
      </c>
      <c r="H812" s="82">
        <v>3007300</v>
      </c>
      <c r="I812" s="83">
        <v>599000</v>
      </c>
      <c r="J812" s="70">
        <f t="shared" si="12"/>
        <v>2408300</v>
      </c>
    </row>
    <row r="813" spans="1:10" ht="63">
      <c r="A813" s="78" t="s">
        <v>487</v>
      </c>
      <c r="B813" s="72">
        <v>200</v>
      </c>
      <c r="C813" s="79">
        <v>910</v>
      </c>
      <c r="D813" s="80">
        <v>10</v>
      </c>
      <c r="E813" s="80">
        <v>2</v>
      </c>
      <c r="F813" s="81" t="s">
        <v>998</v>
      </c>
      <c r="G813" s="79" t="s">
        <v>488</v>
      </c>
      <c r="H813" s="82">
        <v>22559900</v>
      </c>
      <c r="I813" s="83">
        <v>7655000</v>
      </c>
      <c r="J813" s="70">
        <f t="shared" si="12"/>
        <v>14904900</v>
      </c>
    </row>
    <row r="814" spans="1:10">
      <c r="A814" s="78" t="s">
        <v>553</v>
      </c>
      <c r="B814" s="72">
        <v>200</v>
      </c>
      <c r="C814" s="79">
        <v>910</v>
      </c>
      <c r="D814" s="80">
        <v>10</v>
      </c>
      <c r="E814" s="80">
        <v>2</v>
      </c>
      <c r="F814" s="81" t="s">
        <v>998</v>
      </c>
      <c r="G814" s="79" t="s">
        <v>554</v>
      </c>
      <c r="H814" s="82">
        <v>545000</v>
      </c>
      <c r="I814" s="83">
        <v>50000</v>
      </c>
      <c r="J814" s="70">
        <f t="shared" si="12"/>
        <v>495000</v>
      </c>
    </row>
    <row r="815" spans="1:10" ht="78.75">
      <c r="A815" s="78" t="s">
        <v>999</v>
      </c>
      <c r="B815" s="72">
        <v>200</v>
      </c>
      <c r="C815" s="79">
        <v>910</v>
      </c>
      <c r="D815" s="80">
        <v>10</v>
      </c>
      <c r="E815" s="80">
        <v>2</v>
      </c>
      <c r="F815" s="81" t="s">
        <v>1000</v>
      </c>
      <c r="G815" s="79" t="s">
        <v>391</v>
      </c>
      <c r="H815" s="82">
        <v>40935000</v>
      </c>
      <c r="I815" s="83">
        <v>10230000</v>
      </c>
      <c r="J815" s="70">
        <f t="shared" si="12"/>
        <v>30705000</v>
      </c>
    </row>
    <row r="816" spans="1:10" ht="63">
      <c r="A816" s="78" t="s">
        <v>396</v>
      </c>
      <c r="B816" s="72">
        <v>200</v>
      </c>
      <c r="C816" s="79">
        <v>910</v>
      </c>
      <c r="D816" s="80">
        <v>10</v>
      </c>
      <c r="E816" s="80">
        <v>2</v>
      </c>
      <c r="F816" s="81" t="s">
        <v>1000</v>
      </c>
      <c r="G816" s="79" t="s">
        <v>397</v>
      </c>
      <c r="H816" s="82">
        <v>32455000</v>
      </c>
      <c r="I816" s="83">
        <v>10230000</v>
      </c>
      <c r="J816" s="70">
        <f t="shared" si="12"/>
        <v>22225000</v>
      </c>
    </row>
    <row r="817" spans="1:10">
      <c r="A817" s="78" t="s">
        <v>398</v>
      </c>
      <c r="B817" s="72">
        <v>200</v>
      </c>
      <c r="C817" s="79">
        <v>910</v>
      </c>
      <c r="D817" s="80">
        <v>10</v>
      </c>
      <c r="E817" s="80">
        <v>2</v>
      </c>
      <c r="F817" s="81" t="s">
        <v>1000</v>
      </c>
      <c r="G817" s="79" t="s">
        <v>399</v>
      </c>
      <c r="H817" s="82">
        <v>8480000</v>
      </c>
      <c r="I817" s="83">
        <v>0</v>
      </c>
      <c r="J817" s="70">
        <f t="shared" si="12"/>
        <v>8480000</v>
      </c>
    </row>
    <row r="818" spans="1:10" ht="47.25">
      <c r="A818" s="78" t="s">
        <v>1001</v>
      </c>
      <c r="B818" s="72">
        <v>200</v>
      </c>
      <c r="C818" s="79">
        <v>910</v>
      </c>
      <c r="D818" s="80">
        <v>10</v>
      </c>
      <c r="E818" s="80">
        <v>2</v>
      </c>
      <c r="F818" s="81" t="s">
        <v>1002</v>
      </c>
      <c r="G818" s="79" t="s">
        <v>391</v>
      </c>
      <c r="H818" s="82">
        <v>18326000</v>
      </c>
      <c r="I818" s="83">
        <v>6110000</v>
      </c>
      <c r="J818" s="70">
        <f t="shared" si="12"/>
        <v>12216000</v>
      </c>
    </row>
    <row r="819" spans="1:10" ht="63">
      <c r="A819" s="78" t="s">
        <v>396</v>
      </c>
      <c r="B819" s="72">
        <v>200</v>
      </c>
      <c r="C819" s="79">
        <v>910</v>
      </c>
      <c r="D819" s="80">
        <v>10</v>
      </c>
      <c r="E819" s="80">
        <v>2</v>
      </c>
      <c r="F819" s="81" t="s">
        <v>1002</v>
      </c>
      <c r="G819" s="79" t="s">
        <v>397</v>
      </c>
      <c r="H819" s="82">
        <v>18081000</v>
      </c>
      <c r="I819" s="83">
        <v>6050000</v>
      </c>
      <c r="J819" s="70">
        <f t="shared" si="12"/>
        <v>12031000</v>
      </c>
    </row>
    <row r="820" spans="1:10">
      <c r="A820" s="78" t="s">
        <v>398</v>
      </c>
      <c r="B820" s="72">
        <v>200</v>
      </c>
      <c r="C820" s="79">
        <v>910</v>
      </c>
      <c r="D820" s="80">
        <v>10</v>
      </c>
      <c r="E820" s="80">
        <v>2</v>
      </c>
      <c r="F820" s="81" t="s">
        <v>1002</v>
      </c>
      <c r="G820" s="79" t="s">
        <v>399</v>
      </c>
      <c r="H820" s="82">
        <v>245000</v>
      </c>
      <c r="I820" s="83">
        <v>60000</v>
      </c>
      <c r="J820" s="70">
        <f t="shared" si="12"/>
        <v>185000</v>
      </c>
    </row>
    <row r="821" spans="1:10" ht="47.25">
      <c r="A821" s="78" t="s">
        <v>1003</v>
      </c>
      <c r="B821" s="72">
        <v>200</v>
      </c>
      <c r="C821" s="79">
        <v>910</v>
      </c>
      <c r="D821" s="80">
        <v>10</v>
      </c>
      <c r="E821" s="80">
        <v>2</v>
      </c>
      <c r="F821" s="81" t="s">
        <v>1004</v>
      </c>
      <c r="G821" s="79" t="s">
        <v>391</v>
      </c>
      <c r="H821" s="82">
        <v>300000</v>
      </c>
      <c r="I821" s="83">
        <v>300000</v>
      </c>
      <c r="J821" s="70">
        <f t="shared" si="12"/>
        <v>0</v>
      </c>
    </row>
    <row r="822" spans="1:10">
      <c r="A822" s="78" t="s">
        <v>553</v>
      </c>
      <c r="B822" s="72">
        <v>200</v>
      </c>
      <c r="C822" s="79">
        <v>910</v>
      </c>
      <c r="D822" s="80">
        <v>10</v>
      </c>
      <c r="E822" s="80">
        <v>2</v>
      </c>
      <c r="F822" s="81" t="s">
        <v>1004</v>
      </c>
      <c r="G822" s="79" t="s">
        <v>554</v>
      </c>
      <c r="H822" s="82">
        <v>300000</v>
      </c>
      <c r="I822" s="83">
        <v>300000</v>
      </c>
      <c r="J822" s="70">
        <f t="shared" si="12"/>
        <v>0</v>
      </c>
    </row>
    <row r="823" spans="1:10" ht="63">
      <c r="A823" s="78" t="s">
        <v>481</v>
      </c>
      <c r="B823" s="72">
        <v>200</v>
      </c>
      <c r="C823" s="79">
        <v>910</v>
      </c>
      <c r="D823" s="80">
        <v>10</v>
      </c>
      <c r="E823" s="80">
        <v>2</v>
      </c>
      <c r="F823" s="81" t="s">
        <v>482</v>
      </c>
      <c r="G823" s="79" t="s">
        <v>391</v>
      </c>
      <c r="H823" s="82">
        <v>150000</v>
      </c>
      <c r="I823" s="83">
        <v>0</v>
      </c>
      <c r="J823" s="70">
        <f t="shared" si="12"/>
        <v>150000</v>
      </c>
    </row>
    <row r="824" spans="1:10">
      <c r="A824" s="78" t="s">
        <v>398</v>
      </c>
      <c r="B824" s="72">
        <v>200</v>
      </c>
      <c r="C824" s="79">
        <v>910</v>
      </c>
      <c r="D824" s="80">
        <v>10</v>
      </c>
      <c r="E824" s="80">
        <v>2</v>
      </c>
      <c r="F824" s="81" t="s">
        <v>482</v>
      </c>
      <c r="G824" s="79" t="s">
        <v>399</v>
      </c>
      <c r="H824" s="82">
        <v>150000</v>
      </c>
      <c r="I824" s="83">
        <v>0</v>
      </c>
      <c r="J824" s="70">
        <f t="shared" si="12"/>
        <v>150000</v>
      </c>
    </row>
    <row r="825" spans="1:10">
      <c r="A825" s="78" t="s">
        <v>816</v>
      </c>
      <c r="B825" s="72">
        <v>200</v>
      </c>
      <c r="C825" s="79">
        <v>910</v>
      </c>
      <c r="D825" s="80">
        <v>10</v>
      </c>
      <c r="E825" s="80">
        <v>3</v>
      </c>
      <c r="F825" s="81" t="s">
        <v>391</v>
      </c>
      <c r="G825" s="79" t="s">
        <v>391</v>
      </c>
      <c r="H825" s="82">
        <v>843409033</v>
      </c>
      <c r="I825" s="83">
        <v>360461797.94999993</v>
      </c>
      <c r="J825" s="70">
        <f t="shared" si="12"/>
        <v>482947235.05000007</v>
      </c>
    </row>
    <row r="826" spans="1:10" ht="31.5">
      <c r="A826" s="78" t="s">
        <v>1005</v>
      </c>
      <c r="B826" s="72">
        <v>200</v>
      </c>
      <c r="C826" s="79">
        <v>910</v>
      </c>
      <c r="D826" s="80">
        <v>10</v>
      </c>
      <c r="E826" s="80">
        <v>3</v>
      </c>
      <c r="F826" s="81" t="s">
        <v>1006</v>
      </c>
      <c r="G826" s="79" t="s">
        <v>391</v>
      </c>
      <c r="H826" s="82">
        <v>1700000</v>
      </c>
      <c r="I826" s="83">
        <v>331950</v>
      </c>
      <c r="J826" s="70">
        <f t="shared" si="12"/>
        <v>1368050</v>
      </c>
    </row>
    <row r="827" spans="1:10" ht="31.5">
      <c r="A827" s="78" t="s">
        <v>406</v>
      </c>
      <c r="B827" s="72">
        <v>200</v>
      </c>
      <c r="C827" s="79">
        <v>910</v>
      </c>
      <c r="D827" s="80">
        <v>10</v>
      </c>
      <c r="E827" s="80">
        <v>3</v>
      </c>
      <c r="F827" s="81" t="s">
        <v>1006</v>
      </c>
      <c r="G827" s="79" t="s">
        <v>407</v>
      </c>
      <c r="H827" s="82">
        <v>7000</v>
      </c>
      <c r="I827" s="83">
        <v>1950</v>
      </c>
      <c r="J827" s="70">
        <f t="shared" si="12"/>
        <v>5050</v>
      </c>
    </row>
    <row r="828" spans="1:10" ht="31.5">
      <c r="A828" s="78" t="s">
        <v>535</v>
      </c>
      <c r="B828" s="72">
        <v>200</v>
      </c>
      <c r="C828" s="79">
        <v>910</v>
      </c>
      <c r="D828" s="80">
        <v>10</v>
      </c>
      <c r="E828" s="80">
        <v>3</v>
      </c>
      <c r="F828" s="81" t="s">
        <v>1006</v>
      </c>
      <c r="G828" s="79" t="s">
        <v>536</v>
      </c>
      <c r="H828" s="82">
        <v>1693000</v>
      </c>
      <c r="I828" s="83">
        <v>330000</v>
      </c>
      <c r="J828" s="70">
        <f t="shared" si="12"/>
        <v>1363000</v>
      </c>
    </row>
    <row r="829" spans="1:10" ht="31.5">
      <c r="A829" s="78" t="s">
        <v>1007</v>
      </c>
      <c r="B829" s="72">
        <v>200</v>
      </c>
      <c r="C829" s="79">
        <v>910</v>
      </c>
      <c r="D829" s="80">
        <v>10</v>
      </c>
      <c r="E829" s="80">
        <v>3</v>
      </c>
      <c r="F829" s="81" t="s">
        <v>1008</v>
      </c>
      <c r="G829" s="79" t="s">
        <v>391</v>
      </c>
      <c r="H829" s="82">
        <v>83208000</v>
      </c>
      <c r="I829" s="83">
        <v>23314391.080000002</v>
      </c>
      <c r="J829" s="70">
        <f t="shared" si="12"/>
        <v>59893608.920000002</v>
      </c>
    </row>
    <row r="830" spans="1:10" ht="31.5">
      <c r="A830" s="78" t="s">
        <v>406</v>
      </c>
      <c r="B830" s="72">
        <v>200</v>
      </c>
      <c r="C830" s="79">
        <v>910</v>
      </c>
      <c r="D830" s="80">
        <v>10</v>
      </c>
      <c r="E830" s="80">
        <v>3</v>
      </c>
      <c r="F830" s="81" t="s">
        <v>1008</v>
      </c>
      <c r="G830" s="79" t="s">
        <v>407</v>
      </c>
      <c r="H830" s="82">
        <v>605000</v>
      </c>
      <c r="I830" s="83">
        <v>140649.37</v>
      </c>
      <c r="J830" s="70">
        <f t="shared" si="12"/>
        <v>464350.63</v>
      </c>
    </row>
    <row r="831" spans="1:10" ht="31.5">
      <c r="A831" s="78" t="s">
        <v>535</v>
      </c>
      <c r="B831" s="72">
        <v>200</v>
      </c>
      <c r="C831" s="79">
        <v>910</v>
      </c>
      <c r="D831" s="80">
        <v>10</v>
      </c>
      <c r="E831" s="80">
        <v>3</v>
      </c>
      <c r="F831" s="81" t="s">
        <v>1008</v>
      </c>
      <c r="G831" s="79" t="s">
        <v>536</v>
      </c>
      <c r="H831" s="82">
        <v>82603000</v>
      </c>
      <c r="I831" s="83">
        <v>23173741.710000001</v>
      </c>
      <c r="J831" s="70">
        <f t="shared" si="12"/>
        <v>59429258.289999999</v>
      </c>
    </row>
    <row r="832" spans="1:10" ht="31.5">
      <c r="A832" s="78" t="s">
        <v>1009</v>
      </c>
      <c r="B832" s="72">
        <v>200</v>
      </c>
      <c r="C832" s="79">
        <v>910</v>
      </c>
      <c r="D832" s="80">
        <v>10</v>
      </c>
      <c r="E832" s="80">
        <v>3</v>
      </c>
      <c r="F832" s="81" t="s">
        <v>1010</v>
      </c>
      <c r="G832" s="79" t="s">
        <v>391</v>
      </c>
      <c r="H832" s="82">
        <v>100619000</v>
      </c>
      <c r="I832" s="83">
        <v>39542974.939999998</v>
      </c>
      <c r="J832" s="70">
        <f t="shared" si="12"/>
        <v>61076025.060000002</v>
      </c>
    </row>
    <row r="833" spans="1:10" ht="31.5">
      <c r="A833" s="78" t="s">
        <v>406</v>
      </c>
      <c r="B833" s="72">
        <v>200</v>
      </c>
      <c r="C833" s="79">
        <v>910</v>
      </c>
      <c r="D833" s="80">
        <v>10</v>
      </c>
      <c r="E833" s="80">
        <v>3</v>
      </c>
      <c r="F833" s="81" t="s">
        <v>1010</v>
      </c>
      <c r="G833" s="79" t="s">
        <v>407</v>
      </c>
      <c r="H833" s="82">
        <v>835000</v>
      </c>
      <c r="I833" s="83">
        <v>162183.16</v>
      </c>
      <c r="J833" s="70">
        <f t="shared" si="12"/>
        <v>672816.84</v>
      </c>
    </row>
    <row r="834" spans="1:10" ht="31.5">
      <c r="A834" s="78" t="s">
        <v>535</v>
      </c>
      <c r="B834" s="72">
        <v>200</v>
      </c>
      <c r="C834" s="79">
        <v>910</v>
      </c>
      <c r="D834" s="80">
        <v>10</v>
      </c>
      <c r="E834" s="80">
        <v>3</v>
      </c>
      <c r="F834" s="81" t="s">
        <v>1010</v>
      </c>
      <c r="G834" s="79" t="s">
        <v>536</v>
      </c>
      <c r="H834" s="82">
        <v>95364000</v>
      </c>
      <c r="I834" s="83">
        <v>36909293.780000001</v>
      </c>
      <c r="J834" s="70">
        <f t="shared" si="12"/>
        <v>58454706.219999999</v>
      </c>
    </row>
    <row r="835" spans="1:10">
      <c r="A835" s="78" t="s">
        <v>398</v>
      </c>
      <c r="B835" s="72">
        <v>200</v>
      </c>
      <c r="C835" s="79">
        <v>910</v>
      </c>
      <c r="D835" s="80">
        <v>10</v>
      </c>
      <c r="E835" s="80">
        <v>3</v>
      </c>
      <c r="F835" s="81" t="s">
        <v>1010</v>
      </c>
      <c r="G835" s="79" t="s">
        <v>399</v>
      </c>
      <c r="H835" s="82">
        <v>4420000</v>
      </c>
      <c r="I835" s="83">
        <v>2471498</v>
      </c>
      <c r="J835" s="70">
        <f t="shared" si="12"/>
        <v>1948502</v>
      </c>
    </row>
    <row r="836" spans="1:10" ht="31.5">
      <c r="A836" s="78" t="s">
        <v>1011</v>
      </c>
      <c r="B836" s="72">
        <v>200</v>
      </c>
      <c r="C836" s="79">
        <v>910</v>
      </c>
      <c r="D836" s="80">
        <v>10</v>
      </c>
      <c r="E836" s="80">
        <v>3</v>
      </c>
      <c r="F836" s="81" t="s">
        <v>1012</v>
      </c>
      <c r="G836" s="79" t="s">
        <v>391</v>
      </c>
      <c r="H836" s="82">
        <v>26000000</v>
      </c>
      <c r="I836" s="83">
        <v>14361963.050000001</v>
      </c>
      <c r="J836" s="70">
        <f t="shared" si="12"/>
        <v>11638036.949999999</v>
      </c>
    </row>
    <row r="837" spans="1:10" ht="31.5">
      <c r="A837" s="78" t="s">
        <v>406</v>
      </c>
      <c r="B837" s="72">
        <v>200</v>
      </c>
      <c r="C837" s="79">
        <v>910</v>
      </c>
      <c r="D837" s="80">
        <v>10</v>
      </c>
      <c r="E837" s="80">
        <v>3</v>
      </c>
      <c r="F837" s="81" t="s">
        <v>1012</v>
      </c>
      <c r="G837" s="79" t="s">
        <v>407</v>
      </c>
      <c r="H837" s="82">
        <v>183000</v>
      </c>
      <c r="I837" s="83">
        <v>56625.4</v>
      </c>
      <c r="J837" s="70">
        <f t="shared" si="12"/>
        <v>126374.6</v>
      </c>
    </row>
    <row r="838" spans="1:10" ht="31.5">
      <c r="A838" s="78" t="s">
        <v>535</v>
      </c>
      <c r="B838" s="72">
        <v>200</v>
      </c>
      <c r="C838" s="79">
        <v>910</v>
      </c>
      <c r="D838" s="80">
        <v>10</v>
      </c>
      <c r="E838" s="80">
        <v>3</v>
      </c>
      <c r="F838" s="81" t="s">
        <v>1012</v>
      </c>
      <c r="G838" s="79" t="s">
        <v>536</v>
      </c>
      <c r="H838" s="82">
        <v>25817000</v>
      </c>
      <c r="I838" s="83">
        <v>14305337.65</v>
      </c>
      <c r="J838" s="70">
        <f t="shared" si="12"/>
        <v>11511662.35</v>
      </c>
    </row>
    <row r="839" spans="1:10" ht="47.25">
      <c r="A839" s="78" t="s">
        <v>1013</v>
      </c>
      <c r="B839" s="72">
        <v>200</v>
      </c>
      <c r="C839" s="79">
        <v>910</v>
      </c>
      <c r="D839" s="80">
        <v>10</v>
      </c>
      <c r="E839" s="80">
        <v>3</v>
      </c>
      <c r="F839" s="81" t="s">
        <v>1014</v>
      </c>
      <c r="G839" s="79" t="s">
        <v>391</v>
      </c>
      <c r="H839" s="82">
        <v>5805000</v>
      </c>
      <c r="I839" s="83">
        <v>1641219.0699999998</v>
      </c>
      <c r="J839" s="70">
        <f t="shared" si="12"/>
        <v>4163780.93</v>
      </c>
    </row>
    <row r="840" spans="1:10" ht="31.5">
      <c r="A840" s="78" t="s">
        <v>406</v>
      </c>
      <c r="B840" s="72">
        <v>200</v>
      </c>
      <c r="C840" s="79">
        <v>910</v>
      </c>
      <c r="D840" s="80">
        <v>10</v>
      </c>
      <c r="E840" s="80">
        <v>3</v>
      </c>
      <c r="F840" s="81" t="s">
        <v>1014</v>
      </c>
      <c r="G840" s="79" t="s">
        <v>407</v>
      </c>
      <c r="H840" s="82">
        <v>25000</v>
      </c>
      <c r="I840" s="83">
        <v>3979.42</v>
      </c>
      <c r="J840" s="70">
        <f t="shared" si="12"/>
        <v>21020.58</v>
      </c>
    </row>
    <row r="841" spans="1:10" ht="31.5">
      <c r="A841" s="78" t="s">
        <v>535</v>
      </c>
      <c r="B841" s="72">
        <v>200</v>
      </c>
      <c r="C841" s="79">
        <v>910</v>
      </c>
      <c r="D841" s="80">
        <v>10</v>
      </c>
      <c r="E841" s="80">
        <v>3</v>
      </c>
      <c r="F841" s="81" t="s">
        <v>1014</v>
      </c>
      <c r="G841" s="79" t="s">
        <v>536</v>
      </c>
      <c r="H841" s="82">
        <v>5487000</v>
      </c>
      <c r="I841" s="83">
        <v>1578639.65</v>
      </c>
      <c r="J841" s="70">
        <f t="shared" ref="J841:J904" si="13">H841-I841</f>
        <v>3908360.35</v>
      </c>
    </row>
    <row r="842" spans="1:10">
      <c r="A842" s="78" t="s">
        <v>398</v>
      </c>
      <c r="B842" s="72">
        <v>200</v>
      </c>
      <c r="C842" s="79">
        <v>910</v>
      </c>
      <c r="D842" s="80">
        <v>10</v>
      </c>
      <c r="E842" s="80">
        <v>3</v>
      </c>
      <c r="F842" s="81" t="s">
        <v>1014</v>
      </c>
      <c r="G842" s="79" t="s">
        <v>399</v>
      </c>
      <c r="H842" s="82">
        <v>293000</v>
      </c>
      <c r="I842" s="83">
        <v>58600</v>
      </c>
      <c r="J842" s="70">
        <f t="shared" si="13"/>
        <v>234400</v>
      </c>
    </row>
    <row r="843" spans="1:10">
      <c r="A843" s="78" t="s">
        <v>1015</v>
      </c>
      <c r="B843" s="72">
        <v>200</v>
      </c>
      <c r="C843" s="79">
        <v>910</v>
      </c>
      <c r="D843" s="80">
        <v>10</v>
      </c>
      <c r="E843" s="80">
        <v>3</v>
      </c>
      <c r="F843" s="81" t="s">
        <v>1016</v>
      </c>
      <c r="G843" s="79" t="s">
        <v>391</v>
      </c>
      <c r="H843" s="82">
        <v>3320000</v>
      </c>
      <c r="I843" s="83">
        <v>581448.44000000006</v>
      </c>
      <c r="J843" s="70">
        <f t="shared" si="13"/>
        <v>2738551.56</v>
      </c>
    </row>
    <row r="844" spans="1:10" ht="31.5">
      <c r="A844" s="78" t="s">
        <v>406</v>
      </c>
      <c r="B844" s="72">
        <v>200</v>
      </c>
      <c r="C844" s="79">
        <v>910</v>
      </c>
      <c r="D844" s="80">
        <v>10</v>
      </c>
      <c r="E844" s="80">
        <v>3</v>
      </c>
      <c r="F844" s="81" t="s">
        <v>1016</v>
      </c>
      <c r="G844" s="79" t="s">
        <v>407</v>
      </c>
      <c r="H844" s="82">
        <v>80000</v>
      </c>
      <c r="I844" s="83">
        <v>5187.26</v>
      </c>
      <c r="J844" s="70">
        <f t="shared" si="13"/>
        <v>74812.740000000005</v>
      </c>
    </row>
    <row r="845" spans="1:10" ht="31.5">
      <c r="A845" s="78" t="s">
        <v>535</v>
      </c>
      <c r="B845" s="72">
        <v>200</v>
      </c>
      <c r="C845" s="79">
        <v>910</v>
      </c>
      <c r="D845" s="80">
        <v>10</v>
      </c>
      <c r="E845" s="80">
        <v>3</v>
      </c>
      <c r="F845" s="81" t="s">
        <v>1016</v>
      </c>
      <c r="G845" s="79" t="s">
        <v>536</v>
      </c>
      <c r="H845" s="82">
        <v>3162000</v>
      </c>
      <c r="I845" s="83">
        <v>576261.18000000005</v>
      </c>
      <c r="J845" s="70">
        <f t="shared" si="13"/>
        <v>2585738.8199999998</v>
      </c>
    </row>
    <row r="846" spans="1:10">
      <c r="A846" s="78" t="s">
        <v>398</v>
      </c>
      <c r="B846" s="72">
        <v>200</v>
      </c>
      <c r="C846" s="79">
        <v>910</v>
      </c>
      <c r="D846" s="80">
        <v>10</v>
      </c>
      <c r="E846" s="80">
        <v>3</v>
      </c>
      <c r="F846" s="81" t="s">
        <v>1016</v>
      </c>
      <c r="G846" s="79" t="s">
        <v>399</v>
      </c>
      <c r="H846" s="82">
        <v>78000</v>
      </c>
      <c r="I846" s="83">
        <v>0</v>
      </c>
      <c r="J846" s="70">
        <f t="shared" si="13"/>
        <v>78000</v>
      </c>
    </row>
    <row r="847" spans="1:10" ht="31.5">
      <c r="A847" s="78" t="s">
        <v>1017</v>
      </c>
      <c r="B847" s="72">
        <v>200</v>
      </c>
      <c r="C847" s="79">
        <v>910</v>
      </c>
      <c r="D847" s="80">
        <v>10</v>
      </c>
      <c r="E847" s="80">
        <v>3</v>
      </c>
      <c r="F847" s="81" t="s">
        <v>1018</v>
      </c>
      <c r="G847" s="79" t="s">
        <v>391</v>
      </c>
      <c r="H847" s="82">
        <v>6712000</v>
      </c>
      <c r="I847" s="83">
        <v>6090813.25</v>
      </c>
      <c r="J847" s="70">
        <f t="shared" si="13"/>
        <v>621186.75</v>
      </c>
    </row>
    <row r="848" spans="1:10" ht="31.5">
      <c r="A848" s="78" t="s">
        <v>479</v>
      </c>
      <c r="B848" s="72">
        <v>200</v>
      </c>
      <c r="C848" s="79">
        <v>910</v>
      </c>
      <c r="D848" s="80">
        <v>10</v>
      </c>
      <c r="E848" s="80">
        <v>3</v>
      </c>
      <c r="F848" s="81" t="s">
        <v>1018</v>
      </c>
      <c r="G848" s="79" t="s">
        <v>480</v>
      </c>
      <c r="H848" s="82">
        <v>6712000</v>
      </c>
      <c r="I848" s="83">
        <v>6090813.25</v>
      </c>
      <c r="J848" s="70">
        <f t="shared" si="13"/>
        <v>621186.75</v>
      </c>
    </row>
    <row r="849" spans="1:10" ht="31.5">
      <c r="A849" s="78" t="s">
        <v>1019</v>
      </c>
      <c r="B849" s="72">
        <v>200</v>
      </c>
      <c r="C849" s="79">
        <v>910</v>
      </c>
      <c r="D849" s="80">
        <v>10</v>
      </c>
      <c r="E849" s="80">
        <v>3</v>
      </c>
      <c r="F849" s="81" t="s">
        <v>1020</v>
      </c>
      <c r="G849" s="79" t="s">
        <v>391</v>
      </c>
      <c r="H849" s="82">
        <v>21106500</v>
      </c>
      <c r="I849" s="83">
        <v>5249937</v>
      </c>
      <c r="J849" s="70">
        <f t="shared" si="13"/>
        <v>15856563</v>
      </c>
    </row>
    <row r="850" spans="1:10">
      <c r="A850" s="78" t="s">
        <v>398</v>
      </c>
      <c r="B850" s="72">
        <v>200</v>
      </c>
      <c r="C850" s="79">
        <v>910</v>
      </c>
      <c r="D850" s="80">
        <v>10</v>
      </c>
      <c r="E850" s="80">
        <v>3</v>
      </c>
      <c r="F850" s="81" t="s">
        <v>1020</v>
      </c>
      <c r="G850" s="79" t="s">
        <v>399</v>
      </c>
      <c r="H850" s="82">
        <v>21106500</v>
      </c>
      <c r="I850" s="83">
        <v>5249937</v>
      </c>
      <c r="J850" s="70">
        <f t="shared" si="13"/>
        <v>15856563</v>
      </c>
    </row>
    <row r="851" spans="1:10" ht="47.25">
      <c r="A851" s="78" t="s">
        <v>1021</v>
      </c>
      <c r="B851" s="72">
        <v>200</v>
      </c>
      <c r="C851" s="79">
        <v>910</v>
      </c>
      <c r="D851" s="80">
        <v>10</v>
      </c>
      <c r="E851" s="80">
        <v>3</v>
      </c>
      <c r="F851" s="81" t="s">
        <v>1022</v>
      </c>
      <c r="G851" s="79" t="s">
        <v>391</v>
      </c>
      <c r="H851" s="82">
        <v>184315000</v>
      </c>
      <c r="I851" s="83">
        <v>79463752.24000001</v>
      </c>
      <c r="J851" s="70">
        <f t="shared" si="13"/>
        <v>104851247.75999999</v>
      </c>
    </row>
    <row r="852" spans="1:10" ht="31.5">
      <c r="A852" s="78" t="s">
        <v>406</v>
      </c>
      <c r="B852" s="72">
        <v>200</v>
      </c>
      <c r="C852" s="79">
        <v>910</v>
      </c>
      <c r="D852" s="80">
        <v>10</v>
      </c>
      <c r="E852" s="80">
        <v>3</v>
      </c>
      <c r="F852" s="81" t="s">
        <v>1022</v>
      </c>
      <c r="G852" s="79" t="s">
        <v>407</v>
      </c>
      <c r="H852" s="82">
        <v>497100</v>
      </c>
      <c r="I852" s="83">
        <v>57380.51</v>
      </c>
      <c r="J852" s="70">
        <f t="shared" si="13"/>
        <v>439719.49</v>
      </c>
    </row>
    <row r="853" spans="1:10" ht="31.5">
      <c r="A853" s="78" t="s">
        <v>479</v>
      </c>
      <c r="B853" s="72">
        <v>200</v>
      </c>
      <c r="C853" s="79">
        <v>910</v>
      </c>
      <c r="D853" s="80">
        <v>10</v>
      </c>
      <c r="E853" s="80">
        <v>3</v>
      </c>
      <c r="F853" s="81" t="s">
        <v>1022</v>
      </c>
      <c r="G853" s="79" t="s">
        <v>480</v>
      </c>
      <c r="H853" s="82">
        <v>183817900</v>
      </c>
      <c r="I853" s="83">
        <v>79406371.730000004</v>
      </c>
      <c r="J853" s="70">
        <f t="shared" si="13"/>
        <v>104411528.27</v>
      </c>
    </row>
    <row r="854" spans="1:10">
      <c r="A854" s="78" t="s">
        <v>1023</v>
      </c>
      <c r="B854" s="72">
        <v>200</v>
      </c>
      <c r="C854" s="79">
        <v>910</v>
      </c>
      <c r="D854" s="80">
        <v>10</v>
      </c>
      <c r="E854" s="80">
        <v>3</v>
      </c>
      <c r="F854" s="81" t="s">
        <v>1024</v>
      </c>
      <c r="G854" s="79" t="s">
        <v>391</v>
      </c>
      <c r="H854" s="82">
        <v>300000</v>
      </c>
      <c r="I854" s="83">
        <v>12700</v>
      </c>
      <c r="J854" s="70">
        <f t="shared" si="13"/>
        <v>287300</v>
      </c>
    </row>
    <row r="855" spans="1:10" ht="31.5">
      <c r="A855" s="78" t="s">
        <v>439</v>
      </c>
      <c r="B855" s="72">
        <v>200</v>
      </c>
      <c r="C855" s="79">
        <v>910</v>
      </c>
      <c r="D855" s="80">
        <v>10</v>
      </c>
      <c r="E855" s="80">
        <v>3</v>
      </c>
      <c r="F855" s="81" t="s">
        <v>1024</v>
      </c>
      <c r="G855" s="79" t="s">
        <v>440</v>
      </c>
      <c r="H855" s="82">
        <v>300000</v>
      </c>
      <c r="I855" s="83">
        <v>12700</v>
      </c>
      <c r="J855" s="70">
        <f t="shared" si="13"/>
        <v>287300</v>
      </c>
    </row>
    <row r="856" spans="1:10" ht="110.25">
      <c r="A856" s="78" t="s">
        <v>1025</v>
      </c>
      <c r="B856" s="72">
        <v>200</v>
      </c>
      <c r="C856" s="79">
        <v>910</v>
      </c>
      <c r="D856" s="80">
        <v>10</v>
      </c>
      <c r="E856" s="80">
        <v>3</v>
      </c>
      <c r="F856" s="81" t="s">
        <v>1026</v>
      </c>
      <c r="G856" s="79" t="s">
        <v>391</v>
      </c>
      <c r="H856" s="82">
        <v>18276300</v>
      </c>
      <c r="I856" s="83">
        <v>18276300</v>
      </c>
      <c r="J856" s="70">
        <f t="shared" si="13"/>
        <v>0</v>
      </c>
    </row>
    <row r="857" spans="1:10">
      <c r="A857" s="78" t="s">
        <v>590</v>
      </c>
      <c r="B857" s="72">
        <v>200</v>
      </c>
      <c r="C857" s="79">
        <v>910</v>
      </c>
      <c r="D857" s="80">
        <v>10</v>
      </c>
      <c r="E857" s="80">
        <v>3</v>
      </c>
      <c r="F857" s="81" t="s">
        <v>1026</v>
      </c>
      <c r="G857" s="79" t="s">
        <v>591</v>
      </c>
      <c r="H857" s="82">
        <v>18276300</v>
      </c>
      <c r="I857" s="83">
        <v>18276300</v>
      </c>
      <c r="J857" s="70">
        <f t="shared" si="13"/>
        <v>0</v>
      </c>
    </row>
    <row r="858" spans="1:10" ht="78.75">
      <c r="A858" s="78" t="s">
        <v>1027</v>
      </c>
      <c r="B858" s="72">
        <v>200</v>
      </c>
      <c r="C858" s="79">
        <v>910</v>
      </c>
      <c r="D858" s="80">
        <v>10</v>
      </c>
      <c r="E858" s="80">
        <v>3</v>
      </c>
      <c r="F858" s="81" t="s">
        <v>1028</v>
      </c>
      <c r="G858" s="79" t="s">
        <v>391</v>
      </c>
      <c r="H858" s="82">
        <v>9246700</v>
      </c>
      <c r="I858" s="83">
        <v>0</v>
      </c>
      <c r="J858" s="70">
        <f t="shared" si="13"/>
        <v>9246700</v>
      </c>
    </row>
    <row r="859" spans="1:10">
      <c r="A859" s="78" t="s">
        <v>590</v>
      </c>
      <c r="B859" s="72">
        <v>200</v>
      </c>
      <c r="C859" s="79">
        <v>910</v>
      </c>
      <c r="D859" s="80">
        <v>10</v>
      </c>
      <c r="E859" s="80">
        <v>3</v>
      </c>
      <c r="F859" s="81" t="s">
        <v>1028</v>
      </c>
      <c r="G859" s="79" t="s">
        <v>591</v>
      </c>
      <c r="H859" s="82">
        <v>9246700</v>
      </c>
      <c r="I859" s="83">
        <v>0</v>
      </c>
      <c r="J859" s="70">
        <f t="shared" si="13"/>
        <v>9246700</v>
      </c>
    </row>
    <row r="860" spans="1:10" ht="47.25">
      <c r="A860" s="78" t="s">
        <v>1029</v>
      </c>
      <c r="B860" s="72">
        <v>200</v>
      </c>
      <c r="C860" s="79">
        <v>910</v>
      </c>
      <c r="D860" s="80">
        <v>10</v>
      </c>
      <c r="E860" s="80">
        <v>3</v>
      </c>
      <c r="F860" s="81" t="s">
        <v>1030</v>
      </c>
      <c r="G860" s="79" t="s">
        <v>391</v>
      </c>
      <c r="H860" s="82">
        <v>667100</v>
      </c>
      <c r="I860" s="83">
        <v>186810.98</v>
      </c>
      <c r="J860" s="70">
        <f t="shared" si="13"/>
        <v>480289.02</v>
      </c>
    </row>
    <row r="861" spans="1:10" ht="31.5">
      <c r="A861" s="78" t="s">
        <v>406</v>
      </c>
      <c r="B861" s="72">
        <v>200</v>
      </c>
      <c r="C861" s="79">
        <v>910</v>
      </c>
      <c r="D861" s="80">
        <v>10</v>
      </c>
      <c r="E861" s="80">
        <v>3</v>
      </c>
      <c r="F861" s="81" t="s">
        <v>1030</v>
      </c>
      <c r="G861" s="79" t="s">
        <v>407</v>
      </c>
      <c r="H861" s="82">
        <v>500</v>
      </c>
      <c r="I861" s="83">
        <v>20.84</v>
      </c>
      <c r="J861" s="70">
        <f t="shared" si="13"/>
        <v>479.16</v>
      </c>
    </row>
    <row r="862" spans="1:10" ht="31.5">
      <c r="A862" s="78" t="s">
        <v>535</v>
      </c>
      <c r="B862" s="72">
        <v>200</v>
      </c>
      <c r="C862" s="79">
        <v>910</v>
      </c>
      <c r="D862" s="80">
        <v>10</v>
      </c>
      <c r="E862" s="80">
        <v>3</v>
      </c>
      <c r="F862" s="81" t="s">
        <v>1030</v>
      </c>
      <c r="G862" s="79" t="s">
        <v>536</v>
      </c>
      <c r="H862" s="82">
        <v>666600</v>
      </c>
      <c r="I862" s="83">
        <v>186790.14</v>
      </c>
      <c r="J862" s="70">
        <f t="shared" si="13"/>
        <v>479809.86</v>
      </c>
    </row>
    <row r="863" spans="1:10" ht="47.25">
      <c r="A863" s="78" t="s">
        <v>1031</v>
      </c>
      <c r="B863" s="72">
        <v>200</v>
      </c>
      <c r="C863" s="79">
        <v>910</v>
      </c>
      <c r="D863" s="80">
        <v>10</v>
      </c>
      <c r="E863" s="80">
        <v>3</v>
      </c>
      <c r="F863" s="81" t="s">
        <v>1032</v>
      </c>
      <c r="G863" s="79" t="s">
        <v>391</v>
      </c>
      <c r="H863" s="82">
        <v>23333</v>
      </c>
      <c r="I863" s="83">
        <v>19557.419999999998</v>
      </c>
      <c r="J863" s="70">
        <f t="shared" si="13"/>
        <v>3775.5800000000017</v>
      </c>
    </row>
    <row r="864" spans="1:10" ht="31.5">
      <c r="A864" s="78" t="s">
        <v>479</v>
      </c>
      <c r="B864" s="72">
        <v>200</v>
      </c>
      <c r="C864" s="79">
        <v>910</v>
      </c>
      <c r="D864" s="80">
        <v>10</v>
      </c>
      <c r="E864" s="80">
        <v>3</v>
      </c>
      <c r="F864" s="81" t="s">
        <v>1032</v>
      </c>
      <c r="G864" s="79" t="s">
        <v>480</v>
      </c>
      <c r="H864" s="82">
        <v>23333</v>
      </c>
      <c r="I864" s="83">
        <v>19557.419999999998</v>
      </c>
      <c r="J864" s="70">
        <f t="shared" si="13"/>
        <v>3775.5800000000017</v>
      </c>
    </row>
    <row r="865" spans="1:10" ht="63">
      <c r="A865" s="78" t="s">
        <v>1033</v>
      </c>
      <c r="B865" s="72">
        <v>200</v>
      </c>
      <c r="C865" s="79">
        <v>910</v>
      </c>
      <c r="D865" s="80">
        <v>10</v>
      </c>
      <c r="E865" s="80">
        <v>3</v>
      </c>
      <c r="F865" s="81" t="s">
        <v>1034</v>
      </c>
      <c r="G865" s="79" t="s">
        <v>391</v>
      </c>
      <c r="H865" s="82">
        <v>8715900</v>
      </c>
      <c r="I865" s="83">
        <v>8502278.4399999995</v>
      </c>
      <c r="J865" s="70">
        <f t="shared" si="13"/>
        <v>213621.56000000052</v>
      </c>
    </row>
    <row r="866" spans="1:10" ht="31.5">
      <c r="A866" s="78" t="s">
        <v>406</v>
      </c>
      <c r="B866" s="72">
        <v>200</v>
      </c>
      <c r="C866" s="79">
        <v>910</v>
      </c>
      <c r="D866" s="80">
        <v>10</v>
      </c>
      <c r="E866" s="80">
        <v>3</v>
      </c>
      <c r="F866" s="81" t="s">
        <v>1034</v>
      </c>
      <c r="G866" s="79" t="s">
        <v>407</v>
      </c>
      <c r="H866" s="82">
        <v>17000</v>
      </c>
      <c r="I866" s="83">
        <v>2027.44</v>
      </c>
      <c r="J866" s="70">
        <f t="shared" si="13"/>
        <v>14972.56</v>
      </c>
    </row>
    <row r="867" spans="1:10" ht="31.5">
      <c r="A867" s="78" t="s">
        <v>535</v>
      </c>
      <c r="B867" s="72">
        <v>200</v>
      </c>
      <c r="C867" s="79">
        <v>910</v>
      </c>
      <c r="D867" s="80">
        <v>10</v>
      </c>
      <c r="E867" s="80">
        <v>3</v>
      </c>
      <c r="F867" s="81" t="s">
        <v>1034</v>
      </c>
      <c r="G867" s="79" t="s">
        <v>536</v>
      </c>
      <c r="H867" s="82">
        <v>8698900</v>
      </c>
      <c r="I867" s="83">
        <v>8500251</v>
      </c>
      <c r="J867" s="70">
        <f t="shared" si="13"/>
        <v>198649</v>
      </c>
    </row>
    <row r="868" spans="1:10" ht="94.5">
      <c r="A868" s="78" t="s">
        <v>1035</v>
      </c>
      <c r="B868" s="72">
        <v>200</v>
      </c>
      <c r="C868" s="79">
        <v>910</v>
      </c>
      <c r="D868" s="80">
        <v>10</v>
      </c>
      <c r="E868" s="80">
        <v>3</v>
      </c>
      <c r="F868" s="81" t="s">
        <v>1036</v>
      </c>
      <c r="G868" s="79" t="s">
        <v>391</v>
      </c>
      <c r="H868" s="82">
        <v>28100</v>
      </c>
      <c r="I868" s="83">
        <v>7012.02</v>
      </c>
      <c r="J868" s="70">
        <f t="shared" si="13"/>
        <v>21087.98</v>
      </c>
    </row>
    <row r="869" spans="1:10" ht="31.5">
      <c r="A869" s="78" t="s">
        <v>535</v>
      </c>
      <c r="B869" s="72">
        <v>200</v>
      </c>
      <c r="C869" s="79">
        <v>910</v>
      </c>
      <c r="D869" s="80">
        <v>10</v>
      </c>
      <c r="E869" s="80">
        <v>3</v>
      </c>
      <c r="F869" s="81" t="s">
        <v>1036</v>
      </c>
      <c r="G869" s="79" t="s">
        <v>536</v>
      </c>
      <c r="H869" s="82">
        <v>28100</v>
      </c>
      <c r="I869" s="83">
        <v>7012.02</v>
      </c>
      <c r="J869" s="70">
        <f t="shared" si="13"/>
        <v>21087.98</v>
      </c>
    </row>
    <row r="870" spans="1:10" ht="31.5">
      <c r="A870" s="78" t="s">
        <v>1037</v>
      </c>
      <c r="B870" s="72">
        <v>200</v>
      </c>
      <c r="C870" s="79">
        <v>910</v>
      </c>
      <c r="D870" s="80">
        <v>10</v>
      </c>
      <c r="E870" s="80">
        <v>3</v>
      </c>
      <c r="F870" s="81" t="s">
        <v>1038</v>
      </c>
      <c r="G870" s="79" t="s">
        <v>391</v>
      </c>
      <c r="H870" s="82">
        <v>178855600</v>
      </c>
      <c r="I870" s="83">
        <v>97282495.159999996</v>
      </c>
      <c r="J870" s="70">
        <f t="shared" si="13"/>
        <v>81573104.840000004</v>
      </c>
    </row>
    <row r="871" spans="1:10" ht="31.5">
      <c r="A871" s="78" t="s">
        <v>406</v>
      </c>
      <c r="B871" s="72">
        <v>200</v>
      </c>
      <c r="C871" s="79">
        <v>910</v>
      </c>
      <c r="D871" s="80">
        <v>10</v>
      </c>
      <c r="E871" s="80">
        <v>3</v>
      </c>
      <c r="F871" s="81" t="s">
        <v>1038</v>
      </c>
      <c r="G871" s="79" t="s">
        <v>407</v>
      </c>
      <c r="H871" s="82">
        <v>1015000</v>
      </c>
      <c r="I871" s="83">
        <v>157219.51999999999</v>
      </c>
      <c r="J871" s="70">
        <f t="shared" si="13"/>
        <v>857780.48</v>
      </c>
    </row>
    <row r="872" spans="1:10" ht="31.5">
      <c r="A872" s="78" t="s">
        <v>535</v>
      </c>
      <c r="B872" s="72">
        <v>200</v>
      </c>
      <c r="C872" s="79">
        <v>910</v>
      </c>
      <c r="D872" s="80">
        <v>10</v>
      </c>
      <c r="E872" s="80">
        <v>3</v>
      </c>
      <c r="F872" s="81" t="s">
        <v>1038</v>
      </c>
      <c r="G872" s="79" t="s">
        <v>536</v>
      </c>
      <c r="H872" s="82">
        <v>177840600</v>
      </c>
      <c r="I872" s="83">
        <v>97125275.640000001</v>
      </c>
      <c r="J872" s="70">
        <f t="shared" si="13"/>
        <v>80715324.359999999</v>
      </c>
    </row>
    <row r="873" spans="1:10" ht="94.5">
      <c r="A873" s="78" t="s">
        <v>1039</v>
      </c>
      <c r="B873" s="72">
        <v>200</v>
      </c>
      <c r="C873" s="79">
        <v>910</v>
      </c>
      <c r="D873" s="80">
        <v>10</v>
      </c>
      <c r="E873" s="80">
        <v>3</v>
      </c>
      <c r="F873" s="81" t="s">
        <v>1040</v>
      </c>
      <c r="G873" s="79" t="s">
        <v>391</v>
      </c>
      <c r="H873" s="82">
        <v>20700</v>
      </c>
      <c r="I873" s="83">
        <v>0</v>
      </c>
      <c r="J873" s="70">
        <f t="shared" si="13"/>
        <v>20700</v>
      </c>
    </row>
    <row r="874" spans="1:10" ht="31.5">
      <c r="A874" s="78" t="s">
        <v>535</v>
      </c>
      <c r="B874" s="72">
        <v>200</v>
      </c>
      <c r="C874" s="79">
        <v>910</v>
      </c>
      <c r="D874" s="80">
        <v>10</v>
      </c>
      <c r="E874" s="80">
        <v>3</v>
      </c>
      <c r="F874" s="81" t="s">
        <v>1040</v>
      </c>
      <c r="G874" s="79" t="s">
        <v>536</v>
      </c>
      <c r="H874" s="82">
        <v>20700</v>
      </c>
      <c r="I874" s="83">
        <v>0</v>
      </c>
      <c r="J874" s="70">
        <f t="shared" si="13"/>
        <v>20700</v>
      </c>
    </row>
    <row r="875" spans="1:10">
      <c r="A875" s="78" t="s">
        <v>1041</v>
      </c>
      <c r="B875" s="72">
        <v>200</v>
      </c>
      <c r="C875" s="79">
        <v>910</v>
      </c>
      <c r="D875" s="80">
        <v>10</v>
      </c>
      <c r="E875" s="80">
        <v>3</v>
      </c>
      <c r="F875" s="81" t="s">
        <v>1042</v>
      </c>
      <c r="G875" s="79" t="s">
        <v>391</v>
      </c>
      <c r="H875" s="82">
        <v>55876000</v>
      </c>
      <c r="I875" s="83">
        <v>30158397.18</v>
      </c>
      <c r="J875" s="70">
        <f t="shared" si="13"/>
        <v>25717602.82</v>
      </c>
    </row>
    <row r="876" spans="1:10" ht="31.5">
      <c r="A876" s="78" t="s">
        <v>406</v>
      </c>
      <c r="B876" s="72">
        <v>200</v>
      </c>
      <c r="C876" s="79">
        <v>910</v>
      </c>
      <c r="D876" s="80">
        <v>10</v>
      </c>
      <c r="E876" s="80">
        <v>3</v>
      </c>
      <c r="F876" s="81" t="s">
        <v>1042</v>
      </c>
      <c r="G876" s="79" t="s">
        <v>407</v>
      </c>
      <c r="H876" s="82">
        <v>189000</v>
      </c>
      <c r="I876" s="83">
        <v>43549.95</v>
      </c>
      <c r="J876" s="70">
        <f t="shared" si="13"/>
        <v>145450.04999999999</v>
      </c>
    </row>
    <row r="877" spans="1:10" ht="31.5">
      <c r="A877" s="78" t="s">
        <v>535</v>
      </c>
      <c r="B877" s="72">
        <v>200</v>
      </c>
      <c r="C877" s="79">
        <v>910</v>
      </c>
      <c r="D877" s="80">
        <v>10</v>
      </c>
      <c r="E877" s="80">
        <v>3</v>
      </c>
      <c r="F877" s="81" t="s">
        <v>1042</v>
      </c>
      <c r="G877" s="79" t="s">
        <v>536</v>
      </c>
      <c r="H877" s="82">
        <v>31624000</v>
      </c>
      <c r="I877" s="83">
        <v>17563472.460000001</v>
      </c>
      <c r="J877" s="70">
        <f t="shared" si="13"/>
        <v>14060527.539999999</v>
      </c>
    </row>
    <row r="878" spans="1:10">
      <c r="A878" s="78" t="s">
        <v>398</v>
      </c>
      <c r="B878" s="72">
        <v>200</v>
      </c>
      <c r="C878" s="79">
        <v>910</v>
      </c>
      <c r="D878" s="80">
        <v>10</v>
      </c>
      <c r="E878" s="80">
        <v>3</v>
      </c>
      <c r="F878" s="81" t="s">
        <v>1042</v>
      </c>
      <c r="G878" s="79" t="s">
        <v>399</v>
      </c>
      <c r="H878" s="82">
        <v>24063000</v>
      </c>
      <c r="I878" s="83">
        <v>12551374.77</v>
      </c>
      <c r="J878" s="70">
        <f t="shared" si="13"/>
        <v>11511625.23</v>
      </c>
    </row>
    <row r="879" spans="1:10" ht="63">
      <c r="A879" s="78" t="s">
        <v>1043</v>
      </c>
      <c r="B879" s="72">
        <v>200</v>
      </c>
      <c r="C879" s="79">
        <v>910</v>
      </c>
      <c r="D879" s="80">
        <v>10</v>
      </c>
      <c r="E879" s="80">
        <v>3</v>
      </c>
      <c r="F879" s="81" t="s">
        <v>1044</v>
      </c>
      <c r="G879" s="79" t="s">
        <v>391</v>
      </c>
      <c r="H879" s="82">
        <v>1300000</v>
      </c>
      <c r="I879" s="83">
        <v>0</v>
      </c>
      <c r="J879" s="70">
        <f t="shared" si="13"/>
        <v>1300000</v>
      </c>
    </row>
    <row r="880" spans="1:10" ht="31.5">
      <c r="A880" s="78" t="s">
        <v>479</v>
      </c>
      <c r="B880" s="72">
        <v>200</v>
      </c>
      <c r="C880" s="79">
        <v>910</v>
      </c>
      <c r="D880" s="80">
        <v>10</v>
      </c>
      <c r="E880" s="80">
        <v>3</v>
      </c>
      <c r="F880" s="81" t="s">
        <v>1044</v>
      </c>
      <c r="G880" s="79" t="s">
        <v>480</v>
      </c>
      <c r="H880" s="82">
        <v>1300000</v>
      </c>
      <c r="I880" s="83">
        <v>0</v>
      </c>
      <c r="J880" s="70">
        <f t="shared" si="13"/>
        <v>1300000</v>
      </c>
    </row>
    <row r="881" spans="1:10" ht="47.25">
      <c r="A881" s="78" t="s">
        <v>1045</v>
      </c>
      <c r="B881" s="72">
        <v>200</v>
      </c>
      <c r="C881" s="79">
        <v>910</v>
      </c>
      <c r="D881" s="80">
        <v>10</v>
      </c>
      <c r="E881" s="80">
        <v>3</v>
      </c>
      <c r="F881" s="81" t="s">
        <v>1046</v>
      </c>
      <c r="G881" s="79" t="s">
        <v>391</v>
      </c>
      <c r="H881" s="82">
        <v>280000</v>
      </c>
      <c r="I881" s="83">
        <v>0</v>
      </c>
      <c r="J881" s="70">
        <f t="shared" si="13"/>
        <v>280000</v>
      </c>
    </row>
    <row r="882" spans="1:10">
      <c r="A882" s="78" t="s">
        <v>553</v>
      </c>
      <c r="B882" s="72">
        <v>200</v>
      </c>
      <c r="C882" s="79">
        <v>910</v>
      </c>
      <c r="D882" s="80">
        <v>10</v>
      </c>
      <c r="E882" s="80">
        <v>3</v>
      </c>
      <c r="F882" s="81" t="s">
        <v>1046</v>
      </c>
      <c r="G882" s="79" t="s">
        <v>554</v>
      </c>
      <c r="H882" s="82">
        <v>280000</v>
      </c>
      <c r="I882" s="83">
        <v>0</v>
      </c>
      <c r="J882" s="70">
        <f t="shared" si="13"/>
        <v>280000</v>
      </c>
    </row>
    <row r="883" spans="1:10">
      <c r="A883" s="78" t="s">
        <v>1047</v>
      </c>
      <c r="B883" s="72">
        <v>200</v>
      </c>
      <c r="C883" s="79">
        <v>910</v>
      </c>
      <c r="D883" s="80">
        <v>10</v>
      </c>
      <c r="E883" s="80">
        <v>3</v>
      </c>
      <c r="F883" s="81" t="s">
        <v>1048</v>
      </c>
      <c r="G883" s="79" t="s">
        <v>391</v>
      </c>
      <c r="H883" s="82">
        <v>21672000</v>
      </c>
      <c r="I883" s="83">
        <v>5202019.57</v>
      </c>
      <c r="J883" s="70">
        <f t="shared" si="13"/>
        <v>16469980.43</v>
      </c>
    </row>
    <row r="884" spans="1:10" ht="31.5">
      <c r="A884" s="78" t="s">
        <v>406</v>
      </c>
      <c r="B884" s="72">
        <v>200</v>
      </c>
      <c r="C884" s="79">
        <v>910</v>
      </c>
      <c r="D884" s="80">
        <v>10</v>
      </c>
      <c r="E884" s="80">
        <v>3</v>
      </c>
      <c r="F884" s="81" t="s">
        <v>1048</v>
      </c>
      <c r="G884" s="79" t="s">
        <v>407</v>
      </c>
      <c r="H884" s="82">
        <v>152000</v>
      </c>
      <c r="I884" s="83">
        <v>20676.09</v>
      </c>
      <c r="J884" s="70">
        <f t="shared" si="13"/>
        <v>131323.91</v>
      </c>
    </row>
    <row r="885" spans="1:10" ht="31.5">
      <c r="A885" s="78" t="s">
        <v>535</v>
      </c>
      <c r="B885" s="72">
        <v>200</v>
      </c>
      <c r="C885" s="79">
        <v>910</v>
      </c>
      <c r="D885" s="80">
        <v>10</v>
      </c>
      <c r="E885" s="80">
        <v>3</v>
      </c>
      <c r="F885" s="81" t="s">
        <v>1048</v>
      </c>
      <c r="G885" s="79" t="s">
        <v>536</v>
      </c>
      <c r="H885" s="82">
        <v>21520000</v>
      </c>
      <c r="I885" s="83">
        <v>5181343.4800000004</v>
      </c>
      <c r="J885" s="70">
        <f t="shared" si="13"/>
        <v>16338656.52</v>
      </c>
    </row>
    <row r="886" spans="1:10" ht="63">
      <c r="A886" s="78" t="s">
        <v>970</v>
      </c>
      <c r="B886" s="72">
        <v>200</v>
      </c>
      <c r="C886" s="79">
        <v>910</v>
      </c>
      <c r="D886" s="80">
        <v>10</v>
      </c>
      <c r="E886" s="80">
        <v>3</v>
      </c>
      <c r="F886" s="81" t="s">
        <v>971</v>
      </c>
      <c r="G886" s="79" t="s">
        <v>391</v>
      </c>
      <c r="H886" s="82">
        <v>115019800</v>
      </c>
      <c r="I886" s="83">
        <v>29935778.109999999</v>
      </c>
      <c r="J886" s="70">
        <f t="shared" si="13"/>
        <v>85084021.890000001</v>
      </c>
    </row>
    <row r="887" spans="1:10" ht="31.5">
      <c r="A887" s="78" t="s">
        <v>406</v>
      </c>
      <c r="B887" s="72">
        <v>200</v>
      </c>
      <c r="C887" s="79">
        <v>910</v>
      </c>
      <c r="D887" s="80">
        <v>10</v>
      </c>
      <c r="E887" s="80">
        <v>3</v>
      </c>
      <c r="F887" s="81" t="s">
        <v>971</v>
      </c>
      <c r="G887" s="79" t="s">
        <v>407</v>
      </c>
      <c r="H887" s="82">
        <v>438000</v>
      </c>
      <c r="I887" s="83">
        <v>128126.2</v>
      </c>
      <c r="J887" s="70">
        <f t="shared" si="13"/>
        <v>309873.8</v>
      </c>
    </row>
    <row r="888" spans="1:10" ht="31.5">
      <c r="A888" s="78" t="s">
        <v>535</v>
      </c>
      <c r="B888" s="72">
        <v>200</v>
      </c>
      <c r="C888" s="79">
        <v>910</v>
      </c>
      <c r="D888" s="80">
        <v>10</v>
      </c>
      <c r="E888" s="80">
        <v>3</v>
      </c>
      <c r="F888" s="81" t="s">
        <v>971</v>
      </c>
      <c r="G888" s="79" t="s">
        <v>536</v>
      </c>
      <c r="H888" s="82">
        <v>111745700</v>
      </c>
      <c r="I888" s="83">
        <v>28747440.649999999</v>
      </c>
      <c r="J888" s="70">
        <f t="shared" si="13"/>
        <v>82998259.349999994</v>
      </c>
    </row>
    <row r="889" spans="1:10">
      <c r="A889" s="78" t="s">
        <v>531</v>
      </c>
      <c r="B889" s="72">
        <v>200</v>
      </c>
      <c r="C889" s="79">
        <v>910</v>
      </c>
      <c r="D889" s="80">
        <v>10</v>
      </c>
      <c r="E889" s="80">
        <v>3</v>
      </c>
      <c r="F889" s="81" t="s">
        <v>971</v>
      </c>
      <c r="G889" s="79" t="s">
        <v>532</v>
      </c>
      <c r="H889" s="82">
        <v>2836100</v>
      </c>
      <c r="I889" s="83">
        <v>1060211.26</v>
      </c>
      <c r="J889" s="70">
        <f t="shared" si="13"/>
        <v>1775888.74</v>
      </c>
    </row>
    <row r="890" spans="1:10" ht="31.5">
      <c r="A890" s="78" t="s">
        <v>479</v>
      </c>
      <c r="B890" s="72">
        <v>200</v>
      </c>
      <c r="C890" s="79">
        <v>910</v>
      </c>
      <c r="D890" s="80">
        <v>10</v>
      </c>
      <c r="E890" s="80">
        <v>3</v>
      </c>
      <c r="F890" s="81" t="s">
        <v>1049</v>
      </c>
      <c r="G890" s="79" t="s">
        <v>480</v>
      </c>
      <c r="H890" s="82">
        <v>142000</v>
      </c>
      <c r="I890" s="83">
        <v>100000</v>
      </c>
      <c r="J890" s="70">
        <f t="shared" si="13"/>
        <v>42000</v>
      </c>
    </row>
    <row r="891" spans="1:10" ht="31.5">
      <c r="A891" s="78" t="s">
        <v>479</v>
      </c>
      <c r="B891" s="72">
        <v>200</v>
      </c>
      <c r="C891" s="79">
        <v>910</v>
      </c>
      <c r="D891" s="80">
        <v>10</v>
      </c>
      <c r="E891" s="80">
        <v>3</v>
      </c>
      <c r="F891" s="81" t="s">
        <v>831</v>
      </c>
      <c r="G891" s="79" t="s">
        <v>480</v>
      </c>
      <c r="H891" s="82">
        <v>200000</v>
      </c>
      <c r="I891" s="83">
        <v>200000</v>
      </c>
      <c r="J891" s="70">
        <f t="shared" si="13"/>
        <v>0</v>
      </c>
    </row>
    <row r="892" spans="1:10">
      <c r="A892" s="78" t="s">
        <v>528</v>
      </c>
      <c r="B892" s="72">
        <v>200</v>
      </c>
      <c r="C892" s="79">
        <v>910</v>
      </c>
      <c r="D892" s="80">
        <v>10</v>
      </c>
      <c r="E892" s="80">
        <v>4</v>
      </c>
      <c r="F892" s="81" t="s">
        <v>391</v>
      </c>
      <c r="G892" s="79" t="s">
        <v>391</v>
      </c>
      <c r="H892" s="82">
        <v>612800200</v>
      </c>
      <c r="I892" s="83">
        <v>137169033.35000002</v>
      </c>
      <c r="J892" s="70">
        <f t="shared" si="13"/>
        <v>475631166.64999998</v>
      </c>
    </row>
    <row r="893" spans="1:10" ht="31.5">
      <c r="A893" s="78" t="s">
        <v>1050</v>
      </c>
      <c r="B893" s="72">
        <v>200</v>
      </c>
      <c r="C893" s="79">
        <v>910</v>
      </c>
      <c r="D893" s="80">
        <v>10</v>
      </c>
      <c r="E893" s="80">
        <v>4</v>
      </c>
      <c r="F893" s="81" t="s">
        <v>1051</v>
      </c>
      <c r="G893" s="79" t="s">
        <v>391</v>
      </c>
      <c r="H893" s="82">
        <v>15000000</v>
      </c>
      <c r="I893" s="83">
        <v>3300000</v>
      </c>
      <c r="J893" s="70">
        <f t="shared" si="13"/>
        <v>11700000</v>
      </c>
    </row>
    <row r="894" spans="1:10" ht="31.5">
      <c r="A894" s="78" t="s">
        <v>535</v>
      </c>
      <c r="B894" s="72">
        <v>200</v>
      </c>
      <c r="C894" s="79">
        <v>910</v>
      </c>
      <c r="D894" s="80">
        <v>10</v>
      </c>
      <c r="E894" s="80">
        <v>4</v>
      </c>
      <c r="F894" s="81" t="s">
        <v>1051</v>
      </c>
      <c r="G894" s="79" t="s">
        <v>536</v>
      </c>
      <c r="H894" s="82">
        <v>15000000</v>
      </c>
      <c r="I894" s="83">
        <v>3300000</v>
      </c>
      <c r="J894" s="70">
        <f t="shared" si="13"/>
        <v>11700000</v>
      </c>
    </row>
    <row r="895" spans="1:10">
      <c r="A895" s="78" t="s">
        <v>1052</v>
      </c>
      <c r="B895" s="72">
        <v>200</v>
      </c>
      <c r="C895" s="79">
        <v>910</v>
      </c>
      <c r="D895" s="80">
        <v>10</v>
      </c>
      <c r="E895" s="80">
        <v>4</v>
      </c>
      <c r="F895" s="81" t="s">
        <v>1053</v>
      </c>
      <c r="G895" s="79" t="s">
        <v>391</v>
      </c>
      <c r="H895" s="82">
        <v>113894000</v>
      </c>
      <c r="I895" s="83">
        <v>23328052.489999998</v>
      </c>
      <c r="J895" s="70">
        <f t="shared" si="13"/>
        <v>90565947.510000005</v>
      </c>
    </row>
    <row r="896" spans="1:10" ht="31.5">
      <c r="A896" s="78" t="s">
        <v>406</v>
      </c>
      <c r="B896" s="72">
        <v>200</v>
      </c>
      <c r="C896" s="79">
        <v>910</v>
      </c>
      <c r="D896" s="80">
        <v>10</v>
      </c>
      <c r="E896" s="80">
        <v>4</v>
      </c>
      <c r="F896" s="81" t="s">
        <v>1053</v>
      </c>
      <c r="G896" s="79" t="s">
        <v>407</v>
      </c>
      <c r="H896" s="82">
        <v>326000</v>
      </c>
      <c r="I896" s="83">
        <v>46872.74</v>
      </c>
      <c r="J896" s="70">
        <f t="shared" si="13"/>
        <v>279127.26</v>
      </c>
    </row>
    <row r="897" spans="1:10" ht="31.5">
      <c r="A897" s="78" t="s">
        <v>535</v>
      </c>
      <c r="B897" s="72">
        <v>200</v>
      </c>
      <c r="C897" s="79">
        <v>910</v>
      </c>
      <c r="D897" s="80">
        <v>10</v>
      </c>
      <c r="E897" s="80">
        <v>4</v>
      </c>
      <c r="F897" s="81" t="s">
        <v>1053</v>
      </c>
      <c r="G897" s="79" t="s">
        <v>536</v>
      </c>
      <c r="H897" s="82">
        <v>113568000</v>
      </c>
      <c r="I897" s="83">
        <v>23281179.75</v>
      </c>
      <c r="J897" s="70">
        <f t="shared" si="13"/>
        <v>90286820.25</v>
      </c>
    </row>
    <row r="898" spans="1:10" ht="94.5">
      <c r="A898" s="78" t="s">
        <v>1054</v>
      </c>
      <c r="B898" s="72">
        <v>200</v>
      </c>
      <c r="C898" s="79">
        <v>910</v>
      </c>
      <c r="D898" s="80">
        <v>10</v>
      </c>
      <c r="E898" s="80">
        <v>4</v>
      </c>
      <c r="F898" s="81" t="s">
        <v>1055</v>
      </c>
      <c r="G898" s="79" t="s">
        <v>391</v>
      </c>
      <c r="H898" s="82">
        <v>11209700</v>
      </c>
      <c r="I898" s="83">
        <v>1492474.93</v>
      </c>
      <c r="J898" s="70">
        <f t="shared" si="13"/>
        <v>9717225.0700000003</v>
      </c>
    </row>
    <row r="899" spans="1:10" ht="31.5">
      <c r="A899" s="78" t="s">
        <v>535</v>
      </c>
      <c r="B899" s="72">
        <v>200</v>
      </c>
      <c r="C899" s="79">
        <v>910</v>
      </c>
      <c r="D899" s="80">
        <v>10</v>
      </c>
      <c r="E899" s="80">
        <v>4</v>
      </c>
      <c r="F899" s="81" t="s">
        <v>1055</v>
      </c>
      <c r="G899" s="79" t="s">
        <v>536</v>
      </c>
      <c r="H899" s="82">
        <v>11209700</v>
      </c>
      <c r="I899" s="83">
        <v>1492474.93</v>
      </c>
      <c r="J899" s="70">
        <f t="shared" si="13"/>
        <v>9717225.0700000003</v>
      </c>
    </row>
    <row r="900" spans="1:10" ht="126">
      <c r="A900" s="78" t="s">
        <v>1056</v>
      </c>
      <c r="B900" s="72">
        <v>200</v>
      </c>
      <c r="C900" s="79">
        <v>910</v>
      </c>
      <c r="D900" s="80">
        <v>10</v>
      </c>
      <c r="E900" s="80">
        <v>4</v>
      </c>
      <c r="F900" s="81" t="s">
        <v>1057</v>
      </c>
      <c r="G900" s="79" t="s">
        <v>391</v>
      </c>
      <c r="H900" s="82">
        <v>305478100</v>
      </c>
      <c r="I900" s="83">
        <v>69072335.75</v>
      </c>
      <c r="J900" s="70">
        <f t="shared" si="13"/>
        <v>236405764.25</v>
      </c>
    </row>
    <row r="901" spans="1:10" ht="31.5">
      <c r="A901" s="78" t="s">
        <v>406</v>
      </c>
      <c r="B901" s="72">
        <v>200</v>
      </c>
      <c r="C901" s="79">
        <v>910</v>
      </c>
      <c r="D901" s="80">
        <v>10</v>
      </c>
      <c r="E901" s="80">
        <v>4</v>
      </c>
      <c r="F901" s="81" t="s">
        <v>1057</v>
      </c>
      <c r="G901" s="79" t="s">
        <v>407</v>
      </c>
      <c r="H901" s="82">
        <v>560000</v>
      </c>
      <c r="I901" s="83">
        <v>27527.21</v>
      </c>
      <c r="J901" s="70">
        <f t="shared" si="13"/>
        <v>532472.79</v>
      </c>
    </row>
    <row r="902" spans="1:10" ht="31.5">
      <c r="A902" s="78" t="s">
        <v>535</v>
      </c>
      <c r="B902" s="72">
        <v>200</v>
      </c>
      <c r="C902" s="79">
        <v>910</v>
      </c>
      <c r="D902" s="80">
        <v>10</v>
      </c>
      <c r="E902" s="80">
        <v>4</v>
      </c>
      <c r="F902" s="81" t="s">
        <v>1057</v>
      </c>
      <c r="G902" s="79" t="s">
        <v>536</v>
      </c>
      <c r="H902" s="82">
        <v>304918100</v>
      </c>
      <c r="I902" s="83">
        <v>69044808.540000007</v>
      </c>
      <c r="J902" s="70">
        <f t="shared" si="13"/>
        <v>235873291.45999998</v>
      </c>
    </row>
    <row r="903" spans="1:10" ht="47.25">
      <c r="A903" s="78" t="s">
        <v>1058</v>
      </c>
      <c r="B903" s="72">
        <v>200</v>
      </c>
      <c r="C903" s="79">
        <v>910</v>
      </c>
      <c r="D903" s="80">
        <v>10</v>
      </c>
      <c r="E903" s="80">
        <v>4</v>
      </c>
      <c r="F903" s="81" t="s">
        <v>1059</v>
      </c>
      <c r="G903" s="79" t="s">
        <v>391</v>
      </c>
      <c r="H903" s="82">
        <v>159315000</v>
      </c>
      <c r="I903" s="83">
        <v>36614607.43</v>
      </c>
      <c r="J903" s="70">
        <f t="shared" si="13"/>
        <v>122700392.56999999</v>
      </c>
    </row>
    <row r="904" spans="1:10" ht="31.5">
      <c r="A904" s="78" t="s">
        <v>535</v>
      </c>
      <c r="B904" s="72">
        <v>200</v>
      </c>
      <c r="C904" s="79">
        <v>910</v>
      </c>
      <c r="D904" s="80">
        <v>10</v>
      </c>
      <c r="E904" s="80">
        <v>4</v>
      </c>
      <c r="F904" s="81" t="s">
        <v>1059</v>
      </c>
      <c r="G904" s="79" t="s">
        <v>536</v>
      </c>
      <c r="H904" s="82">
        <v>106756400</v>
      </c>
      <c r="I904" s="83">
        <v>23883721.539999999</v>
      </c>
      <c r="J904" s="70">
        <f t="shared" si="13"/>
        <v>82872678.460000008</v>
      </c>
    </row>
    <row r="905" spans="1:10" ht="31.5">
      <c r="A905" s="78" t="s">
        <v>479</v>
      </c>
      <c r="B905" s="72">
        <v>200</v>
      </c>
      <c r="C905" s="79">
        <v>910</v>
      </c>
      <c r="D905" s="80">
        <v>10</v>
      </c>
      <c r="E905" s="80">
        <v>4</v>
      </c>
      <c r="F905" s="81" t="s">
        <v>1059</v>
      </c>
      <c r="G905" s="79" t="s">
        <v>480</v>
      </c>
      <c r="H905" s="82">
        <v>6891000</v>
      </c>
      <c r="I905" s="83">
        <v>767460</v>
      </c>
      <c r="J905" s="70">
        <f t="shared" ref="J905:J968" si="14">H905-I905</f>
        <v>6123540</v>
      </c>
    </row>
    <row r="906" spans="1:10" ht="31.5">
      <c r="A906" s="78" t="s">
        <v>439</v>
      </c>
      <c r="B906" s="72">
        <v>200</v>
      </c>
      <c r="C906" s="79">
        <v>910</v>
      </c>
      <c r="D906" s="80">
        <v>10</v>
      </c>
      <c r="E906" s="80">
        <v>4</v>
      </c>
      <c r="F906" s="81" t="s">
        <v>1059</v>
      </c>
      <c r="G906" s="79" t="s">
        <v>440</v>
      </c>
      <c r="H906" s="82">
        <v>45667600</v>
      </c>
      <c r="I906" s="83">
        <v>11963425.890000001</v>
      </c>
      <c r="J906" s="70">
        <f t="shared" si="14"/>
        <v>33704174.109999999</v>
      </c>
    </row>
    <row r="907" spans="1:10" ht="78.75">
      <c r="A907" s="78" t="s">
        <v>1060</v>
      </c>
      <c r="B907" s="72">
        <v>200</v>
      </c>
      <c r="C907" s="79">
        <v>910</v>
      </c>
      <c r="D907" s="80">
        <v>10</v>
      </c>
      <c r="E907" s="80">
        <v>4</v>
      </c>
      <c r="F907" s="81" t="s">
        <v>1061</v>
      </c>
      <c r="G907" s="79" t="s">
        <v>391</v>
      </c>
      <c r="H907" s="82">
        <v>490000</v>
      </c>
      <c r="I907" s="83">
        <v>0</v>
      </c>
      <c r="J907" s="70">
        <f t="shared" si="14"/>
        <v>490000</v>
      </c>
    </row>
    <row r="908" spans="1:10" ht="31.5">
      <c r="A908" s="78" t="s">
        <v>479</v>
      </c>
      <c r="B908" s="72">
        <v>200</v>
      </c>
      <c r="C908" s="79">
        <v>910</v>
      </c>
      <c r="D908" s="80">
        <v>10</v>
      </c>
      <c r="E908" s="80">
        <v>4</v>
      </c>
      <c r="F908" s="81" t="s">
        <v>1061</v>
      </c>
      <c r="G908" s="79" t="s">
        <v>480</v>
      </c>
      <c r="H908" s="82">
        <v>490000</v>
      </c>
      <c r="I908" s="83">
        <v>0</v>
      </c>
      <c r="J908" s="70">
        <f t="shared" si="14"/>
        <v>490000</v>
      </c>
    </row>
    <row r="909" spans="1:10" ht="47.25">
      <c r="A909" s="78" t="s">
        <v>1062</v>
      </c>
      <c r="B909" s="72">
        <v>200</v>
      </c>
      <c r="C909" s="79">
        <v>910</v>
      </c>
      <c r="D909" s="80">
        <v>10</v>
      </c>
      <c r="E909" s="80">
        <v>4</v>
      </c>
      <c r="F909" s="81" t="s">
        <v>1063</v>
      </c>
      <c r="G909" s="79" t="s">
        <v>391</v>
      </c>
      <c r="H909" s="82">
        <v>7413400</v>
      </c>
      <c r="I909" s="83">
        <v>3361562.75</v>
      </c>
      <c r="J909" s="70">
        <f t="shared" si="14"/>
        <v>4051837.25</v>
      </c>
    </row>
    <row r="910" spans="1:10" ht="31.5">
      <c r="A910" s="78" t="s">
        <v>535</v>
      </c>
      <c r="B910" s="72">
        <v>200</v>
      </c>
      <c r="C910" s="79">
        <v>910</v>
      </c>
      <c r="D910" s="80">
        <v>10</v>
      </c>
      <c r="E910" s="80">
        <v>4</v>
      </c>
      <c r="F910" s="81" t="s">
        <v>1063</v>
      </c>
      <c r="G910" s="79" t="s">
        <v>536</v>
      </c>
      <c r="H910" s="82">
        <v>7413400</v>
      </c>
      <c r="I910" s="83">
        <v>3361562.75</v>
      </c>
      <c r="J910" s="70">
        <f t="shared" si="14"/>
        <v>4051837.25</v>
      </c>
    </row>
    <row r="911" spans="1:10">
      <c r="A911" s="78" t="s">
        <v>1064</v>
      </c>
      <c r="B911" s="72">
        <v>200</v>
      </c>
      <c r="C911" s="79">
        <v>910</v>
      </c>
      <c r="D911" s="80">
        <v>10</v>
      </c>
      <c r="E911" s="80">
        <v>6</v>
      </c>
      <c r="F911" s="81" t="s">
        <v>391</v>
      </c>
      <c r="G911" s="79" t="s">
        <v>391</v>
      </c>
      <c r="H911" s="82">
        <v>41498500</v>
      </c>
      <c r="I911" s="83">
        <v>8660746.160000002</v>
      </c>
      <c r="J911" s="70">
        <f t="shared" si="14"/>
        <v>32837753.839999996</v>
      </c>
    </row>
    <row r="912" spans="1:10" ht="31.5">
      <c r="A912" s="78" t="s">
        <v>1065</v>
      </c>
      <c r="B912" s="72">
        <v>200</v>
      </c>
      <c r="C912" s="79">
        <v>910</v>
      </c>
      <c r="D912" s="80">
        <v>10</v>
      </c>
      <c r="E912" s="80">
        <v>6</v>
      </c>
      <c r="F912" s="81" t="s">
        <v>1066</v>
      </c>
      <c r="G912" s="79" t="s">
        <v>391</v>
      </c>
      <c r="H912" s="82">
        <v>200000</v>
      </c>
      <c r="I912" s="83">
        <v>-50800</v>
      </c>
      <c r="J912" s="70">
        <f t="shared" si="14"/>
        <v>250800</v>
      </c>
    </row>
    <row r="913" spans="1:10" ht="47.25">
      <c r="A913" s="78" t="s">
        <v>410</v>
      </c>
      <c r="B913" s="72">
        <v>200</v>
      </c>
      <c r="C913" s="79">
        <v>910</v>
      </c>
      <c r="D913" s="80">
        <v>10</v>
      </c>
      <c r="E913" s="80">
        <v>6</v>
      </c>
      <c r="F913" s="81" t="s">
        <v>1066</v>
      </c>
      <c r="G913" s="79" t="s">
        <v>412</v>
      </c>
      <c r="H913" s="82">
        <v>30000</v>
      </c>
      <c r="I913" s="83">
        <v>-50800</v>
      </c>
      <c r="J913" s="70">
        <f t="shared" si="14"/>
        <v>80800</v>
      </c>
    </row>
    <row r="914" spans="1:10" ht="31.5">
      <c r="A914" s="78" t="s">
        <v>406</v>
      </c>
      <c r="B914" s="72">
        <v>200</v>
      </c>
      <c r="C914" s="79">
        <v>910</v>
      </c>
      <c r="D914" s="80">
        <v>10</v>
      </c>
      <c r="E914" s="80">
        <v>6</v>
      </c>
      <c r="F914" s="81" t="s">
        <v>1066</v>
      </c>
      <c r="G914" s="79" t="s">
        <v>407</v>
      </c>
      <c r="H914" s="82">
        <v>170000</v>
      </c>
      <c r="I914" s="83">
        <v>0</v>
      </c>
      <c r="J914" s="70">
        <f t="shared" si="14"/>
        <v>170000</v>
      </c>
    </row>
    <row r="915" spans="1:10" ht="31.5">
      <c r="A915" s="78" t="s">
        <v>406</v>
      </c>
      <c r="B915" s="72">
        <v>200</v>
      </c>
      <c r="C915" s="79">
        <v>910</v>
      </c>
      <c r="D915" s="80">
        <v>10</v>
      </c>
      <c r="E915" s="80">
        <v>6</v>
      </c>
      <c r="F915" s="81" t="s">
        <v>1067</v>
      </c>
      <c r="G915" s="79" t="s">
        <v>407</v>
      </c>
      <c r="H915" s="82">
        <v>100000</v>
      </c>
      <c r="I915" s="83">
        <v>0</v>
      </c>
      <c r="J915" s="70">
        <f t="shared" si="14"/>
        <v>100000</v>
      </c>
    </row>
    <row r="916" spans="1:10" ht="31.5">
      <c r="A916" s="78" t="s">
        <v>605</v>
      </c>
      <c r="B916" s="72">
        <v>200</v>
      </c>
      <c r="C916" s="79">
        <v>910</v>
      </c>
      <c r="D916" s="80">
        <v>10</v>
      </c>
      <c r="E916" s="80">
        <v>6</v>
      </c>
      <c r="F916" s="81" t="s">
        <v>1067</v>
      </c>
      <c r="G916" s="79" t="s">
        <v>606</v>
      </c>
      <c r="H916" s="82">
        <v>100000</v>
      </c>
      <c r="I916" s="83">
        <v>100000</v>
      </c>
      <c r="J916" s="70">
        <f t="shared" si="14"/>
        <v>0</v>
      </c>
    </row>
    <row r="917" spans="1:10">
      <c r="A917" s="78" t="s">
        <v>1068</v>
      </c>
      <c r="B917" s="72">
        <v>200</v>
      </c>
      <c r="C917" s="79">
        <v>910</v>
      </c>
      <c r="D917" s="80">
        <v>10</v>
      </c>
      <c r="E917" s="80">
        <v>6</v>
      </c>
      <c r="F917" s="81" t="s">
        <v>1069</v>
      </c>
      <c r="G917" s="79" t="s">
        <v>391</v>
      </c>
      <c r="H917" s="82">
        <v>100000</v>
      </c>
      <c r="I917" s="83">
        <v>0</v>
      </c>
      <c r="J917" s="70">
        <f t="shared" si="14"/>
        <v>100000</v>
      </c>
    </row>
    <row r="918" spans="1:10" ht="31.5">
      <c r="A918" s="78" t="s">
        <v>406</v>
      </c>
      <c r="B918" s="72">
        <v>200</v>
      </c>
      <c r="C918" s="79">
        <v>910</v>
      </c>
      <c r="D918" s="80">
        <v>10</v>
      </c>
      <c r="E918" s="80">
        <v>6</v>
      </c>
      <c r="F918" s="81" t="s">
        <v>1069</v>
      </c>
      <c r="G918" s="79" t="s">
        <v>407</v>
      </c>
      <c r="H918" s="82">
        <v>100000</v>
      </c>
      <c r="I918" s="83">
        <v>0</v>
      </c>
      <c r="J918" s="70">
        <f t="shared" si="14"/>
        <v>100000</v>
      </c>
    </row>
    <row r="919" spans="1:10" ht="31.5">
      <c r="A919" s="78" t="s">
        <v>521</v>
      </c>
      <c r="B919" s="72">
        <v>200</v>
      </c>
      <c r="C919" s="79">
        <v>910</v>
      </c>
      <c r="D919" s="80">
        <v>10</v>
      </c>
      <c r="E919" s="80">
        <v>6</v>
      </c>
      <c r="F919" s="81" t="s">
        <v>1070</v>
      </c>
      <c r="G919" s="79" t="s">
        <v>522</v>
      </c>
      <c r="H919" s="82">
        <v>25360300</v>
      </c>
      <c r="I919" s="83">
        <v>5734472.1900000004</v>
      </c>
      <c r="J919" s="70">
        <f t="shared" si="14"/>
        <v>19625827.809999999</v>
      </c>
    </row>
    <row r="920" spans="1:10" ht="47.25">
      <c r="A920" s="78" t="s">
        <v>523</v>
      </c>
      <c r="B920" s="72">
        <v>200</v>
      </c>
      <c r="C920" s="79">
        <v>910</v>
      </c>
      <c r="D920" s="80">
        <v>10</v>
      </c>
      <c r="E920" s="80">
        <v>6</v>
      </c>
      <c r="F920" s="81" t="s">
        <v>1070</v>
      </c>
      <c r="G920" s="79" t="s">
        <v>524</v>
      </c>
      <c r="H920" s="82">
        <v>7658900</v>
      </c>
      <c r="I920" s="83">
        <v>1799502.78</v>
      </c>
      <c r="J920" s="70">
        <f t="shared" si="14"/>
        <v>5859397.2199999997</v>
      </c>
    </row>
    <row r="921" spans="1:10" ht="47.25">
      <c r="A921" s="78" t="s">
        <v>410</v>
      </c>
      <c r="B921" s="72">
        <v>200</v>
      </c>
      <c r="C921" s="79">
        <v>910</v>
      </c>
      <c r="D921" s="80">
        <v>10</v>
      </c>
      <c r="E921" s="80">
        <v>6</v>
      </c>
      <c r="F921" s="81" t="s">
        <v>1071</v>
      </c>
      <c r="G921" s="79" t="s">
        <v>412</v>
      </c>
      <c r="H921" s="82">
        <v>1100000</v>
      </c>
      <c r="I921" s="83">
        <v>172798</v>
      </c>
      <c r="J921" s="70">
        <f t="shared" si="14"/>
        <v>927202</v>
      </c>
    </row>
    <row r="922" spans="1:10" ht="31.5">
      <c r="A922" s="78" t="s">
        <v>495</v>
      </c>
      <c r="B922" s="72">
        <v>200</v>
      </c>
      <c r="C922" s="79">
        <v>910</v>
      </c>
      <c r="D922" s="80">
        <v>10</v>
      </c>
      <c r="E922" s="80">
        <v>6</v>
      </c>
      <c r="F922" s="81" t="s">
        <v>1071</v>
      </c>
      <c r="G922" s="79" t="s">
        <v>496</v>
      </c>
      <c r="H922" s="82">
        <v>1998000</v>
      </c>
      <c r="I922" s="83">
        <v>347332.7</v>
      </c>
      <c r="J922" s="70">
        <f t="shared" si="14"/>
        <v>1650667.3</v>
      </c>
    </row>
    <row r="923" spans="1:10" ht="31.5">
      <c r="A923" s="78" t="s">
        <v>406</v>
      </c>
      <c r="B923" s="72">
        <v>200</v>
      </c>
      <c r="C923" s="79">
        <v>910</v>
      </c>
      <c r="D923" s="80">
        <v>10</v>
      </c>
      <c r="E923" s="80">
        <v>6</v>
      </c>
      <c r="F923" s="81" t="s">
        <v>1071</v>
      </c>
      <c r="G923" s="79" t="s">
        <v>407</v>
      </c>
      <c r="H923" s="82">
        <v>4060000</v>
      </c>
      <c r="I923" s="83">
        <v>389753.19</v>
      </c>
      <c r="J923" s="70">
        <f t="shared" si="14"/>
        <v>3670246.81</v>
      </c>
    </row>
    <row r="924" spans="1:10" ht="31.5">
      <c r="A924" s="78" t="s">
        <v>497</v>
      </c>
      <c r="B924" s="72">
        <v>200</v>
      </c>
      <c r="C924" s="79">
        <v>910</v>
      </c>
      <c r="D924" s="80">
        <v>10</v>
      </c>
      <c r="E924" s="80">
        <v>6</v>
      </c>
      <c r="F924" s="81" t="s">
        <v>1071</v>
      </c>
      <c r="G924" s="79" t="s">
        <v>498</v>
      </c>
      <c r="H924" s="82">
        <v>126300</v>
      </c>
      <c r="I924" s="83">
        <v>8123.88</v>
      </c>
      <c r="J924" s="70">
        <f t="shared" si="14"/>
        <v>118176.12</v>
      </c>
    </row>
    <row r="925" spans="1:10">
      <c r="A925" s="78" t="s">
        <v>499</v>
      </c>
      <c r="B925" s="72">
        <v>200</v>
      </c>
      <c r="C925" s="79">
        <v>910</v>
      </c>
      <c r="D925" s="80">
        <v>10</v>
      </c>
      <c r="E925" s="80">
        <v>6</v>
      </c>
      <c r="F925" s="81" t="s">
        <v>1071</v>
      </c>
      <c r="G925" s="79" t="s">
        <v>500</v>
      </c>
      <c r="H925" s="82">
        <v>95000</v>
      </c>
      <c r="I925" s="83">
        <v>300</v>
      </c>
      <c r="J925" s="70">
        <f t="shared" si="14"/>
        <v>94700</v>
      </c>
    </row>
    <row r="926" spans="1:10" ht="110.25">
      <c r="A926" s="78" t="s">
        <v>834</v>
      </c>
      <c r="B926" s="72">
        <v>200</v>
      </c>
      <c r="C926" s="79">
        <v>910</v>
      </c>
      <c r="D926" s="80">
        <v>10</v>
      </c>
      <c r="E926" s="80">
        <v>6</v>
      </c>
      <c r="F926" s="81" t="s">
        <v>891</v>
      </c>
      <c r="G926" s="79" t="s">
        <v>835</v>
      </c>
      <c r="H926" s="82">
        <v>600000</v>
      </c>
      <c r="I926" s="83">
        <v>159263.42000000001</v>
      </c>
      <c r="J926" s="70">
        <f t="shared" si="14"/>
        <v>440736.57999999996</v>
      </c>
    </row>
    <row r="927" spans="1:10" ht="31.5">
      <c r="A927" s="71" t="s">
        <v>368</v>
      </c>
      <c r="B927" s="72">
        <v>200</v>
      </c>
      <c r="C927" s="73">
        <v>911</v>
      </c>
      <c r="D927" s="74" t="s">
        <v>391</v>
      </c>
      <c r="E927" s="74" t="s">
        <v>391</v>
      </c>
      <c r="F927" s="75" t="s">
        <v>391</v>
      </c>
      <c r="G927" s="73" t="s">
        <v>391</v>
      </c>
      <c r="H927" s="76">
        <v>37294299.999999993</v>
      </c>
      <c r="I927" s="77">
        <v>8695541.6500000022</v>
      </c>
      <c r="J927" s="70">
        <f t="shared" si="14"/>
        <v>28598758.34999999</v>
      </c>
    </row>
    <row r="928" spans="1:10">
      <c r="A928" s="78" t="s">
        <v>586</v>
      </c>
      <c r="B928" s="72">
        <v>200</v>
      </c>
      <c r="C928" s="79">
        <v>911</v>
      </c>
      <c r="D928" s="80">
        <v>1</v>
      </c>
      <c r="E928" s="80" t="s">
        <v>391</v>
      </c>
      <c r="F928" s="81" t="s">
        <v>391</v>
      </c>
      <c r="G928" s="79" t="s">
        <v>391</v>
      </c>
      <c r="H928" s="82">
        <v>37274299.999999993</v>
      </c>
      <c r="I928" s="83">
        <v>8695541.6500000022</v>
      </c>
      <c r="J928" s="70">
        <f t="shared" si="14"/>
        <v>28578758.34999999</v>
      </c>
    </row>
    <row r="929" spans="1:10">
      <c r="A929" s="78" t="s">
        <v>599</v>
      </c>
      <c r="B929" s="72">
        <v>200</v>
      </c>
      <c r="C929" s="79">
        <v>911</v>
      </c>
      <c r="D929" s="80">
        <v>1</v>
      </c>
      <c r="E929" s="80">
        <v>13</v>
      </c>
      <c r="F929" s="81" t="s">
        <v>391</v>
      </c>
      <c r="G929" s="79" t="s">
        <v>391</v>
      </c>
      <c r="H929" s="82">
        <v>37274299.999999993</v>
      </c>
      <c r="I929" s="83">
        <v>8695541.6500000022</v>
      </c>
      <c r="J929" s="70">
        <f t="shared" si="14"/>
        <v>28578758.34999999</v>
      </c>
    </row>
    <row r="930" spans="1:10" ht="31.5">
      <c r="A930" s="78" t="s">
        <v>1072</v>
      </c>
      <c r="B930" s="72">
        <v>200</v>
      </c>
      <c r="C930" s="79">
        <v>911</v>
      </c>
      <c r="D930" s="80">
        <v>1</v>
      </c>
      <c r="E930" s="80">
        <v>13</v>
      </c>
      <c r="F930" s="81" t="s">
        <v>1073</v>
      </c>
      <c r="G930" s="79" t="s">
        <v>391</v>
      </c>
      <c r="H930" s="82">
        <v>8088018.4500000002</v>
      </c>
      <c r="I930" s="83">
        <v>1765063.87</v>
      </c>
      <c r="J930" s="70">
        <f t="shared" si="14"/>
        <v>6322954.5800000001</v>
      </c>
    </row>
    <row r="931" spans="1:10">
      <c r="A931" s="78" t="s">
        <v>489</v>
      </c>
      <c r="B931" s="72">
        <v>200</v>
      </c>
      <c r="C931" s="79">
        <v>911</v>
      </c>
      <c r="D931" s="80">
        <v>1</v>
      </c>
      <c r="E931" s="80">
        <v>13</v>
      </c>
      <c r="F931" s="81" t="s">
        <v>1073</v>
      </c>
      <c r="G931" s="79" t="s">
        <v>491</v>
      </c>
      <c r="H931" s="82">
        <v>3104760</v>
      </c>
      <c r="I931" s="83">
        <v>648081.30000000005</v>
      </c>
      <c r="J931" s="70">
        <f t="shared" si="14"/>
        <v>2456678.7000000002</v>
      </c>
    </row>
    <row r="932" spans="1:10" ht="31.5">
      <c r="A932" s="78" t="s">
        <v>403</v>
      </c>
      <c r="B932" s="72">
        <v>200</v>
      </c>
      <c r="C932" s="79">
        <v>911</v>
      </c>
      <c r="D932" s="80">
        <v>1</v>
      </c>
      <c r="E932" s="80">
        <v>13</v>
      </c>
      <c r="F932" s="81" t="s">
        <v>1073</v>
      </c>
      <c r="G932" s="79" t="s">
        <v>405</v>
      </c>
      <c r="H932" s="82">
        <v>75800</v>
      </c>
      <c r="I932" s="83">
        <v>0</v>
      </c>
      <c r="J932" s="70">
        <f t="shared" si="14"/>
        <v>75800</v>
      </c>
    </row>
    <row r="933" spans="1:10" ht="47.25">
      <c r="A933" s="78" t="s">
        <v>492</v>
      </c>
      <c r="B933" s="72">
        <v>200</v>
      </c>
      <c r="C933" s="79">
        <v>911</v>
      </c>
      <c r="D933" s="80">
        <v>1</v>
      </c>
      <c r="E933" s="80">
        <v>13</v>
      </c>
      <c r="F933" s="81" t="s">
        <v>1073</v>
      </c>
      <c r="G933" s="79" t="s">
        <v>493</v>
      </c>
      <c r="H933" s="82">
        <v>714854.96</v>
      </c>
      <c r="I933" s="83">
        <v>255327.76</v>
      </c>
      <c r="J933" s="70">
        <f t="shared" si="14"/>
        <v>459527.19999999995</v>
      </c>
    </row>
    <row r="934" spans="1:10" ht="31.5">
      <c r="A934" s="78" t="s">
        <v>495</v>
      </c>
      <c r="B934" s="72">
        <v>200</v>
      </c>
      <c r="C934" s="79">
        <v>911</v>
      </c>
      <c r="D934" s="80">
        <v>1</v>
      </c>
      <c r="E934" s="80">
        <v>13</v>
      </c>
      <c r="F934" s="81" t="s">
        <v>1073</v>
      </c>
      <c r="G934" s="79" t="s">
        <v>496</v>
      </c>
      <c r="H934" s="82">
        <v>463310</v>
      </c>
      <c r="I934" s="83">
        <v>54629.43</v>
      </c>
      <c r="J934" s="70">
        <f t="shared" si="14"/>
        <v>408680.57</v>
      </c>
    </row>
    <row r="935" spans="1:10" ht="31.5">
      <c r="A935" s="78" t="s">
        <v>621</v>
      </c>
      <c r="B935" s="72">
        <v>200</v>
      </c>
      <c r="C935" s="79">
        <v>911</v>
      </c>
      <c r="D935" s="80">
        <v>1</v>
      </c>
      <c r="E935" s="80">
        <v>13</v>
      </c>
      <c r="F935" s="81" t="s">
        <v>1073</v>
      </c>
      <c r="G935" s="79" t="s">
        <v>622</v>
      </c>
      <c r="H935" s="82">
        <v>207003.49</v>
      </c>
      <c r="I935" s="83">
        <v>207003.49</v>
      </c>
      <c r="J935" s="70">
        <f t="shared" si="14"/>
        <v>0</v>
      </c>
    </row>
    <row r="936" spans="1:10" ht="31.5">
      <c r="A936" s="78" t="s">
        <v>406</v>
      </c>
      <c r="B936" s="72">
        <v>200</v>
      </c>
      <c r="C936" s="79">
        <v>911</v>
      </c>
      <c r="D936" s="80">
        <v>1</v>
      </c>
      <c r="E936" s="80">
        <v>13</v>
      </c>
      <c r="F936" s="81" t="s">
        <v>1073</v>
      </c>
      <c r="G936" s="79" t="s">
        <v>407</v>
      </c>
      <c r="H936" s="82">
        <v>2696790</v>
      </c>
      <c r="I936" s="83">
        <v>399901.89</v>
      </c>
      <c r="J936" s="70">
        <f t="shared" si="14"/>
        <v>2296888.11</v>
      </c>
    </row>
    <row r="937" spans="1:10" ht="31.5">
      <c r="A937" s="78" t="s">
        <v>497</v>
      </c>
      <c r="B937" s="72">
        <v>200</v>
      </c>
      <c r="C937" s="79">
        <v>911</v>
      </c>
      <c r="D937" s="80">
        <v>1</v>
      </c>
      <c r="E937" s="80">
        <v>13</v>
      </c>
      <c r="F937" s="81" t="s">
        <v>1073</v>
      </c>
      <c r="G937" s="79" t="s">
        <v>498</v>
      </c>
      <c r="H937" s="82">
        <v>820500</v>
      </c>
      <c r="I937" s="83">
        <v>199460</v>
      </c>
      <c r="J937" s="70">
        <f t="shared" si="14"/>
        <v>621040</v>
      </c>
    </row>
    <row r="938" spans="1:10">
      <c r="A938" s="78" t="s">
        <v>499</v>
      </c>
      <c r="B938" s="72">
        <v>200</v>
      </c>
      <c r="C938" s="79">
        <v>911</v>
      </c>
      <c r="D938" s="80">
        <v>1</v>
      </c>
      <c r="E938" s="80">
        <v>13</v>
      </c>
      <c r="F938" s="81" t="s">
        <v>1073</v>
      </c>
      <c r="G938" s="79" t="s">
        <v>500</v>
      </c>
      <c r="H938" s="82">
        <v>5000</v>
      </c>
      <c r="I938" s="83">
        <v>660</v>
      </c>
      <c r="J938" s="70">
        <f t="shared" si="14"/>
        <v>4340</v>
      </c>
    </row>
    <row r="939" spans="1:10" ht="31.5">
      <c r="A939" s="78" t="s">
        <v>1074</v>
      </c>
      <c r="B939" s="72">
        <v>200</v>
      </c>
      <c r="C939" s="79">
        <v>911</v>
      </c>
      <c r="D939" s="80">
        <v>1</v>
      </c>
      <c r="E939" s="80">
        <v>13</v>
      </c>
      <c r="F939" s="81" t="s">
        <v>1075</v>
      </c>
      <c r="G939" s="79" t="s">
        <v>391</v>
      </c>
      <c r="H939" s="82">
        <v>7781500</v>
      </c>
      <c r="I939" s="83">
        <v>1945350</v>
      </c>
      <c r="J939" s="70">
        <f t="shared" si="14"/>
        <v>5836150</v>
      </c>
    </row>
    <row r="940" spans="1:10">
      <c r="A940" s="78" t="s">
        <v>590</v>
      </c>
      <c r="B940" s="72">
        <v>200</v>
      </c>
      <c r="C940" s="79">
        <v>911</v>
      </c>
      <c r="D940" s="80">
        <v>1</v>
      </c>
      <c r="E940" s="80">
        <v>13</v>
      </c>
      <c r="F940" s="81" t="s">
        <v>1075</v>
      </c>
      <c r="G940" s="79" t="s">
        <v>591</v>
      </c>
      <c r="H940" s="82">
        <v>7781500</v>
      </c>
      <c r="I940" s="83">
        <v>1945350</v>
      </c>
      <c r="J940" s="70">
        <f t="shared" si="14"/>
        <v>5836150</v>
      </c>
    </row>
    <row r="941" spans="1:10" ht="94.5">
      <c r="A941" s="78" t="s">
        <v>1076</v>
      </c>
      <c r="B941" s="72">
        <v>200</v>
      </c>
      <c r="C941" s="79">
        <v>911</v>
      </c>
      <c r="D941" s="80">
        <v>1</v>
      </c>
      <c r="E941" s="80">
        <v>13</v>
      </c>
      <c r="F941" s="81" t="s">
        <v>1077</v>
      </c>
      <c r="G941" s="79" t="s">
        <v>391</v>
      </c>
      <c r="H941" s="82">
        <v>18924400</v>
      </c>
      <c r="I941" s="83">
        <v>4521254.43</v>
      </c>
      <c r="J941" s="70">
        <f t="shared" si="14"/>
        <v>14403145.57</v>
      </c>
    </row>
    <row r="942" spans="1:10" ht="31.5">
      <c r="A942" s="78" t="s">
        <v>521</v>
      </c>
      <c r="B942" s="72">
        <v>200</v>
      </c>
      <c r="C942" s="79">
        <v>911</v>
      </c>
      <c r="D942" s="80">
        <v>1</v>
      </c>
      <c r="E942" s="80">
        <v>13</v>
      </c>
      <c r="F942" s="81" t="s">
        <v>1077</v>
      </c>
      <c r="G942" s="79" t="s">
        <v>522</v>
      </c>
      <c r="H942" s="82">
        <v>12878100</v>
      </c>
      <c r="I942" s="83">
        <v>3080961.43</v>
      </c>
      <c r="J942" s="70">
        <f t="shared" si="14"/>
        <v>9797138.5700000003</v>
      </c>
    </row>
    <row r="943" spans="1:10" ht="47.25">
      <c r="A943" s="78" t="s">
        <v>410</v>
      </c>
      <c r="B943" s="72">
        <v>200</v>
      </c>
      <c r="C943" s="79">
        <v>911</v>
      </c>
      <c r="D943" s="80">
        <v>1</v>
      </c>
      <c r="E943" s="80">
        <v>13</v>
      </c>
      <c r="F943" s="81" t="s">
        <v>1077</v>
      </c>
      <c r="G943" s="79" t="s">
        <v>412</v>
      </c>
      <c r="H943" s="82">
        <v>112000</v>
      </c>
      <c r="I943" s="83">
        <v>32842</v>
      </c>
      <c r="J943" s="70">
        <f t="shared" si="14"/>
        <v>79158</v>
      </c>
    </row>
    <row r="944" spans="1:10" ht="47.25">
      <c r="A944" s="78" t="s">
        <v>523</v>
      </c>
      <c r="B944" s="72">
        <v>200</v>
      </c>
      <c r="C944" s="79">
        <v>911</v>
      </c>
      <c r="D944" s="80">
        <v>1</v>
      </c>
      <c r="E944" s="80">
        <v>13</v>
      </c>
      <c r="F944" s="81" t="s">
        <v>1077</v>
      </c>
      <c r="G944" s="79" t="s">
        <v>524</v>
      </c>
      <c r="H944" s="82">
        <v>3889200</v>
      </c>
      <c r="I944" s="83">
        <v>1019936.18</v>
      </c>
      <c r="J944" s="70">
        <f t="shared" si="14"/>
        <v>2869263.82</v>
      </c>
    </row>
    <row r="945" spans="1:10" ht="31.5">
      <c r="A945" s="78" t="s">
        <v>495</v>
      </c>
      <c r="B945" s="72">
        <v>200</v>
      </c>
      <c r="C945" s="79">
        <v>911</v>
      </c>
      <c r="D945" s="80">
        <v>1</v>
      </c>
      <c r="E945" s="80">
        <v>13</v>
      </c>
      <c r="F945" s="81" t="s">
        <v>1077</v>
      </c>
      <c r="G945" s="79" t="s">
        <v>496</v>
      </c>
      <c r="H945" s="82">
        <v>320000</v>
      </c>
      <c r="I945" s="83">
        <v>28639.01</v>
      </c>
      <c r="J945" s="70">
        <f t="shared" si="14"/>
        <v>291360.99</v>
      </c>
    </row>
    <row r="946" spans="1:10" ht="31.5">
      <c r="A946" s="78" t="s">
        <v>406</v>
      </c>
      <c r="B946" s="72">
        <v>200</v>
      </c>
      <c r="C946" s="79">
        <v>911</v>
      </c>
      <c r="D946" s="80">
        <v>1</v>
      </c>
      <c r="E946" s="80">
        <v>13</v>
      </c>
      <c r="F946" s="81" t="s">
        <v>1077</v>
      </c>
      <c r="G946" s="79" t="s">
        <v>407</v>
      </c>
      <c r="H946" s="82">
        <v>1673100</v>
      </c>
      <c r="I946" s="83">
        <v>353785.81</v>
      </c>
      <c r="J946" s="70">
        <f t="shared" si="14"/>
        <v>1319314.19</v>
      </c>
    </row>
    <row r="947" spans="1:10" ht="31.5">
      <c r="A947" s="78" t="s">
        <v>497</v>
      </c>
      <c r="B947" s="72">
        <v>200</v>
      </c>
      <c r="C947" s="79">
        <v>911</v>
      </c>
      <c r="D947" s="80">
        <v>1</v>
      </c>
      <c r="E947" s="80">
        <v>13</v>
      </c>
      <c r="F947" s="81" t="s">
        <v>1077</v>
      </c>
      <c r="G947" s="79" t="s">
        <v>498</v>
      </c>
      <c r="H947" s="82">
        <v>15000</v>
      </c>
      <c r="I947" s="83">
        <v>4000</v>
      </c>
      <c r="J947" s="70">
        <f t="shared" si="14"/>
        <v>11000</v>
      </c>
    </row>
    <row r="948" spans="1:10">
      <c r="A948" s="78" t="s">
        <v>499</v>
      </c>
      <c r="B948" s="72">
        <v>200</v>
      </c>
      <c r="C948" s="79">
        <v>911</v>
      </c>
      <c r="D948" s="80">
        <v>1</v>
      </c>
      <c r="E948" s="80">
        <v>13</v>
      </c>
      <c r="F948" s="81" t="s">
        <v>1077</v>
      </c>
      <c r="G948" s="79" t="s">
        <v>500</v>
      </c>
      <c r="H948" s="82">
        <v>37000</v>
      </c>
      <c r="I948" s="83">
        <v>1090</v>
      </c>
      <c r="J948" s="70">
        <f t="shared" si="14"/>
        <v>35910</v>
      </c>
    </row>
    <row r="949" spans="1:10" ht="31.5">
      <c r="A949" s="78" t="s">
        <v>521</v>
      </c>
      <c r="B949" s="72">
        <v>200</v>
      </c>
      <c r="C949" s="79">
        <v>911</v>
      </c>
      <c r="D949" s="80">
        <v>1</v>
      </c>
      <c r="E949" s="80">
        <v>13</v>
      </c>
      <c r="F949" s="81" t="s">
        <v>1078</v>
      </c>
      <c r="G949" s="79" t="s">
        <v>522</v>
      </c>
      <c r="H949" s="82">
        <v>1465130</v>
      </c>
      <c r="I949" s="83">
        <v>285596.86</v>
      </c>
      <c r="J949" s="70">
        <f t="shared" si="14"/>
        <v>1179533.1400000001</v>
      </c>
    </row>
    <row r="950" spans="1:10" ht="47.25">
      <c r="A950" s="78" t="s">
        <v>523</v>
      </c>
      <c r="B950" s="72">
        <v>200</v>
      </c>
      <c r="C950" s="79">
        <v>911</v>
      </c>
      <c r="D950" s="80">
        <v>1</v>
      </c>
      <c r="E950" s="80">
        <v>13</v>
      </c>
      <c r="F950" s="81" t="s">
        <v>1078</v>
      </c>
      <c r="G950" s="79" t="s">
        <v>524</v>
      </c>
      <c r="H950" s="82">
        <v>442470</v>
      </c>
      <c r="I950" s="83">
        <v>124002.22</v>
      </c>
      <c r="J950" s="70">
        <f t="shared" si="14"/>
        <v>318467.78000000003</v>
      </c>
    </row>
    <row r="951" spans="1:10" ht="47.25">
      <c r="A951" s="78" t="s">
        <v>410</v>
      </c>
      <c r="B951" s="72">
        <v>200</v>
      </c>
      <c r="C951" s="79">
        <v>911</v>
      </c>
      <c r="D951" s="80">
        <v>1</v>
      </c>
      <c r="E951" s="80">
        <v>13</v>
      </c>
      <c r="F951" s="81" t="s">
        <v>1079</v>
      </c>
      <c r="G951" s="79" t="s">
        <v>412</v>
      </c>
      <c r="H951" s="82">
        <v>77000</v>
      </c>
      <c r="I951" s="83">
        <v>700</v>
      </c>
      <c r="J951" s="70">
        <f t="shared" si="14"/>
        <v>76300</v>
      </c>
    </row>
    <row r="952" spans="1:10" ht="31.5">
      <c r="A952" s="78" t="s">
        <v>495</v>
      </c>
      <c r="B952" s="72">
        <v>200</v>
      </c>
      <c r="C952" s="79">
        <v>911</v>
      </c>
      <c r="D952" s="80">
        <v>1</v>
      </c>
      <c r="E952" s="80">
        <v>13</v>
      </c>
      <c r="F952" s="81" t="s">
        <v>1079</v>
      </c>
      <c r="G952" s="79" t="s">
        <v>496</v>
      </c>
      <c r="H952" s="82">
        <v>157000</v>
      </c>
      <c r="I952" s="83">
        <v>6244.56</v>
      </c>
      <c r="J952" s="70">
        <f t="shared" si="14"/>
        <v>150755.44</v>
      </c>
    </row>
    <row r="953" spans="1:10" ht="31.5">
      <c r="A953" s="78" t="s">
        <v>406</v>
      </c>
      <c r="B953" s="72">
        <v>200</v>
      </c>
      <c r="C953" s="79">
        <v>911</v>
      </c>
      <c r="D953" s="80">
        <v>1</v>
      </c>
      <c r="E953" s="80">
        <v>13</v>
      </c>
      <c r="F953" s="81" t="s">
        <v>1079</v>
      </c>
      <c r="G953" s="79" t="s">
        <v>407</v>
      </c>
      <c r="H953" s="82">
        <v>306800</v>
      </c>
      <c r="I953" s="83">
        <v>30548.16</v>
      </c>
      <c r="J953" s="70">
        <f t="shared" si="14"/>
        <v>276251.84000000003</v>
      </c>
    </row>
    <row r="954" spans="1:10" ht="31.5">
      <c r="A954" s="78" t="s">
        <v>497</v>
      </c>
      <c r="B954" s="72">
        <v>200</v>
      </c>
      <c r="C954" s="79">
        <v>911</v>
      </c>
      <c r="D954" s="80">
        <v>1</v>
      </c>
      <c r="E954" s="80">
        <v>13</v>
      </c>
      <c r="F954" s="81" t="s">
        <v>1079</v>
      </c>
      <c r="G954" s="79" t="s">
        <v>498</v>
      </c>
      <c r="H954" s="82">
        <v>3500</v>
      </c>
      <c r="I954" s="83">
        <v>1000</v>
      </c>
      <c r="J954" s="70">
        <f t="shared" si="14"/>
        <v>2500</v>
      </c>
    </row>
    <row r="955" spans="1:10">
      <c r="A955" s="78" t="s">
        <v>499</v>
      </c>
      <c r="B955" s="72">
        <v>200</v>
      </c>
      <c r="C955" s="79">
        <v>911</v>
      </c>
      <c r="D955" s="80">
        <v>1</v>
      </c>
      <c r="E955" s="80">
        <v>13</v>
      </c>
      <c r="F955" s="81" t="s">
        <v>1079</v>
      </c>
      <c r="G955" s="79" t="s">
        <v>500</v>
      </c>
      <c r="H955" s="82">
        <v>12700</v>
      </c>
      <c r="I955" s="83">
        <v>0</v>
      </c>
      <c r="J955" s="70">
        <f t="shared" si="14"/>
        <v>12700</v>
      </c>
    </row>
    <row r="956" spans="1:10" ht="110.25">
      <c r="A956" s="78" t="s">
        <v>834</v>
      </c>
      <c r="B956" s="72">
        <v>200</v>
      </c>
      <c r="C956" s="79">
        <v>911</v>
      </c>
      <c r="D956" s="80">
        <v>1</v>
      </c>
      <c r="E956" s="80">
        <v>13</v>
      </c>
      <c r="F956" s="81" t="s">
        <v>891</v>
      </c>
      <c r="G956" s="79" t="s">
        <v>835</v>
      </c>
      <c r="H956" s="82">
        <v>15781.55</v>
      </c>
      <c r="I956" s="83">
        <v>15781.55</v>
      </c>
      <c r="J956" s="70">
        <f t="shared" si="14"/>
        <v>0</v>
      </c>
    </row>
    <row r="957" spans="1:10">
      <c r="A957" s="78" t="s">
        <v>392</v>
      </c>
      <c r="B957" s="72">
        <v>200</v>
      </c>
      <c r="C957" s="79">
        <v>911</v>
      </c>
      <c r="D957" s="80">
        <v>7</v>
      </c>
      <c r="E957" s="80" t="s">
        <v>391</v>
      </c>
      <c r="F957" s="81" t="s">
        <v>391</v>
      </c>
      <c r="G957" s="79" t="s">
        <v>391</v>
      </c>
      <c r="H957" s="82">
        <v>20000</v>
      </c>
      <c r="I957" s="83">
        <v>0</v>
      </c>
      <c r="J957" s="70">
        <f t="shared" si="14"/>
        <v>20000</v>
      </c>
    </row>
    <row r="958" spans="1:10" ht="31.5">
      <c r="A958" s="78" t="s">
        <v>402</v>
      </c>
      <c r="B958" s="72">
        <v>200</v>
      </c>
      <c r="C958" s="79">
        <v>911</v>
      </c>
      <c r="D958" s="80">
        <v>7</v>
      </c>
      <c r="E958" s="80">
        <v>5</v>
      </c>
      <c r="F958" s="81" t="s">
        <v>391</v>
      </c>
      <c r="G958" s="79" t="s">
        <v>391</v>
      </c>
      <c r="H958" s="82">
        <v>20000</v>
      </c>
      <c r="I958" s="83">
        <v>0</v>
      </c>
      <c r="J958" s="70">
        <f t="shared" si="14"/>
        <v>20000</v>
      </c>
    </row>
    <row r="959" spans="1:10" ht="31.5">
      <c r="A959" s="78" t="s">
        <v>406</v>
      </c>
      <c r="B959" s="72">
        <v>200</v>
      </c>
      <c r="C959" s="79">
        <v>911</v>
      </c>
      <c r="D959" s="80">
        <v>7</v>
      </c>
      <c r="E959" s="80">
        <v>5</v>
      </c>
      <c r="F959" s="81" t="s">
        <v>1080</v>
      </c>
      <c r="G959" s="79" t="s">
        <v>407</v>
      </c>
      <c r="H959" s="82">
        <v>20000</v>
      </c>
      <c r="I959" s="83">
        <v>0</v>
      </c>
      <c r="J959" s="70">
        <f t="shared" si="14"/>
        <v>20000</v>
      </c>
    </row>
    <row r="960" spans="1:10" ht="31.5">
      <c r="A960" s="71" t="s">
        <v>369</v>
      </c>
      <c r="B960" s="72">
        <v>200</v>
      </c>
      <c r="C960" s="73">
        <v>913</v>
      </c>
      <c r="D960" s="74" t="s">
        <v>391</v>
      </c>
      <c r="E960" s="74" t="s">
        <v>391</v>
      </c>
      <c r="F960" s="75" t="s">
        <v>391</v>
      </c>
      <c r="G960" s="73" t="s">
        <v>391</v>
      </c>
      <c r="H960" s="76">
        <v>68009500</v>
      </c>
      <c r="I960" s="77">
        <v>15390806.609999999</v>
      </c>
      <c r="J960" s="70">
        <f t="shared" si="14"/>
        <v>52618693.390000001</v>
      </c>
    </row>
    <row r="961" spans="1:10">
      <c r="A961" s="78" t="s">
        <v>392</v>
      </c>
      <c r="B961" s="72">
        <v>200</v>
      </c>
      <c r="C961" s="79">
        <v>913</v>
      </c>
      <c r="D961" s="80">
        <v>7</v>
      </c>
      <c r="E961" s="80" t="s">
        <v>391</v>
      </c>
      <c r="F961" s="81" t="s">
        <v>391</v>
      </c>
      <c r="G961" s="79" t="s">
        <v>391</v>
      </c>
      <c r="H961" s="82">
        <v>31556380</v>
      </c>
      <c r="I961" s="83">
        <v>6533808</v>
      </c>
      <c r="J961" s="70">
        <f t="shared" si="14"/>
        <v>25022572</v>
      </c>
    </row>
    <row r="962" spans="1:10">
      <c r="A962" s="78" t="s">
        <v>612</v>
      </c>
      <c r="B962" s="72">
        <v>200</v>
      </c>
      <c r="C962" s="79">
        <v>913</v>
      </c>
      <c r="D962" s="80">
        <v>7</v>
      </c>
      <c r="E962" s="80">
        <v>2</v>
      </c>
      <c r="F962" s="81" t="s">
        <v>391</v>
      </c>
      <c r="G962" s="79" t="s">
        <v>391</v>
      </c>
      <c r="H962" s="82">
        <v>23968646</v>
      </c>
      <c r="I962" s="83">
        <v>4680686</v>
      </c>
      <c r="J962" s="70">
        <f t="shared" si="14"/>
        <v>19287960</v>
      </c>
    </row>
    <row r="963" spans="1:10">
      <c r="A963" s="78" t="s">
        <v>398</v>
      </c>
      <c r="B963" s="72">
        <v>200</v>
      </c>
      <c r="C963" s="79">
        <v>913</v>
      </c>
      <c r="D963" s="80">
        <v>7</v>
      </c>
      <c r="E963" s="80">
        <v>2</v>
      </c>
      <c r="F963" s="81" t="s">
        <v>415</v>
      </c>
      <c r="G963" s="79" t="s">
        <v>399</v>
      </c>
      <c r="H963" s="82">
        <v>454186</v>
      </c>
      <c r="I963" s="83">
        <v>0</v>
      </c>
      <c r="J963" s="70">
        <f t="shared" si="14"/>
        <v>454186</v>
      </c>
    </row>
    <row r="964" spans="1:10" ht="31.5">
      <c r="A964" s="78" t="s">
        <v>1081</v>
      </c>
      <c r="B964" s="72">
        <v>200</v>
      </c>
      <c r="C964" s="79">
        <v>913</v>
      </c>
      <c r="D964" s="80">
        <v>7</v>
      </c>
      <c r="E964" s="80">
        <v>2</v>
      </c>
      <c r="F964" s="81" t="s">
        <v>1082</v>
      </c>
      <c r="G964" s="79" t="s">
        <v>391</v>
      </c>
      <c r="H964" s="82">
        <v>13610974</v>
      </c>
      <c r="I964" s="83">
        <v>3571234</v>
      </c>
      <c r="J964" s="70">
        <f t="shared" si="14"/>
        <v>10039740</v>
      </c>
    </row>
    <row r="965" spans="1:10" ht="63">
      <c r="A965" s="78" t="s">
        <v>396</v>
      </c>
      <c r="B965" s="72">
        <v>200</v>
      </c>
      <c r="C965" s="79">
        <v>913</v>
      </c>
      <c r="D965" s="80">
        <v>7</v>
      </c>
      <c r="E965" s="80">
        <v>2</v>
      </c>
      <c r="F965" s="81" t="s">
        <v>1082</v>
      </c>
      <c r="G965" s="79" t="s">
        <v>397</v>
      </c>
      <c r="H965" s="82">
        <v>10521608</v>
      </c>
      <c r="I965" s="83">
        <v>2812584</v>
      </c>
      <c r="J965" s="70">
        <f t="shared" si="14"/>
        <v>7709024</v>
      </c>
    </row>
    <row r="966" spans="1:10">
      <c r="A966" s="78" t="s">
        <v>398</v>
      </c>
      <c r="B966" s="72">
        <v>200</v>
      </c>
      <c r="C966" s="79">
        <v>913</v>
      </c>
      <c r="D966" s="80">
        <v>7</v>
      </c>
      <c r="E966" s="80">
        <v>2</v>
      </c>
      <c r="F966" s="81" t="s">
        <v>1082</v>
      </c>
      <c r="G966" s="79" t="s">
        <v>399</v>
      </c>
      <c r="H966" s="82">
        <v>47392</v>
      </c>
      <c r="I966" s="83">
        <v>0</v>
      </c>
      <c r="J966" s="70">
        <f t="shared" si="14"/>
        <v>47392</v>
      </c>
    </row>
    <row r="967" spans="1:10" ht="63">
      <c r="A967" s="78" t="s">
        <v>487</v>
      </c>
      <c r="B967" s="72">
        <v>200</v>
      </c>
      <c r="C967" s="79">
        <v>913</v>
      </c>
      <c r="D967" s="80">
        <v>7</v>
      </c>
      <c r="E967" s="80">
        <v>2</v>
      </c>
      <c r="F967" s="81" t="s">
        <v>1082</v>
      </c>
      <c r="G967" s="79" t="s">
        <v>488</v>
      </c>
      <c r="H967" s="82">
        <v>3010987</v>
      </c>
      <c r="I967" s="83">
        <v>758650</v>
      </c>
      <c r="J967" s="70">
        <f t="shared" si="14"/>
        <v>2252337</v>
      </c>
    </row>
    <row r="968" spans="1:10">
      <c r="A968" s="78" t="s">
        <v>553</v>
      </c>
      <c r="B968" s="72">
        <v>200</v>
      </c>
      <c r="C968" s="79">
        <v>913</v>
      </c>
      <c r="D968" s="80">
        <v>7</v>
      </c>
      <c r="E968" s="80">
        <v>2</v>
      </c>
      <c r="F968" s="81" t="s">
        <v>1082</v>
      </c>
      <c r="G968" s="79" t="s">
        <v>554</v>
      </c>
      <c r="H968" s="82">
        <v>30987</v>
      </c>
      <c r="I968" s="83">
        <v>0</v>
      </c>
      <c r="J968" s="70">
        <f t="shared" si="14"/>
        <v>30987</v>
      </c>
    </row>
    <row r="969" spans="1:10" ht="47.25">
      <c r="A969" s="78" t="s">
        <v>1083</v>
      </c>
      <c r="B969" s="72">
        <v>200</v>
      </c>
      <c r="C969" s="79">
        <v>913</v>
      </c>
      <c r="D969" s="80">
        <v>7</v>
      </c>
      <c r="E969" s="80">
        <v>2</v>
      </c>
      <c r="F969" s="81" t="s">
        <v>1084</v>
      </c>
      <c r="G969" s="79" t="s">
        <v>391</v>
      </c>
      <c r="H969" s="82">
        <v>3571587</v>
      </c>
      <c r="I969" s="83">
        <v>1109452</v>
      </c>
      <c r="J969" s="70">
        <f t="shared" ref="J969:J1032" si="15">H969-I969</f>
        <v>2462135</v>
      </c>
    </row>
    <row r="970" spans="1:10" ht="63">
      <c r="A970" s="78" t="s">
        <v>396</v>
      </c>
      <c r="B970" s="72">
        <v>200</v>
      </c>
      <c r="C970" s="79">
        <v>913</v>
      </c>
      <c r="D970" s="80">
        <v>7</v>
      </c>
      <c r="E970" s="80">
        <v>2</v>
      </c>
      <c r="F970" s="81" t="s">
        <v>1084</v>
      </c>
      <c r="G970" s="79" t="s">
        <v>397</v>
      </c>
      <c r="H970" s="82">
        <v>3542683</v>
      </c>
      <c r="I970" s="83">
        <v>1109452</v>
      </c>
      <c r="J970" s="70">
        <f t="shared" si="15"/>
        <v>2433231</v>
      </c>
    </row>
    <row r="971" spans="1:10">
      <c r="A971" s="78" t="s">
        <v>398</v>
      </c>
      <c r="B971" s="72">
        <v>200</v>
      </c>
      <c r="C971" s="79">
        <v>913</v>
      </c>
      <c r="D971" s="80">
        <v>7</v>
      </c>
      <c r="E971" s="80">
        <v>2</v>
      </c>
      <c r="F971" s="81" t="s">
        <v>1084</v>
      </c>
      <c r="G971" s="79" t="s">
        <v>399</v>
      </c>
      <c r="H971" s="82">
        <v>28904</v>
      </c>
      <c r="I971" s="83">
        <v>0</v>
      </c>
      <c r="J971" s="70">
        <f t="shared" si="15"/>
        <v>28904</v>
      </c>
    </row>
    <row r="972" spans="1:10" ht="47.25">
      <c r="A972" s="78" t="s">
        <v>1085</v>
      </c>
      <c r="B972" s="72">
        <v>200</v>
      </c>
      <c r="C972" s="79">
        <v>913</v>
      </c>
      <c r="D972" s="80">
        <v>7</v>
      </c>
      <c r="E972" s="80">
        <v>2</v>
      </c>
      <c r="F972" s="81" t="s">
        <v>1086</v>
      </c>
      <c r="G972" s="79" t="s">
        <v>391</v>
      </c>
      <c r="H972" s="82">
        <v>6130300</v>
      </c>
      <c r="I972" s="83">
        <v>0</v>
      </c>
      <c r="J972" s="70">
        <f t="shared" si="15"/>
        <v>6130300</v>
      </c>
    </row>
    <row r="973" spans="1:10">
      <c r="A973" s="78" t="s">
        <v>398</v>
      </c>
      <c r="B973" s="72">
        <v>200</v>
      </c>
      <c r="C973" s="79">
        <v>913</v>
      </c>
      <c r="D973" s="80">
        <v>7</v>
      </c>
      <c r="E973" s="80">
        <v>2</v>
      </c>
      <c r="F973" s="81" t="s">
        <v>1086</v>
      </c>
      <c r="G973" s="79" t="s">
        <v>399</v>
      </c>
      <c r="H973" s="82">
        <v>3437555</v>
      </c>
      <c r="I973" s="83">
        <v>0</v>
      </c>
      <c r="J973" s="70">
        <f t="shared" si="15"/>
        <v>3437555</v>
      </c>
    </row>
    <row r="974" spans="1:10">
      <c r="A974" s="78" t="s">
        <v>553</v>
      </c>
      <c r="B974" s="72">
        <v>200</v>
      </c>
      <c r="C974" s="79">
        <v>913</v>
      </c>
      <c r="D974" s="80">
        <v>7</v>
      </c>
      <c r="E974" s="80">
        <v>2</v>
      </c>
      <c r="F974" s="81" t="s">
        <v>1086</v>
      </c>
      <c r="G974" s="79" t="s">
        <v>554</v>
      </c>
      <c r="H974" s="82">
        <v>2692745</v>
      </c>
      <c r="I974" s="83">
        <v>0</v>
      </c>
      <c r="J974" s="70">
        <f t="shared" si="15"/>
        <v>2692745</v>
      </c>
    </row>
    <row r="975" spans="1:10">
      <c r="A975" s="78" t="s">
        <v>398</v>
      </c>
      <c r="B975" s="72">
        <v>200</v>
      </c>
      <c r="C975" s="79">
        <v>913</v>
      </c>
      <c r="D975" s="80">
        <v>7</v>
      </c>
      <c r="E975" s="80">
        <v>2</v>
      </c>
      <c r="F975" s="81" t="s">
        <v>1087</v>
      </c>
      <c r="G975" s="79" t="s">
        <v>399</v>
      </c>
      <c r="H975" s="82">
        <v>201599</v>
      </c>
      <c r="I975" s="83">
        <v>0</v>
      </c>
      <c r="J975" s="70">
        <f t="shared" si="15"/>
        <v>201599</v>
      </c>
    </row>
    <row r="976" spans="1:10">
      <c r="A976" s="78" t="s">
        <v>960</v>
      </c>
      <c r="B976" s="72">
        <v>200</v>
      </c>
      <c r="C976" s="79">
        <v>913</v>
      </c>
      <c r="D976" s="80">
        <v>7</v>
      </c>
      <c r="E976" s="80">
        <v>7</v>
      </c>
      <c r="F976" s="81" t="s">
        <v>391</v>
      </c>
      <c r="G976" s="79" t="s">
        <v>391</v>
      </c>
      <c r="H976" s="82">
        <v>7587734</v>
      </c>
      <c r="I976" s="83">
        <v>1853122</v>
      </c>
      <c r="J976" s="70">
        <f t="shared" si="15"/>
        <v>5734612</v>
      </c>
    </row>
    <row r="977" spans="1:10">
      <c r="A977" s="78" t="s">
        <v>1088</v>
      </c>
      <c r="B977" s="72">
        <v>200</v>
      </c>
      <c r="C977" s="79">
        <v>913</v>
      </c>
      <c r="D977" s="80">
        <v>7</v>
      </c>
      <c r="E977" s="80">
        <v>7</v>
      </c>
      <c r="F977" s="81" t="s">
        <v>1089</v>
      </c>
      <c r="G977" s="79" t="s">
        <v>391</v>
      </c>
      <c r="H977" s="82">
        <v>5387734</v>
      </c>
      <c r="I977" s="83">
        <v>1336124</v>
      </c>
      <c r="J977" s="70">
        <f t="shared" si="15"/>
        <v>4051610</v>
      </c>
    </row>
    <row r="978" spans="1:10" ht="47.25">
      <c r="A978" s="78" t="s">
        <v>410</v>
      </c>
      <c r="B978" s="72">
        <v>200</v>
      </c>
      <c r="C978" s="79">
        <v>913</v>
      </c>
      <c r="D978" s="80">
        <v>7</v>
      </c>
      <c r="E978" s="80">
        <v>7</v>
      </c>
      <c r="F978" s="81" t="s">
        <v>1089</v>
      </c>
      <c r="G978" s="79" t="s">
        <v>412</v>
      </c>
      <c r="H978" s="82">
        <v>200000</v>
      </c>
      <c r="I978" s="83">
        <v>5333</v>
      </c>
      <c r="J978" s="70">
        <f t="shared" si="15"/>
        <v>194667</v>
      </c>
    </row>
    <row r="979" spans="1:10" ht="31.5">
      <c r="A979" s="78" t="s">
        <v>406</v>
      </c>
      <c r="B979" s="72">
        <v>200</v>
      </c>
      <c r="C979" s="79">
        <v>913</v>
      </c>
      <c r="D979" s="80">
        <v>7</v>
      </c>
      <c r="E979" s="80">
        <v>7</v>
      </c>
      <c r="F979" s="81" t="s">
        <v>1089</v>
      </c>
      <c r="G979" s="79" t="s">
        <v>407</v>
      </c>
      <c r="H979" s="82">
        <v>100000</v>
      </c>
      <c r="I979" s="83">
        <v>0</v>
      </c>
      <c r="J979" s="70">
        <f t="shared" si="15"/>
        <v>100000</v>
      </c>
    </row>
    <row r="980" spans="1:10" ht="63">
      <c r="A980" s="78" t="s">
        <v>396</v>
      </c>
      <c r="B980" s="72">
        <v>200</v>
      </c>
      <c r="C980" s="79">
        <v>913</v>
      </c>
      <c r="D980" s="80">
        <v>7</v>
      </c>
      <c r="E980" s="80">
        <v>7</v>
      </c>
      <c r="F980" s="81" t="s">
        <v>1089</v>
      </c>
      <c r="G980" s="79" t="s">
        <v>397</v>
      </c>
      <c r="H980" s="82">
        <v>5051278</v>
      </c>
      <c r="I980" s="83">
        <v>1330791</v>
      </c>
      <c r="J980" s="70">
        <f t="shared" si="15"/>
        <v>3720487</v>
      </c>
    </row>
    <row r="981" spans="1:10">
      <c r="A981" s="78" t="s">
        <v>398</v>
      </c>
      <c r="B981" s="72">
        <v>200</v>
      </c>
      <c r="C981" s="79">
        <v>913</v>
      </c>
      <c r="D981" s="80">
        <v>7</v>
      </c>
      <c r="E981" s="80">
        <v>7</v>
      </c>
      <c r="F981" s="81" t="s">
        <v>1089</v>
      </c>
      <c r="G981" s="79" t="s">
        <v>399</v>
      </c>
      <c r="H981" s="82">
        <v>36456</v>
      </c>
      <c r="I981" s="83">
        <v>0</v>
      </c>
      <c r="J981" s="70">
        <f t="shared" si="15"/>
        <v>36456</v>
      </c>
    </row>
    <row r="982" spans="1:10" ht="31.5">
      <c r="A982" s="78" t="s">
        <v>648</v>
      </c>
      <c r="B982" s="72">
        <v>200</v>
      </c>
      <c r="C982" s="79">
        <v>913</v>
      </c>
      <c r="D982" s="80">
        <v>7</v>
      </c>
      <c r="E982" s="80">
        <v>7</v>
      </c>
      <c r="F982" s="81" t="s">
        <v>649</v>
      </c>
      <c r="G982" s="79" t="s">
        <v>391</v>
      </c>
      <c r="H982" s="82">
        <v>2200000</v>
      </c>
      <c r="I982" s="83">
        <v>516998</v>
      </c>
      <c r="J982" s="70">
        <f t="shared" si="15"/>
        <v>1683002</v>
      </c>
    </row>
    <row r="983" spans="1:10">
      <c r="A983" s="78" t="s">
        <v>398</v>
      </c>
      <c r="B983" s="72">
        <v>200</v>
      </c>
      <c r="C983" s="79">
        <v>913</v>
      </c>
      <c r="D983" s="80">
        <v>7</v>
      </c>
      <c r="E983" s="80">
        <v>7</v>
      </c>
      <c r="F983" s="81" t="s">
        <v>649</v>
      </c>
      <c r="G983" s="79" t="s">
        <v>399</v>
      </c>
      <c r="H983" s="82">
        <v>2200000</v>
      </c>
      <c r="I983" s="83">
        <v>516998</v>
      </c>
      <c r="J983" s="70">
        <f t="shared" si="15"/>
        <v>1683002</v>
      </c>
    </row>
    <row r="984" spans="1:10">
      <c r="A984" s="78" t="s">
        <v>818</v>
      </c>
      <c r="B984" s="72">
        <v>200</v>
      </c>
      <c r="C984" s="79">
        <v>913</v>
      </c>
      <c r="D984" s="80">
        <v>11</v>
      </c>
      <c r="E984" s="80" t="s">
        <v>391</v>
      </c>
      <c r="F984" s="81" t="s">
        <v>391</v>
      </c>
      <c r="G984" s="79" t="s">
        <v>391</v>
      </c>
      <c r="H984" s="82">
        <v>36453120</v>
      </c>
      <c r="I984" s="83">
        <v>8856998.6100000013</v>
      </c>
      <c r="J984" s="70">
        <f t="shared" si="15"/>
        <v>27596121.390000001</v>
      </c>
    </row>
    <row r="985" spans="1:10">
      <c r="A985" s="78" t="s">
        <v>819</v>
      </c>
      <c r="B985" s="72">
        <v>200</v>
      </c>
      <c r="C985" s="79">
        <v>913</v>
      </c>
      <c r="D985" s="80">
        <v>11</v>
      </c>
      <c r="E985" s="80">
        <v>1</v>
      </c>
      <c r="F985" s="81" t="s">
        <v>391</v>
      </c>
      <c r="G985" s="79" t="s">
        <v>391</v>
      </c>
      <c r="H985" s="82">
        <v>100000</v>
      </c>
      <c r="I985" s="83">
        <v>0</v>
      </c>
      <c r="J985" s="70">
        <f t="shared" si="15"/>
        <v>100000</v>
      </c>
    </row>
    <row r="986" spans="1:10" ht="63">
      <c r="A986" s="78" t="s">
        <v>481</v>
      </c>
      <c r="B986" s="72">
        <v>200</v>
      </c>
      <c r="C986" s="79">
        <v>913</v>
      </c>
      <c r="D986" s="80">
        <v>11</v>
      </c>
      <c r="E986" s="80">
        <v>1</v>
      </c>
      <c r="F986" s="81" t="s">
        <v>482</v>
      </c>
      <c r="G986" s="79" t="s">
        <v>391</v>
      </c>
      <c r="H986" s="82">
        <v>100000</v>
      </c>
      <c r="I986" s="83">
        <v>0</v>
      </c>
      <c r="J986" s="70">
        <f t="shared" si="15"/>
        <v>100000</v>
      </c>
    </row>
    <row r="987" spans="1:10">
      <c r="A987" s="78" t="s">
        <v>553</v>
      </c>
      <c r="B987" s="72">
        <v>200</v>
      </c>
      <c r="C987" s="79">
        <v>913</v>
      </c>
      <c r="D987" s="80">
        <v>11</v>
      </c>
      <c r="E987" s="80">
        <v>1</v>
      </c>
      <c r="F987" s="81" t="s">
        <v>482</v>
      </c>
      <c r="G987" s="79" t="s">
        <v>554</v>
      </c>
      <c r="H987" s="82">
        <v>100000</v>
      </c>
      <c r="I987" s="83">
        <v>0</v>
      </c>
      <c r="J987" s="70">
        <f t="shared" si="15"/>
        <v>100000</v>
      </c>
    </row>
    <row r="988" spans="1:10">
      <c r="A988" s="78" t="s">
        <v>941</v>
      </c>
      <c r="B988" s="72">
        <v>200</v>
      </c>
      <c r="C988" s="79">
        <v>913</v>
      </c>
      <c r="D988" s="80">
        <v>11</v>
      </c>
      <c r="E988" s="80">
        <v>2</v>
      </c>
      <c r="F988" s="81" t="s">
        <v>391</v>
      </c>
      <c r="G988" s="79" t="s">
        <v>391</v>
      </c>
      <c r="H988" s="82">
        <v>9405800</v>
      </c>
      <c r="I988" s="83">
        <v>1922400</v>
      </c>
      <c r="J988" s="70">
        <f t="shared" si="15"/>
        <v>7483400</v>
      </c>
    </row>
    <row r="989" spans="1:10" ht="31.5">
      <c r="A989" s="78" t="s">
        <v>1090</v>
      </c>
      <c r="B989" s="72">
        <v>200</v>
      </c>
      <c r="C989" s="79">
        <v>913</v>
      </c>
      <c r="D989" s="80">
        <v>11</v>
      </c>
      <c r="E989" s="80">
        <v>2</v>
      </c>
      <c r="F989" s="81" t="s">
        <v>1091</v>
      </c>
      <c r="G989" s="79" t="s">
        <v>391</v>
      </c>
      <c r="H989" s="82">
        <v>6318400</v>
      </c>
      <c r="I989" s="83">
        <v>1798400</v>
      </c>
      <c r="J989" s="70">
        <f t="shared" si="15"/>
        <v>4520000</v>
      </c>
    </row>
    <row r="990" spans="1:10" ht="63">
      <c r="A990" s="78" t="s">
        <v>487</v>
      </c>
      <c r="B990" s="72">
        <v>200</v>
      </c>
      <c r="C990" s="79">
        <v>913</v>
      </c>
      <c r="D990" s="80">
        <v>11</v>
      </c>
      <c r="E990" s="80">
        <v>2</v>
      </c>
      <c r="F990" s="81" t="s">
        <v>1091</v>
      </c>
      <c r="G990" s="79" t="s">
        <v>488</v>
      </c>
      <c r="H990" s="82">
        <v>3972658</v>
      </c>
      <c r="I990" s="83">
        <v>1080000</v>
      </c>
      <c r="J990" s="70">
        <f t="shared" si="15"/>
        <v>2892658</v>
      </c>
    </row>
    <row r="991" spans="1:10">
      <c r="A991" s="78" t="s">
        <v>553</v>
      </c>
      <c r="B991" s="72">
        <v>200</v>
      </c>
      <c r="C991" s="79">
        <v>913</v>
      </c>
      <c r="D991" s="80">
        <v>11</v>
      </c>
      <c r="E991" s="80">
        <v>2</v>
      </c>
      <c r="F991" s="81" t="s">
        <v>1091</v>
      </c>
      <c r="G991" s="79" t="s">
        <v>554</v>
      </c>
      <c r="H991" s="82">
        <v>2345742</v>
      </c>
      <c r="I991" s="83">
        <v>718400</v>
      </c>
      <c r="J991" s="70">
        <f t="shared" si="15"/>
        <v>1627342</v>
      </c>
    </row>
    <row r="992" spans="1:10" ht="47.25">
      <c r="A992" s="78" t="s">
        <v>878</v>
      </c>
      <c r="B992" s="72">
        <v>200</v>
      </c>
      <c r="C992" s="79">
        <v>913</v>
      </c>
      <c r="D992" s="80">
        <v>11</v>
      </c>
      <c r="E992" s="80">
        <v>2</v>
      </c>
      <c r="F992" s="81" t="s">
        <v>1092</v>
      </c>
      <c r="G992" s="79" t="s">
        <v>880</v>
      </c>
      <c r="H992" s="82">
        <v>2000000</v>
      </c>
      <c r="I992" s="83">
        <v>0</v>
      </c>
      <c r="J992" s="70">
        <f t="shared" si="15"/>
        <v>2000000</v>
      </c>
    </row>
    <row r="993" spans="1:10" ht="47.25">
      <c r="A993" s="78" t="s">
        <v>1093</v>
      </c>
      <c r="B993" s="72">
        <v>200</v>
      </c>
      <c r="C993" s="79">
        <v>913</v>
      </c>
      <c r="D993" s="80">
        <v>11</v>
      </c>
      <c r="E993" s="80">
        <v>2</v>
      </c>
      <c r="F993" s="81" t="s">
        <v>1094</v>
      </c>
      <c r="G993" s="79" t="s">
        <v>391</v>
      </c>
      <c r="H993" s="82">
        <v>487400</v>
      </c>
      <c r="I993" s="83">
        <v>0</v>
      </c>
      <c r="J993" s="70">
        <f t="shared" si="15"/>
        <v>487400</v>
      </c>
    </row>
    <row r="994" spans="1:10">
      <c r="A994" s="78" t="s">
        <v>553</v>
      </c>
      <c r="B994" s="72">
        <v>200</v>
      </c>
      <c r="C994" s="79">
        <v>913</v>
      </c>
      <c r="D994" s="80">
        <v>11</v>
      </c>
      <c r="E994" s="80">
        <v>2</v>
      </c>
      <c r="F994" s="81" t="s">
        <v>1094</v>
      </c>
      <c r="G994" s="79" t="s">
        <v>554</v>
      </c>
      <c r="H994" s="82">
        <v>487400</v>
      </c>
      <c r="I994" s="83">
        <v>0</v>
      </c>
      <c r="J994" s="70">
        <f t="shared" si="15"/>
        <v>487400</v>
      </c>
    </row>
    <row r="995" spans="1:10">
      <c r="A995" s="78" t="s">
        <v>553</v>
      </c>
      <c r="B995" s="72">
        <v>200</v>
      </c>
      <c r="C995" s="79">
        <v>913</v>
      </c>
      <c r="D995" s="80">
        <v>11</v>
      </c>
      <c r="E995" s="80">
        <v>2</v>
      </c>
      <c r="F995" s="81" t="s">
        <v>1095</v>
      </c>
      <c r="G995" s="79" t="s">
        <v>554</v>
      </c>
      <c r="H995" s="82">
        <v>600000</v>
      </c>
      <c r="I995" s="83">
        <v>124000</v>
      </c>
      <c r="J995" s="70">
        <f t="shared" si="15"/>
        <v>476000</v>
      </c>
    </row>
    <row r="996" spans="1:10">
      <c r="A996" s="78" t="s">
        <v>1096</v>
      </c>
      <c r="B996" s="72">
        <v>200</v>
      </c>
      <c r="C996" s="79">
        <v>913</v>
      </c>
      <c r="D996" s="80">
        <v>11</v>
      </c>
      <c r="E996" s="80">
        <v>3</v>
      </c>
      <c r="F996" s="81" t="s">
        <v>391</v>
      </c>
      <c r="G996" s="79" t="s">
        <v>391</v>
      </c>
      <c r="H996" s="82">
        <v>15570283</v>
      </c>
      <c r="I996" s="83">
        <v>4011000</v>
      </c>
      <c r="J996" s="70">
        <f t="shared" si="15"/>
        <v>11559283</v>
      </c>
    </row>
    <row r="997" spans="1:10" ht="31.5">
      <c r="A997" s="78" t="s">
        <v>1097</v>
      </c>
      <c r="B997" s="72">
        <v>200</v>
      </c>
      <c r="C997" s="79">
        <v>913</v>
      </c>
      <c r="D997" s="80">
        <v>11</v>
      </c>
      <c r="E997" s="80">
        <v>3</v>
      </c>
      <c r="F997" s="81" t="s">
        <v>1098</v>
      </c>
      <c r="G997" s="79" t="s">
        <v>391</v>
      </c>
      <c r="H997" s="82">
        <v>3926000</v>
      </c>
      <c r="I997" s="83">
        <v>1061000</v>
      </c>
      <c r="J997" s="70">
        <f t="shared" si="15"/>
        <v>2865000</v>
      </c>
    </row>
    <row r="998" spans="1:10">
      <c r="A998" s="78" t="s">
        <v>639</v>
      </c>
      <c r="B998" s="72">
        <v>200</v>
      </c>
      <c r="C998" s="79">
        <v>913</v>
      </c>
      <c r="D998" s="80">
        <v>11</v>
      </c>
      <c r="E998" s="80">
        <v>3</v>
      </c>
      <c r="F998" s="81" t="s">
        <v>1098</v>
      </c>
      <c r="G998" s="79" t="s">
        <v>640</v>
      </c>
      <c r="H998" s="82">
        <v>565000</v>
      </c>
      <c r="I998" s="83">
        <v>0</v>
      </c>
      <c r="J998" s="70">
        <f t="shared" si="15"/>
        <v>565000</v>
      </c>
    </row>
    <row r="999" spans="1:10">
      <c r="A999" s="78" t="s">
        <v>553</v>
      </c>
      <c r="B999" s="72">
        <v>200</v>
      </c>
      <c r="C999" s="79">
        <v>913</v>
      </c>
      <c r="D999" s="80">
        <v>11</v>
      </c>
      <c r="E999" s="80">
        <v>3</v>
      </c>
      <c r="F999" s="81" t="s">
        <v>1098</v>
      </c>
      <c r="G999" s="79" t="s">
        <v>554</v>
      </c>
      <c r="H999" s="82">
        <v>3361000</v>
      </c>
      <c r="I999" s="83">
        <v>1061000</v>
      </c>
      <c r="J999" s="70">
        <f t="shared" si="15"/>
        <v>2300000</v>
      </c>
    </row>
    <row r="1000" spans="1:10" ht="31.5">
      <c r="A1000" s="78" t="s">
        <v>1099</v>
      </c>
      <c r="B1000" s="72">
        <v>200</v>
      </c>
      <c r="C1000" s="79">
        <v>913</v>
      </c>
      <c r="D1000" s="80">
        <v>11</v>
      </c>
      <c r="E1000" s="80">
        <v>3</v>
      </c>
      <c r="F1000" s="81" t="s">
        <v>1100</v>
      </c>
      <c r="G1000" s="79" t="s">
        <v>391</v>
      </c>
      <c r="H1000" s="82">
        <v>11449405</v>
      </c>
      <c r="I1000" s="83">
        <v>2950000</v>
      </c>
      <c r="J1000" s="70">
        <f t="shared" si="15"/>
        <v>8499405</v>
      </c>
    </row>
    <row r="1001" spans="1:10" ht="63">
      <c r="A1001" s="78" t="s">
        <v>487</v>
      </c>
      <c r="B1001" s="72">
        <v>200</v>
      </c>
      <c r="C1001" s="79">
        <v>913</v>
      </c>
      <c r="D1001" s="80">
        <v>11</v>
      </c>
      <c r="E1001" s="80">
        <v>3</v>
      </c>
      <c r="F1001" s="81" t="s">
        <v>1100</v>
      </c>
      <c r="G1001" s="79" t="s">
        <v>488</v>
      </c>
      <c r="H1001" s="82">
        <v>11407481</v>
      </c>
      <c r="I1001" s="83">
        <v>2950000</v>
      </c>
      <c r="J1001" s="70">
        <f t="shared" si="15"/>
        <v>8457481</v>
      </c>
    </row>
    <row r="1002" spans="1:10">
      <c r="A1002" s="78" t="s">
        <v>553</v>
      </c>
      <c r="B1002" s="72">
        <v>200</v>
      </c>
      <c r="C1002" s="79">
        <v>913</v>
      </c>
      <c r="D1002" s="80">
        <v>11</v>
      </c>
      <c r="E1002" s="80">
        <v>3</v>
      </c>
      <c r="F1002" s="81" t="s">
        <v>1100</v>
      </c>
      <c r="G1002" s="79" t="s">
        <v>554</v>
      </c>
      <c r="H1002" s="82">
        <v>41924</v>
      </c>
      <c r="I1002" s="83">
        <v>0</v>
      </c>
      <c r="J1002" s="70">
        <f t="shared" si="15"/>
        <v>41924</v>
      </c>
    </row>
    <row r="1003" spans="1:10">
      <c r="A1003" s="78" t="s">
        <v>553</v>
      </c>
      <c r="B1003" s="72">
        <v>200</v>
      </c>
      <c r="C1003" s="79">
        <v>913</v>
      </c>
      <c r="D1003" s="80">
        <v>11</v>
      </c>
      <c r="E1003" s="80">
        <v>3</v>
      </c>
      <c r="F1003" s="81" t="s">
        <v>1087</v>
      </c>
      <c r="G1003" s="79" t="s">
        <v>554</v>
      </c>
      <c r="H1003" s="82">
        <v>194878</v>
      </c>
      <c r="I1003" s="83">
        <v>0</v>
      </c>
      <c r="J1003" s="70">
        <f t="shared" si="15"/>
        <v>194878</v>
      </c>
    </row>
    <row r="1004" spans="1:10">
      <c r="A1004" s="78" t="s">
        <v>1101</v>
      </c>
      <c r="B1004" s="72">
        <v>200</v>
      </c>
      <c r="C1004" s="79">
        <v>913</v>
      </c>
      <c r="D1004" s="80">
        <v>11</v>
      </c>
      <c r="E1004" s="80">
        <v>5</v>
      </c>
      <c r="F1004" s="81" t="s">
        <v>391</v>
      </c>
      <c r="G1004" s="79" t="s">
        <v>391</v>
      </c>
      <c r="H1004" s="82">
        <v>11377037</v>
      </c>
      <c r="I1004" s="83">
        <v>2923598.61</v>
      </c>
      <c r="J1004" s="70">
        <f t="shared" si="15"/>
        <v>8453438.3900000006</v>
      </c>
    </row>
    <row r="1005" spans="1:10" ht="31.5">
      <c r="A1005" s="78" t="s">
        <v>1090</v>
      </c>
      <c r="B1005" s="72">
        <v>200</v>
      </c>
      <c r="C1005" s="79">
        <v>913</v>
      </c>
      <c r="D1005" s="80">
        <v>11</v>
      </c>
      <c r="E1005" s="80">
        <v>5</v>
      </c>
      <c r="F1005" s="81" t="s">
        <v>1091</v>
      </c>
      <c r="G1005" s="79" t="s">
        <v>391</v>
      </c>
      <c r="H1005" s="82">
        <v>935000</v>
      </c>
      <c r="I1005" s="83">
        <v>180903.2</v>
      </c>
      <c r="J1005" s="70">
        <f t="shared" si="15"/>
        <v>754096.8</v>
      </c>
    </row>
    <row r="1006" spans="1:10" ht="47.25">
      <c r="A1006" s="78" t="s">
        <v>410</v>
      </c>
      <c r="B1006" s="72">
        <v>200</v>
      </c>
      <c r="C1006" s="79">
        <v>913</v>
      </c>
      <c r="D1006" s="80">
        <v>11</v>
      </c>
      <c r="E1006" s="80">
        <v>5</v>
      </c>
      <c r="F1006" s="81" t="s">
        <v>1091</v>
      </c>
      <c r="G1006" s="79" t="s">
        <v>412</v>
      </c>
      <c r="H1006" s="82">
        <v>241100</v>
      </c>
      <c r="I1006" s="83">
        <v>60000</v>
      </c>
      <c r="J1006" s="70">
        <f t="shared" si="15"/>
        <v>181100</v>
      </c>
    </row>
    <row r="1007" spans="1:10" ht="31.5">
      <c r="A1007" s="78" t="s">
        <v>406</v>
      </c>
      <c r="B1007" s="72">
        <v>200</v>
      </c>
      <c r="C1007" s="79">
        <v>913</v>
      </c>
      <c r="D1007" s="80">
        <v>11</v>
      </c>
      <c r="E1007" s="80">
        <v>5</v>
      </c>
      <c r="F1007" s="81" t="s">
        <v>1091</v>
      </c>
      <c r="G1007" s="79" t="s">
        <v>407</v>
      </c>
      <c r="H1007" s="82">
        <v>693900</v>
      </c>
      <c r="I1007" s="83">
        <v>120903.2</v>
      </c>
      <c r="J1007" s="70">
        <f t="shared" si="15"/>
        <v>572996.80000000005</v>
      </c>
    </row>
    <row r="1008" spans="1:10" ht="31.5">
      <c r="A1008" s="78" t="s">
        <v>521</v>
      </c>
      <c r="B1008" s="72">
        <v>200</v>
      </c>
      <c r="C1008" s="79">
        <v>913</v>
      </c>
      <c r="D1008" s="80">
        <v>11</v>
      </c>
      <c r="E1008" s="80">
        <v>5</v>
      </c>
      <c r="F1008" s="81" t="s">
        <v>1102</v>
      </c>
      <c r="G1008" s="79" t="s">
        <v>522</v>
      </c>
      <c r="H1008" s="82">
        <v>3876500</v>
      </c>
      <c r="I1008" s="83">
        <v>983903.02</v>
      </c>
      <c r="J1008" s="70">
        <f t="shared" si="15"/>
        <v>2892596.98</v>
      </c>
    </row>
    <row r="1009" spans="1:10" ht="47.25">
      <c r="A1009" s="78" t="s">
        <v>523</v>
      </c>
      <c r="B1009" s="72">
        <v>200</v>
      </c>
      <c r="C1009" s="79">
        <v>913</v>
      </c>
      <c r="D1009" s="80">
        <v>11</v>
      </c>
      <c r="E1009" s="80">
        <v>5</v>
      </c>
      <c r="F1009" s="81" t="s">
        <v>1102</v>
      </c>
      <c r="G1009" s="79" t="s">
        <v>524</v>
      </c>
      <c r="H1009" s="82">
        <v>1170700</v>
      </c>
      <c r="I1009" s="83">
        <v>295580.53999999998</v>
      </c>
      <c r="J1009" s="70">
        <f t="shared" si="15"/>
        <v>875119.46</v>
      </c>
    </row>
    <row r="1010" spans="1:10" ht="47.25">
      <c r="A1010" s="78" t="s">
        <v>410</v>
      </c>
      <c r="B1010" s="72">
        <v>200</v>
      </c>
      <c r="C1010" s="79">
        <v>913</v>
      </c>
      <c r="D1010" s="80">
        <v>11</v>
      </c>
      <c r="E1010" s="80">
        <v>5</v>
      </c>
      <c r="F1010" s="81" t="s">
        <v>1103</v>
      </c>
      <c r="G1010" s="79" t="s">
        <v>412</v>
      </c>
      <c r="H1010" s="82">
        <v>151600</v>
      </c>
      <c r="I1010" s="83">
        <v>41400</v>
      </c>
      <c r="J1010" s="70">
        <f t="shared" si="15"/>
        <v>110200</v>
      </c>
    </row>
    <row r="1011" spans="1:10" ht="31.5">
      <c r="A1011" s="78" t="s">
        <v>495</v>
      </c>
      <c r="B1011" s="72">
        <v>200</v>
      </c>
      <c r="C1011" s="79">
        <v>913</v>
      </c>
      <c r="D1011" s="80">
        <v>11</v>
      </c>
      <c r="E1011" s="80">
        <v>5</v>
      </c>
      <c r="F1011" s="81" t="s">
        <v>1103</v>
      </c>
      <c r="G1011" s="79" t="s">
        <v>496</v>
      </c>
      <c r="H1011" s="82">
        <v>199000</v>
      </c>
      <c r="I1011" s="83">
        <v>73738.83</v>
      </c>
      <c r="J1011" s="70">
        <f t="shared" si="15"/>
        <v>125261.17</v>
      </c>
    </row>
    <row r="1012" spans="1:10" ht="31.5">
      <c r="A1012" s="78" t="s">
        <v>406</v>
      </c>
      <c r="B1012" s="72">
        <v>200</v>
      </c>
      <c r="C1012" s="79">
        <v>913</v>
      </c>
      <c r="D1012" s="80">
        <v>11</v>
      </c>
      <c r="E1012" s="80">
        <v>5</v>
      </c>
      <c r="F1012" s="81" t="s">
        <v>1103</v>
      </c>
      <c r="G1012" s="79" t="s">
        <v>407</v>
      </c>
      <c r="H1012" s="82">
        <v>788800</v>
      </c>
      <c r="I1012" s="83">
        <v>119001.91</v>
      </c>
      <c r="J1012" s="70">
        <f t="shared" si="15"/>
        <v>669798.09</v>
      </c>
    </row>
    <row r="1013" spans="1:10" ht="31.5">
      <c r="A1013" s="78" t="s">
        <v>497</v>
      </c>
      <c r="B1013" s="72">
        <v>200</v>
      </c>
      <c r="C1013" s="79">
        <v>913</v>
      </c>
      <c r="D1013" s="80">
        <v>11</v>
      </c>
      <c r="E1013" s="80">
        <v>5</v>
      </c>
      <c r="F1013" s="81" t="s">
        <v>1103</v>
      </c>
      <c r="G1013" s="79" t="s">
        <v>498</v>
      </c>
      <c r="H1013" s="82">
        <v>12300</v>
      </c>
      <c r="I1013" s="83">
        <v>0</v>
      </c>
      <c r="J1013" s="70">
        <f t="shared" si="15"/>
        <v>12300</v>
      </c>
    </row>
    <row r="1014" spans="1:10">
      <c r="A1014" s="78" t="s">
        <v>499</v>
      </c>
      <c r="B1014" s="72">
        <v>200</v>
      </c>
      <c r="C1014" s="79">
        <v>913</v>
      </c>
      <c r="D1014" s="80">
        <v>11</v>
      </c>
      <c r="E1014" s="80">
        <v>5</v>
      </c>
      <c r="F1014" s="81" t="s">
        <v>1103</v>
      </c>
      <c r="G1014" s="79" t="s">
        <v>500</v>
      </c>
      <c r="H1014" s="82">
        <v>3300</v>
      </c>
      <c r="I1014" s="83">
        <v>0</v>
      </c>
      <c r="J1014" s="70">
        <f t="shared" si="15"/>
        <v>3300</v>
      </c>
    </row>
    <row r="1015" spans="1:10">
      <c r="A1015" s="78" t="s">
        <v>489</v>
      </c>
      <c r="B1015" s="72">
        <v>200</v>
      </c>
      <c r="C1015" s="79">
        <v>913</v>
      </c>
      <c r="D1015" s="80">
        <v>11</v>
      </c>
      <c r="E1015" s="80">
        <v>5</v>
      </c>
      <c r="F1015" s="81" t="s">
        <v>1104</v>
      </c>
      <c r="G1015" s="79" t="s">
        <v>491</v>
      </c>
      <c r="H1015" s="82">
        <v>2878907</v>
      </c>
      <c r="I1015" s="83">
        <v>775571.55</v>
      </c>
      <c r="J1015" s="70">
        <f t="shared" si="15"/>
        <v>2103335.4500000002</v>
      </c>
    </row>
    <row r="1016" spans="1:10" ht="47.25">
      <c r="A1016" s="78" t="s">
        <v>492</v>
      </c>
      <c r="B1016" s="72">
        <v>200</v>
      </c>
      <c r="C1016" s="79">
        <v>913</v>
      </c>
      <c r="D1016" s="80">
        <v>11</v>
      </c>
      <c r="E1016" s="80">
        <v>5</v>
      </c>
      <c r="F1016" s="81" t="s">
        <v>1104</v>
      </c>
      <c r="G1016" s="79" t="s">
        <v>493</v>
      </c>
      <c r="H1016" s="82">
        <v>869430</v>
      </c>
      <c r="I1016" s="83">
        <v>316232.5</v>
      </c>
      <c r="J1016" s="70">
        <f t="shared" si="15"/>
        <v>553197.5</v>
      </c>
    </row>
    <row r="1017" spans="1:10" ht="31.5">
      <c r="A1017" s="78" t="s">
        <v>403</v>
      </c>
      <c r="B1017" s="72">
        <v>200</v>
      </c>
      <c r="C1017" s="79">
        <v>913</v>
      </c>
      <c r="D1017" s="80">
        <v>11</v>
      </c>
      <c r="E1017" s="80">
        <v>5</v>
      </c>
      <c r="F1017" s="81" t="s">
        <v>1105</v>
      </c>
      <c r="G1017" s="79" t="s">
        <v>405</v>
      </c>
      <c r="H1017" s="82">
        <v>4500</v>
      </c>
      <c r="I1017" s="83">
        <v>3350</v>
      </c>
      <c r="J1017" s="70">
        <f t="shared" si="15"/>
        <v>1150</v>
      </c>
    </row>
    <row r="1018" spans="1:10" ht="31.5">
      <c r="A1018" s="78" t="s">
        <v>495</v>
      </c>
      <c r="B1018" s="72">
        <v>200</v>
      </c>
      <c r="C1018" s="79">
        <v>913</v>
      </c>
      <c r="D1018" s="80">
        <v>11</v>
      </c>
      <c r="E1018" s="80">
        <v>5</v>
      </c>
      <c r="F1018" s="81" t="s">
        <v>1105</v>
      </c>
      <c r="G1018" s="79" t="s">
        <v>496</v>
      </c>
      <c r="H1018" s="82">
        <v>354000</v>
      </c>
      <c r="I1018" s="83">
        <v>120846.56</v>
      </c>
      <c r="J1018" s="70">
        <f t="shared" si="15"/>
        <v>233153.44</v>
      </c>
    </row>
    <row r="1019" spans="1:10" ht="31.5">
      <c r="A1019" s="78" t="s">
        <v>406</v>
      </c>
      <c r="B1019" s="72">
        <v>200</v>
      </c>
      <c r="C1019" s="79">
        <v>913</v>
      </c>
      <c r="D1019" s="80">
        <v>11</v>
      </c>
      <c r="E1019" s="80">
        <v>5</v>
      </c>
      <c r="F1019" s="81" t="s">
        <v>1105</v>
      </c>
      <c r="G1019" s="79" t="s">
        <v>407</v>
      </c>
      <c r="H1019" s="82">
        <v>133000</v>
      </c>
      <c r="I1019" s="83">
        <v>13070.5</v>
      </c>
      <c r="J1019" s="70">
        <f t="shared" si="15"/>
        <v>119929.5</v>
      </c>
    </row>
    <row r="1020" spans="1:10">
      <c r="A1020" s="71" t="s">
        <v>370</v>
      </c>
      <c r="B1020" s="72">
        <v>200</v>
      </c>
      <c r="C1020" s="73">
        <v>914</v>
      </c>
      <c r="D1020" s="74" t="s">
        <v>391</v>
      </c>
      <c r="E1020" s="74" t="s">
        <v>391</v>
      </c>
      <c r="F1020" s="75" t="s">
        <v>391</v>
      </c>
      <c r="G1020" s="73" t="s">
        <v>391</v>
      </c>
      <c r="H1020" s="76">
        <v>12261500</v>
      </c>
      <c r="I1020" s="77">
        <v>3100570.2300000004</v>
      </c>
      <c r="J1020" s="70">
        <f t="shared" si="15"/>
        <v>9160929.7699999996</v>
      </c>
    </row>
    <row r="1021" spans="1:10">
      <c r="A1021" s="78" t="s">
        <v>586</v>
      </c>
      <c r="B1021" s="72">
        <v>200</v>
      </c>
      <c r="C1021" s="79">
        <v>914</v>
      </c>
      <c r="D1021" s="80">
        <v>1</v>
      </c>
      <c r="E1021" s="80" t="s">
        <v>391</v>
      </c>
      <c r="F1021" s="81" t="s">
        <v>391</v>
      </c>
      <c r="G1021" s="79" t="s">
        <v>391</v>
      </c>
      <c r="H1021" s="82">
        <v>12061500</v>
      </c>
      <c r="I1021" s="83">
        <v>3100570.2300000004</v>
      </c>
      <c r="J1021" s="70">
        <f t="shared" si="15"/>
        <v>8960929.7699999996</v>
      </c>
    </row>
    <row r="1022" spans="1:10" ht="47.25">
      <c r="A1022" s="78" t="s">
        <v>823</v>
      </c>
      <c r="B1022" s="72">
        <v>200</v>
      </c>
      <c r="C1022" s="79">
        <v>914</v>
      </c>
      <c r="D1022" s="80">
        <v>1</v>
      </c>
      <c r="E1022" s="80">
        <v>6</v>
      </c>
      <c r="F1022" s="81" t="s">
        <v>391</v>
      </c>
      <c r="G1022" s="79" t="s">
        <v>391</v>
      </c>
      <c r="H1022" s="82">
        <v>12061500</v>
      </c>
      <c r="I1022" s="83">
        <v>3100570.2300000004</v>
      </c>
      <c r="J1022" s="70">
        <f t="shared" si="15"/>
        <v>8960929.7699999996</v>
      </c>
    </row>
    <row r="1023" spans="1:10" ht="31.5">
      <c r="A1023" s="78" t="s">
        <v>521</v>
      </c>
      <c r="B1023" s="72">
        <v>200</v>
      </c>
      <c r="C1023" s="79">
        <v>914</v>
      </c>
      <c r="D1023" s="80">
        <v>1</v>
      </c>
      <c r="E1023" s="80">
        <v>6</v>
      </c>
      <c r="F1023" s="81" t="s">
        <v>1106</v>
      </c>
      <c r="G1023" s="79" t="s">
        <v>522</v>
      </c>
      <c r="H1023" s="82">
        <v>7294100</v>
      </c>
      <c r="I1023" s="83">
        <v>1796309.07</v>
      </c>
      <c r="J1023" s="70">
        <f t="shared" si="15"/>
        <v>5497790.9299999997</v>
      </c>
    </row>
    <row r="1024" spans="1:10" ht="47.25">
      <c r="A1024" s="78" t="s">
        <v>523</v>
      </c>
      <c r="B1024" s="72">
        <v>200</v>
      </c>
      <c r="C1024" s="79">
        <v>914</v>
      </c>
      <c r="D1024" s="80">
        <v>1</v>
      </c>
      <c r="E1024" s="80">
        <v>6</v>
      </c>
      <c r="F1024" s="81" t="s">
        <v>1106</v>
      </c>
      <c r="G1024" s="79" t="s">
        <v>524</v>
      </c>
      <c r="H1024" s="82">
        <v>2202800</v>
      </c>
      <c r="I1024" s="83">
        <v>540244.28</v>
      </c>
      <c r="J1024" s="70">
        <f t="shared" si="15"/>
        <v>1662555.72</v>
      </c>
    </row>
    <row r="1025" spans="1:10" ht="47.25">
      <c r="A1025" s="78" t="s">
        <v>410</v>
      </c>
      <c r="B1025" s="72">
        <v>200</v>
      </c>
      <c r="C1025" s="79">
        <v>914</v>
      </c>
      <c r="D1025" s="80">
        <v>1</v>
      </c>
      <c r="E1025" s="80">
        <v>6</v>
      </c>
      <c r="F1025" s="81" t="s">
        <v>1107</v>
      </c>
      <c r="G1025" s="79" t="s">
        <v>412</v>
      </c>
      <c r="H1025" s="82">
        <v>275000</v>
      </c>
      <c r="I1025" s="83">
        <v>4400</v>
      </c>
      <c r="J1025" s="70">
        <f t="shared" si="15"/>
        <v>270600</v>
      </c>
    </row>
    <row r="1026" spans="1:10" ht="31.5">
      <c r="A1026" s="78" t="s">
        <v>495</v>
      </c>
      <c r="B1026" s="72">
        <v>200</v>
      </c>
      <c r="C1026" s="79">
        <v>914</v>
      </c>
      <c r="D1026" s="80">
        <v>1</v>
      </c>
      <c r="E1026" s="80">
        <v>6</v>
      </c>
      <c r="F1026" s="81" t="s">
        <v>1107</v>
      </c>
      <c r="G1026" s="79" t="s">
        <v>496</v>
      </c>
      <c r="H1026" s="82">
        <v>770000</v>
      </c>
      <c r="I1026" s="83">
        <v>175083.58</v>
      </c>
      <c r="J1026" s="70">
        <f t="shared" si="15"/>
        <v>594916.42000000004</v>
      </c>
    </row>
    <row r="1027" spans="1:10" ht="31.5">
      <c r="A1027" s="78" t="s">
        <v>406</v>
      </c>
      <c r="B1027" s="72">
        <v>200</v>
      </c>
      <c r="C1027" s="79">
        <v>914</v>
      </c>
      <c r="D1027" s="80">
        <v>1</v>
      </c>
      <c r="E1027" s="80">
        <v>6</v>
      </c>
      <c r="F1027" s="81" t="s">
        <v>1107</v>
      </c>
      <c r="G1027" s="79" t="s">
        <v>407</v>
      </c>
      <c r="H1027" s="82">
        <v>1489900</v>
      </c>
      <c r="I1027" s="83">
        <v>582813.30000000005</v>
      </c>
      <c r="J1027" s="70">
        <f t="shared" si="15"/>
        <v>907086.7</v>
      </c>
    </row>
    <row r="1028" spans="1:10" ht="31.5">
      <c r="A1028" s="78" t="s">
        <v>497</v>
      </c>
      <c r="B1028" s="72">
        <v>200</v>
      </c>
      <c r="C1028" s="79">
        <v>914</v>
      </c>
      <c r="D1028" s="80">
        <v>1</v>
      </c>
      <c r="E1028" s="80">
        <v>6</v>
      </c>
      <c r="F1028" s="81" t="s">
        <v>1107</v>
      </c>
      <c r="G1028" s="79" t="s">
        <v>498</v>
      </c>
      <c r="H1028" s="82">
        <v>21000</v>
      </c>
      <c r="I1028" s="83">
        <v>0</v>
      </c>
      <c r="J1028" s="70">
        <f t="shared" si="15"/>
        <v>21000</v>
      </c>
    </row>
    <row r="1029" spans="1:10">
      <c r="A1029" s="78" t="s">
        <v>499</v>
      </c>
      <c r="B1029" s="72">
        <v>200</v>
      </c>
      <c r="C1029" s="79">
        <v>914</v>
      </c>
      <c r="D1029" s="80">
        <v>1</v>
      </c>
      <c r="E1029" s="80">
        <v>6</v>
      </c>
      <c r="F1029" s="81" t="s">
        <v>1107</v>
      </c>
      <c r="G1029" s="79" t="s">
        <v>500</v>
      </c>
      <c r="H1029" s="82">
        <v>8700</v>
      </c>
      <c r="I1029" s="83">
        <v>1720</v>
      </c>
      <c r="J1029" s="70">
        <f t="shared" si="15"/>
        <v>6980</v>
      </c>
    </row>
    <row r="1030" spans="1:10">
      <c r="A1030" s="78" t="s">
        <v>392</v>
      </c>
      <c r="B1030" s="72">
        <v>200</v>
      </c>
      <c r="C1030" s="79">
        <v>914</v>
      </c>
      <c r="D1030" s="80">
        <v>7</v>
      </c>
      <c r="E1030" s="80" t="s">
        <v>391</v>
      </c>
      <c r="F1030" s="81" t="s">
        <v>391</v>
      </c>
      <c r="G1030" s="79" t="s">
        <v>391</v>
      </c>
      <c r="H1030" s="82">
        <v>200000</v>
      </c>
      <c r="I1030" s="83">
        <v>0</v>
      </c>
      <c r="J1030" s="70">
        <f t="shared" si="15"/>
        <v>200000</v>
      </c>
    </row>
    <row r="1031" spans="1:10" ht="31.5">
      <c r="A1031" s="78" t="s">
        <v>402</v>
      </c>
      <c r="B1031" s="72">
        <v>200</v>
      </c>
      <c r="C1031" s="79">
        <v>914</v>
      </c>
      <c r="D1031" s="80">
        <v>7</v>
      </c>
      <c r="E1031" s="80">
        <v>5</v>
      </c>
      <c r="F1031" s="81" t="s">
        <v>391</v>
      </c>
      <c r="G1031" s="79" t="s">
        <v>391</v>
      </c>
      <c r="H1031" s="82">
        <v>200000</v>
      </c>
      <c r="I1031" s="83">
        <v>0</v>
      </c>
      <c r="J1031" s="70">
        <f t="shared" si="15"/>
        <v>200000</v>
      </c>
    </row>
    <row r="1032" spans="1:10" ht="47.25">
      <c r="A1032" s="78" t="s">
        <v>410</v>
      </c>
      <c r="B1032" s="72">
        <v>200</v>
      </c>
      <c r="C1032" s="79">
        <v>914</v>
      </c>
      <c r="D1032" s="80">
        <v>7</v>
      </c>
      <c r="E1032" s="80">
        <v>5</v>
      </c>
      <c r="F1032" s="81" t="s">
        <v>1108</v>
      </c>
      <c r="G1032" s="79" t="s">
        <v>412</v>
      </c>
      <c r="H1032" s="82">
        <v>65000</v>
      </c>
      <c r="I1032" s="83">
        <v>0</v>
      </c>
      <c r="J1032" s="70">
        <f t="shared" si="15"/>
        <v>65000</v>
      </c>
    </row>
    <row r="1033" spans="1:10" ht="31.5">
      <c r="A1033" s="78" t="s">
        <v>406</v>
      </c>
      <c r="B1033" s="72">
        <v>200</v>
      </c>
      <c r="C1033" s="79">
        <v>914</v>
      </c>
      <c r="D1033" s="80">
        <v>7</v>
      </c>
      <c r="E1033" s="80">
        <v>5</v>
      </c>
      <c r="F1033" s="81" t="s">
        <v>1108</v>
      </c>
      <c r="G1033" s="79" t="s">
        <v>407</v>
      </c>
      <c r="H1033" s="82">
        <v>135000</v>
      </c>
      <c r="I1033" s="83">
        <v>0</v>
      </c>
      <c r="J1033" s="70">
        <f t="shared" ref="J1033:J1096" si="16">H1033-I1033</f>
        <v>135000</v>
      </c>
    </row>
    <row r="1034" spans="1:10">
      <c r="A1034" s="71" t="s">
        <v>1109</v>
      </c>
      <c r="B1034" s="72">
        <v>200</v>
      </c>
      <c r="C1034" s="73">
        <v>915</v>
      </c>
      <c r="D1034" s="74" t="s">
        <v>391</v>
      </c>
      <c r="E1034" s="74" t="s">
        <v>391</v>
      </c>
      <c r="F1034" s="75" t="s">
        <v>391</v>
      </c>
      <c r="G1034" s="73" t="s">
        <v>391</v>
      </c>
      <c r="H1034" s="76">
        <v>14189300</v>
      </c>
      <c r="I1034" s="77">
        <v>2803737.23</v>
      </c>
      <c r="J1034" s="70">
        <f t="shared" si="16"/>
        <v>11385562.77</v>
      </c>
    </row>
    <row r="1035" spans="1:10">
      <c r="A1035" s="78" t="s">
        <v>677</v>
      </c>
      <c r="B1035" s="72">
        <v>200</v>
      </c>
      <c r="C1035" s="79">
        <v>915</v>
      </c>
      <c r="D1035" s="80">
        <v>4</v>
      </c>
      <c r="E1035" s="80" t="s">
        <v>391</v>
      </c>
      <c r="F1035" s="81" t="s">
        <v>391</v>
      </c>
      <c r="G1035" s="79" t="s">
        <v>391</v>
      </c>
      <c r="H1035" s="82">
        <v>14189300</v>
      </c>
      <c r="I1035" s="83">
        <v>2803737.23</v>
      </c>
      <c r="J1035" s="70">
        <f t="shared" si="16"/>
        <v>11385562.77</v>
      </c>
    </row>
    <row r="1036" spans="1:10">
      <c r="A1036" s="78" t="s">
        <v>952</v>
      </c>
      <c r="B1036" s="72">
        <v>200</v>
      </c>
      <c r="C1036" s="79">
        <v>915</v>
      </c>
      <c r="D1036" s="80">
        <v>4</v>
      </c>
      <c r="E1036" s="80">
        <v>1</v>
      </c>
      <c r="F1036" s="81" t="s">
        <v>391</v>
      </c>
      <c r="G1036" s="79" t="s">
        <v>391</v>
      </c>
      <c r="H1036" s="82">
        <v>14189300</v>
      </c>
      <c r="I1036" s="83">
        <v>2803737.23</v>
      </c>
      <c r="J1036" s="70">
        <f t="shared" si="16"/>
        <v>11385562.77</v>
      </c>
    </row>
    <row r="1037" spans="1:10" ht="94.5">
      <c r="A1037" s="78" t="s">
        <v>1110</v>
      </c>
      <c r="B1037" s="72">
        <v>200</v>
      </c>
      <c r="C1037" s="79">
        <v>915</v>
      </c>
      <c r="D1037" s="80">
        <v>4</v>
      </c>
      <c r="E1037" s="80">
        <v>1</v>
      </c>
      <c r="F1037" s="81" t="s">
        <v>1111</v>
      </c>
      <c r="G1037" s="79" t="s">
        <v>391</v>
      </c>
      <c r="H1037" s="82">
        <v>4890000</v>
      </c>
      <c r="I1037" s="83">
        <v>0</v>
      </c>
      <c r="J1037" s="70">
        <f t="shared" si="16"/>
        <v>4890000</v>
      </c>
    </row>
    <row r="1038" spans="1:10" ht="31.5">
      <c r="A1038" s="78" t="s">
        <v>495</v>
      </c>
      <c r="B1038" s="72">
        <v>200</v>
      </c>
      <c r="C1038" s="79">
        <v>915</v>
      </c>
      <c r="D1038" s="80">
        <v>4</v>
      </c>
      <c r="E1038" s="80">
        <v>1</v>
      </c>
      <c r="F1038" s="81" t="s">
        <v>1111</v>
      </c>
      <c r="G1038" s="79" t="s">
        <v>496</v>
      </c>
      <c r="H1038" s="82">
        <v>4890000</v>
      </c>
      <c r="I1038" s="83">
        <v>0</v>
      </c>
      <c r="J1038" s="70">
        <f t="shared" si="16"/>
        <v>4890000</v>
      </c>
    </row>
    <row r="1039" spans="1:10" ht="31.5">
      <c r="A1039" s="78" t="s">
        <v>521</v>
      </c>
      <c r="B1039" s="72">
        <v>200</v>
      </c>
      <c r="C1039" s="79">
        <v>915</v>
      </c>
      <c r="D1039" s="80">
        <v>4</v>
      </c>
      <c r="E1039" s="80">
        <v>1</v>
      </c>
      <c r="F1039" s="81" t="s">
        <v>1112</v>
      </c>
      <c r="G1039" s="79" t="s">
        <v>522</v>
      </c>
      <c r="H1039" s="82">
        <v>5895000</v>
      </c>
      <c r="I1039" s="83">
        <v>1784973.82</v>
      </c>
      <c r="J1039" s="70">
        <f t="shared" si="16"/>
        <v>4110026.1799999997</v>
      </c>
    </row>
    <row r="1040" spans="1:10" ht="47.25">
      <c r="A1040" s="78" t="s">
        <v>523</v>
      </c>
      <c r="B1040" s="72">
        <v>200</v>
      </c>
      <c r="C1040" s="79">
        <v>915</v>
      </c>
      <c r="D1040" s="80">
        <v>4</v>
      </c>
      <c r="E1040" s="80">
        <v>1</v>
      </c>
      <c r="F1040" s="81" t="s">
        <v>1112</v>
      </c>
      <c r="G1040" s="79" t="s">
        <v>524</v>
      </c>
      <c r="H1040" s="82">
        <v>1780300</v>
      </c>
      <c r="I1040" s="83">
        <v>729714.32</v>
      </c>
      <c r="J1040" s="70">
        <f t="shared" si="16"/>
        <v>1050585.6800000002</v>
      </c>
    </row>
    <row r="1041" spans="1:10" ht="47.25">
      <c r="A1041" s="78" t="s">
        <v>410</v>
      </c>
      <c r="B1041" s="72">
        <v>200</v>
      </c>
      <c r="C1041" s="79">
        <v>915</v>
      </c>
      <c r="D1041" s="80">
        <v>4</v>
      </c>
      <c r="E1041" s="80">
        <v>1</v>
      </c>
      <c r="F1041" s="81" t="s">
        <v>1113</v>
      </c>
      <c r="G1041" s="79" t="s">
        <v>412</v>
      </c>
      <c r="H1041" s="82">
        <v>160000</v>
      </c>
      <c r="I1041" s="83">
        <v>30300</v>
      </c>
      <c r="J1041" s="70">
        <f t="shared" si="16"/>
        <v>129700</v>
      </c>
    </row>
    <row r="1042" spans="1:10" ht="31.5">
      <c r="A1042" s="78" t="s">
        <v>495</v>
      </c>
      <c r="B1042" s="72">
        <v>200</v>
      </c>
      <c r="C1042" s="79">
        <v>915</v>
      </c>
      <c r="D1042" s="80">
        <v>4</v>
      </c>
      <c r="E1042" s="80">
        <v>1</v>
      </c>
      <c r="F1042" s="81" t="s">
        <v>1113</v>
      </c>
      <c r="G1042" s="79" t="s">
        <v>496</v>
      </c>
      <c r="H1042" s="82">
        <v>418000</v>
      </c>
      <c r="I1042" s="83">
        <v>69831.38</v>
      </c>
      <c r="J1042" s="70">
        <f t="shared" si="16"/>
        <v>348168.62</v>
      </c>
    </row>
    <row r="1043" spans="1:10" ht="31.5">
      <c r="A1043" s="78" t="s">
        <v>406</v>
      </c>
      <c r="B1043" s="72">
        <v>200</v>
      </c>
      <c r="C1043" s="79">
        <v>915</v>
      </c>
      <c r="D1043" s="80">
        <v>4</v>
      </c>
      <c r="E1043" s="80">
        <v>1</v>
      </c>
      <c r="F1043" s="81" t="s">
        <v>1113</v>
      </c>
      <c r="G1043" s="79" t="s">
        <v>407</v>
      </c>
      <c r="H1043" s="82">
        <v>1033100</v>
      </c>
      <c r="I1043" s="83">
        <v>185820.71</v>
      </c>
      <c r="J1043" s="70">
        <f t="shared" si="16"/>
        <v>847279.29</v>
      </c>
    </row>
    <row r="1044" spans="1:10" ht="31.5">
      <c r="A1044" s="78" t="s">
        <v>497</v>
      </c>
      <c r="B1044" s="72">
        <v>200</v>
      </c>
      <c r="C1044" s="79">
        <v>915</v>
      </c>
      <c r="D1044" s="80">
        <v>4</v>
      </c>
      <c r="E1044" s="80">
        <v>1</v>
      </c>
      <c r="F1044" s="81" t="s">
        <v>1113</v>
      </c>
      <c r="G1044" s="79" t="s">
        <v>498</v>
      </c>
      <c r="H1044" s="82">
        <v>1400</v>
      </c>
      <c r="I1044" s="83">
        <v>222</v>
      </c>
      <c r="J1044" s="70">
        <f t="shared" si="16"/>
        <v>1178</v>
      </c>
    </row>
    <row r="1045" spans="1:10">
      <c r="A1045" s="78" t="s">
        <v>499</v>
      </c>
      <c r="B1045" s="72">
        <v>200</v>
      </c>
      <c r="C1045" s="79">
        <v>915</v>
      </c>
      <c r="D1045" s="80">
        <v>4</v>
      </c>
      <c r="E1045" s="80">
        <v>1</v>
      </c>
      <c r="F1045" s="81" t="s">
        <v>1113</v>
      </c>
      <c r="G1045" s="79" t="s">
        <v>500</v>
      </c>
      <c r="H1045" s="82">
        <v>11500</v>
      </c>
      <c r="I1045" s="83">
        <v>2875</v>
      </c>
      <c r="J1045" s="70">
        <f t="shared" si="16"/>
        <v>8625</v>
      </c>
    </row>
    <row r="1046" spans="1:10">
      <c r="A1046" s="71" t="s">
        <v>372</v>
      </c>
      <c r="B1046" s="72">
        <v>200</v>
      </c>
      <c r="C1046" s="73">
        <v>916</v>
      </c>
      <c r="D1046" s="74" t="s">
        <v>391</v>
      </c>
      <c r="E1046" s="74" t="s">
        <v>391</v>
      </c>
      <c r="F1046" s="75" t="s">
        <v>391</v>
      </c>
      <c r="G1046" s="73" t="s">
        <v>391</v>
      </c>
      <c r="H1046" s="76">
        <v>14753100</v>
      </c>
      <c r="I1046" s="77">
        <v>2943919.97</v>
      </c>
      <c r="J1046" s="70">
        <f t="shared" si="16"/>
        <v>11809180.029999999</v>
      </c>
    </row>
    <row r="1047" spans="1:10">
      <c r="A1047" s="78" t="s">
        <v>586</v>
      </c>
      <c r="B1047" s="72">
        <v>200</v>
      </c>
      <c r="C1047" s="79">
        <v>916</v>
      </c>
      <c r="D1047" s="80">
        <v>1</v>
      </c>
      <c r="E1047" s="80" t="s">
        <v>391</v>
      </c>
      <c r="F1047" s="81" t="s">
        <v>391</v>
      </c>
      <c r="G1047" s="79" t="s">
        <v>391</v>
      </c>
      <c r="H1047" s="82">
        <v>14541100</v>
      </c>
      <c r="I1047" s="83">
        <v>2943919.97</v>
      </c>
      <c r="J1047" s="70">
        <f t="shared" si="16"/>
        <v>11597180.029999999</v>
      </c>
    </row>
    <row r="1048" spans="1:10">
      <c r="A1048" s="78" t="s">
        <v>1114</v>
      </c>
      <c r="B1048" s="72">
        <v>200</v>
      </c>
      <c r="C1048" s="79">
        <v>916</v>
      </c>
      <c r="D1048" s="80">
        <v>1</v>
      </c>
      <c r="E1048" s="80">
        <v>7</v>
      </c>
      <c r="F1048" s="81" t="s">
        <v>391</v>
      </c>
      <c r="G1048" s="79" t="s">
        <v>391</v>
      </c>
      <c r="H1048" s="82">
        <v>14541100</v>
      </c>
      <c r="I1048" s="83">
        <v>2943919.97</v>
      </c>
      <c r="J1048" s="70">
        <f t="shared" si="16"/>
        <v>11597180.029999999</v>
      </c>
    </row>
    <row r="1049" spans="1:10" ht="47.25">
      <c r="A1049" s="78" t="s">
        <v>410</v>
      </c>
      <c r="B1049" s="72">
        <v>200</v>
      </c>
      <c r="C1049" s="79">
        <v>916</v>
      </c>
      <c r="D1049" s="80">
        <v>1</v>
      </c>
      <c r="E1049" s="80">
        <v>7</v>
      </c>
      <c r="F1049" s="81" t="s">
        <v>1115</v>
      </c>
      <c r="G1049" s="79" t="s">
        <v>412</v>
      </c>
      <c r="H1049" s="82">
        <v>73500</v>
      </c>
      <c r="I1049" s="83">
        <v>0</v>
      </c>
      <c r="J1049" s="70">
        <f t="shared" si="16"/>
        <v>73500</v>
      </c>
    </row>
    <row r="1050" spans="1:10" ht="31.5">
      <c r="A1050" s="78" t="s">
        <v>406</v>
      </c>
      <c r="B1050" s="72">
        <v>200</v>
      </c>
      <c r="C1050" s="79">
        <v>916</v>
      </c>
      <c r="D1050" s="80">
        <v>1</v>
      </c>
      <c r="E1050" s="80">
        <v>7</v>
      </c>
      <c r="F1050" s="81" t="s">
        <v>1115</v>
      </c>
      <c r="G1050" s="79" t="s">
        <v>407</v>
      </c>
      <c r="H1050" s="82">
        <v>190000</v>
      </c>
      <c r="I1050" s="83">
        <v>0</v>
      </c>
      <c r="J1050" s="70">
        <f t="shared" si="16"/>
        <v>190000</v>
      </c>
    </row>
    <row r="1051" spans="1:10" ht="31.5">
      <c r="A1051" s="78" t="s">
        <v>521</v>
      </c>
      <c r="B1051" s="72">
        <v>200</v>
      </c>
      <c r="C1051" s="79">
        <v>916</v>
      </c>
      <c r="D1051" s="80">
        <v>1</v>
      </c>
      <c r="E1051" s="80">
        <v>7</v>
      </c>
      <c r="F1051" s="81" t="s">
        <v>1116</v>
      </c>
      <c r="G1051" s="79" t="s">
        <v>522</v>
      </c>
      <c r="H1051" s="82">
        <v>9558700</v>
      </c>
      <c r="I1051" s="83">
        <v>1973624.58</v>
      </c>
      <c r="J1051" s="70">
        <f t="shared" si="16"/>
        <v>7585075.4199999999</v>
      </c>
    </row>
    <row r="1052" spans="1:10" ht="47.25">
      <c r="A1052" s="78" t="s">
        <v>523</v>
      </c>
      <c r="B1052" s="72">
        <v>200</v>
      </c>
      <c r="C1052" s="79">
        <v>916</v>
      </c>
      <c r="D1052" s="80">
        <v>1</v>
      </c>
      <c r="E1052" s="80">
        <v>7</v>
      </c>
      <c r="F1052" s="81" t="s">
        <v>1116</v>
      </c>
      <c r="G1052" s="79" t="s">
        <v>524</v>
      </c>
      <c r="H1052" s="82">
        <v>2886700</v>
      </c>
      <c r="I1052" s="83">
        <v>559885.05000000005</v>
      </c>
      <c r="J1052" s="70">
        <f t="shared" si="16"/>
        <v>2326814.9500000002</v>
      </c>
    </row>
    <row r="1053" spans="1:10" ht="47.25">
      <c r="A1053" s="78" t="s">
        <v>410</v>
      </c>
      <c r="B1053" s="72">
        <v>200</v>
      </c>
      <c r="C1053" s="79">
        <v>916</v>
      </c>
      <c r="D1053" s="80">
        <v>1</v>
      </c>
      <c r="E1053" s="80">
        <v>7</v>
      </c>
      <c r="F1053" s="81" t="s">
        <v>1117</v>
      </c>
      <c r="G1053" s="79" t="s">
        <v>412</v>
      </c>
      <c r="H1053" s="82">
        <v>100000</v>
      </c>
      <c r="I1053" s="83">
        <v>95160</v>
      </c>
      <c r="J1053" s="70">
        <f t="shared" si="16"/>
        <v>4840</v>
      </c>
    </row>
    <row r="1054" spans="1:10" ht="31.5">
      <c r="A1054" s="78" t="s">
        <v>495</v>
      </c>
      <c r="B1054" s="72">
        <v>200</v>
      </c>
      <c r="C1054" s="79">
        <v>916</v>
      </c>
      <c r="D1054" s="80">
        <v>1</v>
      </c>
      <c r="E1054" s="80">
        <v>7</v>
      </c>
      <c r="F1054" s="81" t="s">
        <v>1117</v>
      </c>
      <c r="G1054" s="79" t="s">
        <v>496</v>
      </c>
      <c r="H1054" s="82">
        <v>657600</v>
      </c>
      <c r="I1054" s="83">
        <v>60285.16</v>
      </c>
      <c r="J1054" s="70">
        <f t="shared" si="16"/>
        <v>597314.84</v>
      </c>
    </row>
    <row r="1055" spans="1:10" ht="31.5">
      <c r="A1055" s="78" t="s">
        <v>406</v>
      </c>
      <c r="B1055" s="72">
        <v>200</v>
      </c>
      <c r="C1055" s="79">
        <v>916</v>
      </c>
      <c r="D1055" s="80">
        <v>1</v>
      </c>
      <c r="E1055" s="80">
        <v>7</v>
      </c>
      <c r="F1055" s="81" t="s">
        <v>1117</v>
      </c>
      <c r="G1055" s="79" t="s">
        <v>407</v>
      </c>
      <c r="H1055" s="82">
        <v>1060000</v>
      </c>
      <c r="I1055" s="83">
        <v>252584.68</v>
      </c>
      <c r="J1055" s="70">
        <f t="shared" si="16"/>
        <v>807415.32000000007</v>
      </c>
    </row>
    <row r="1056" spans="1:10" ht="31.5">
      <c r="A1056" s="78" t="s">
        <v>497</v>
      </c>
      <c r="B1056" s="72">
        <v>200</v>
      </c>
      <c r="C1056" s="79">
        <v>916</v>
      </c>
      <c r="D1056" s="80">
        <v>1</v>
      </c>
      <c r="E1056" s="80">
        <v>7</v>
      </c>
      <c r="F1056" s="81" t="s">
        <v>1117</v>
      </c>
      <c r="G1056" s="79" t="s">
        <v>498</v>
      </c>
      <c r="H1056" s="82">
        <v>5800</v>
      </c>
      <c r="I1056" s="83">
        <v>1071</v>
      </c>
      <c r="J1056" s="70">
        <f t="shared" si="16"/>
        <v>4729</v>
      </c>
    </row>
    <row r="1057" spans="1:10">
      <c r="A1057" s="78" t="s">
        <v>499</v>
      </c>
      <c r="B1057" s="72">
        <v>200</v>
      </c>
      <c r="C1057" s="79">
        <v>916</v>
      </c>
      <c r="D1057" s="80">
        <v>1</v>
      </c>
      <c r="E1057" s="80">
        <v>7</v>
      </c>
      <c r="F1057" s="81" t="s">
        <v>1117</v>
      </c>
      <c r="G1057" s="79" t="s">
        <v>500</v>
      </c>
      <c r="H1057" s="82">
        <v>8800</v>
      </c>
      <c r="I1057" s="83">
        <v>1309.5</v>
      </c>
      <c r="J1057" s="70">
        <f t="shared" si="16"/>
        <v>7490.5</v>
      </c>
    </row>
    <row r="1058" spans="1:10">
      <c r="A1058" s="78" t="s">
        <v>392</v>
      </c>
      <c r="B1058" s="72">
        <v>200</v>
      </c>
      <c r="C1058" s="79">
        <v>916</v>
      </c>
      <c r="D1058" s="80">
        <v>7</v>
      </c>
      <c r="E1058" s="80" t="s">
        <v>391</v>
      </c>
      <c r="F1058" s="81" t="s">
        <v>391</v>
      </c>
      <c r="G1058" s="79" t="s">
        <v>391</v>
      </c>
      <c r="H1058" s="82">
        <v>212000</v>
      </c>
      <c r="I1058" s="83">
        <v>0</v>
      </c>
      <c r="J1058" s="70">
        <f t="shared" si="16"/>
        <v>212000</v>
      </c>
    </row>
    <row r="1059" spans="1:10" ht="31.5">
      <c r="A1059" s="78" t="s">
        <v>402</v>
      </c>
      <c r="B1059" s="72">
        <v>200</v>
      </c>
      <c r="C1059" s="79">
        <v>916</v>
      </c>
      <c r="D1059" s="80">
        <v>7</v>
      </c>
      <c r="E1059" s="80">
        <v>5</v>
      </c>
      <c r="F1059" s="81" t="s">
        <v>391</v>
      </c>
      <c r="G1059" s="79" t="s">
        <v>391</v>
      </c>
      <c r="H1059" s="82">
        <v>212000</v>
      </c>
      <c r="I1059" s="83">
        <v>0</v>
      </c>
      <c r="J1059" s="70">
        <f t="shared" si="16"/>
        <v>212000</v>
      </c>
    </row>
    <row r="1060" spans="1:10" ht="47.25">
      <c r="A1060" s="78" t="s">
        <v>410</v>
      </c>
      <c r="B1060" s="72">
        <v>200</v>
      </c>
      <c r="C1060" s="79">
        <v>916</v>
      </c>
      <c r="D1060" s="80">
        <v>7</v>
      </c>
      <c r="E1060" s="80">
        <v>5</v>
      </c>
      <c r="F1060" s="81" t="s">
        <v>1118</v>
      </c>
      <c r="G1060" s="79" t="s">
        <v>412</v>
      </c>
      <c r="H1060" s="82">
        <v>132000</v>
      </c>
      <c r="I1060" s="83">
        <v>0</v>
      </c>
      <c r="J1060" s="70">
        <f t="shared" si="16"/>
        <v>132000</v>
      </c>
    </row>
    <row r="1061" spans="1:10" ht="31.5">
      <c r="A1061" s="78" t="s">
        <v>406</v>
      </c>
      <c r="B1061" s="72">
        <v>200</v>
      </c>
      <c r="C1061" s="79">
        <v>916</v>
      </c>
      <c r="D1061" s="80">
        <v>7</v>
      </c>
      <c r="E1061" s="80">
        <v>5</v>
      </c>
      <c r="F1061" s="81" t="s">
        <v>1118</v>
      </c>
      <c r="G1061" s="79" t="s">
        <v>407</v>
      </c>
      <c r="H1061" s="82">
        <v>80000</v>
      </c>
      <c r="I1061" s="83">
        <v>0</v>
      </c>
      <c r="J1061" s="70">
        <f t="shared" si="16"/>
        <v>80000</v>
      </c>
    </row>
    <row r="1062" spans="1:10">
      <c r="A1062" s="71" t="s">
        <v>373</v>
      </c>
      <c r="B1062" s="72">
        <v>200</v>
      </c>
      <c r="C1062" s="73">
        <v>917</v>
      </c>
      <c r="D1062" s="74" t="s">
        <v>391</v>
      </c>
      <c r="E1062" s="74" t="s">
        <v>391</v>
      </c>
      <c r="F1062" s="75" t="s">
        <v>391</v>
      </c>
      <c r="G1062" s="73" t="s">
        <v>391</v>
      </c>
      <c r="H1062" s="76">
        <v>112162202</v>
      </c>
      <c r="I1062" s="77">
        <v>20195915.580000002</v>
      </c>
      <c r="J1062" s="70">
        <f t="shared" si="16"/>
        <v>91966286.420000002</v>
      </c>
    </row>
    <row r="1063" spans="1:10">
      <c r="A1063" s="78" t="s">
        <v>586</v>
      </c>
      <c r="B1063" s="72">
        <v>200</v>
      </c>
      <c r="C1063" s="79">
        <v>917</v>
      </c>
      <c r="D1063" s="80">
        <v>1</v>
      </c>
      <c r="E1063" s="80" t="s">
        <v>391</v>
      </c>
      <c r="F1063" s="81" t="s">
        <v>391</v>
      </c>
      <c r="G1063" s="79" t="s">
        <v>391</v>
      </c>
      <c r="H1063" s="82">
        <v>111575452</v>
      </c>
      <c r="I1063" s="83">
        <v>20114165.580000002</v>
      </c>
      <c r="J1063" s="70">
        <f t="shared" si="16"/>
        <v>91461286.420000002</v>
      </c>
    </row>
    <row r="1064" spans="1:10" ht="47.25">
      <c r="A1064" s="78" t="s">
        <v>1119</v>
      </c>
      <c r="B1064" s="72">
        <v>200</v>
      </c>
      <c r="C1064" s="79">
        <v>917</v>
      </c>
      <c r="D1064" s="80">
        <v>1</v>
      </c>
      <c r="E1064" s="80">
        <v>3</v>
      </c>
      <c r="F1064" s="81" t="s">
        <v>391</v>
      </c>
      <c r="G1064" s="79" t="s">
        <v>391</v>
      </c>
      <c r="H1064" s="82">
        <v>57617400</v>
      </c>
      <c r="I1064" s="83">
        <v>11845542.370000001</v>
      </c>
      <c r="J1064" s="70">
        <f t="shared" si="16"/>
        <v>45771857.629999995</v>
      </c>
    </row>
    <row r="1065" spans="1:10" ht="31.5">
      <c r="A1065" s="78" t="s">
        <v>521</v>
      </c>
      <c r="B1065" s="72">
        <v>200</v>
      </c>
      <c r="C1065" s="79">
        <v>917</v>
      </c>
      <c r="D1065" s="80">
        <v>1</v>
      </c>
      <c r="E1065" s="80">
        <v>3</v>
      </c>
      <c r="F1065" s="81" t="s">
        <v>1120</v>
      </c>
      <c r="G1065" s="79" t="s">
        <v>522</v>
      </c>
      <c r="H1065" s="82">
        <v>23243400</v>
      </c>
      <c r="I1065" s="83">
        <v>4730222.2300000004</v>
      </c>
      <c r="J1065" s="70">
        <f t="shared" si="16"/>
        <v>18513177.77</v>
      </c>
    </row>
    <row r="1066" spans="1:10" ht="47.25">
      <c r="A1066" s="78" t="s">
        <v>523</v>
      </c>
      <c r="B1066" s="72">
        <v>200</v>
      </c>
      <c r="C1066" s="79">
        <v>917</v>
      </c>
      <c r="D1066" s="80">
        <v>1</v>
      </c>
      <c r="E1066" s="80">
        <v>3</v>
      </c>
      <c r="F1066" s="81" t="s">
        <v>1120</v>
      </c>
      <c r="G1066" s="79" t="s">
        <v>524</v>
      </c>
      <c r="H1066" s="82">
        <v>7019500</v>
      </c>
      <c r="I1066" s="83">
        <v>1550709.64</v>
      </c>
      <c r="J1066" s="70">
        <f t="shared" si="16"/>
        <v>5468790.3600000003</v>
      </c>
    </row>
    <row r="1067" spans="1:10" ht="47.25">
      <c r="A1067" s="78" t="s">
        <v>410</v>
      </c>
      <c r="B1067" s="72">
        <v>200</v>
      </c>
      <c r="C1067" s="79">
        <v>917</v>
      </c>
      <c r="D1067" s="80">
        <v>1</v>
      </c>
      <c r="E1067" s="80">
        <v>3</v>
      </c>
      <c r="F1067" s="81" t="s">
        <v>1121</v>
      </c>
      <c r="G1067" s="79" t="s">
        <v>412</v>
      </c>
      <c r="H1067" s="82">
        <v>2180000</v>
      </c>
      <c r="I1067" s="83">
        <v>600000</v>
      </c>
      <c r="J1067" s="70">
        <f t="shared" si="16"/>
        <v>1580000</v>
      </c>
    </row>
    <row r="1068" spans="1:10" ht="63">
      <c r="A1068" s="78" t="s">
        <v>1122</v>
      </c>
      <c r="B1068" s="72">
        <v>200</v>
      </c>
      <c r="C1068" s="79">
        <v>917</v>
      </c>
      <c r="D1068" s="80">
        <v>1</v>
      </c>
      <c r="E1068" s="80">
        <v>3</v>
      </c>
      <c r="F1068" s="81" t="s">
        <v>1121</v>
      </c>
      <c r="G1068" s="79" t="s">
        <v>1123</v>
      </c>
      <c r="H1068" s="82">
        <v>4080000</v>
      </c>
      <c r="I1068" s="83">
        <v>960000</v>
      </c>
      <c r="J1068" s="70">
        <f t="shared" si="16"/>
        <v>3120000</v>
      </c>
    </row>
    <row r="1069" spans="1:10" ht="31.5">
      <c r="A1069" s="78" t="s">
        <v>495</v>
      </c>
      <c r="B1069" s="72">
        <v>200</v>
      </c>
      <c r="C1069" s="79">
        <v>917</v>
      </c>
      <c r="D1069" s="80">
        <v>1</v>
      </c>
      <c r="E1069" s="80">
        <v>3</v>
      </c>
      <c r="F1069" s="81" t="s">
        <v>1121</v>
      </c>
      <c r="G1069" s="79" t="s">
        <v>496</v>
      </c>
      <c r="H1069" s="82">
        <v>200000</v>
      </c>
      <c r="I1069" s="83">
        <v>0</v>
      </c>
      <c r="J1069" s="70">
        <f t="shared" si="16"/>
        <v>200000</v>
      </c>
    </row>
    <row r="1070" spans="1:10" ht="31.5">
      <c r="A1070" s="78" t="s">
        <v>406</v>
      </c>
      <c r="B1070" s="72">
        <v>200</v>
      </c>
      <c r="C1070" s="79">
        <v>917</v>
      </c>
      <c r="D1070" s="80">
        <v>1</v>
      </c>
      <c r="E1070" s="80">
        <v>3</v>
      </c>
      <c r="F1070" s="81" t="s">
        <v>1121</v>
      </c>
      <c r="G1070" s="79" t="s">
        <v>407</v>
      </c>
      <c r="H1070" s="82">
        <v>1800000</v>
      </c>
      <c r="I1070" s="83">
        <v>324382.40000000002</v>
      </c>
      <c r="J1070" s="70">
        <f t="shared" si="16"/>
        <v>1475617.6</v>
      </c>
    </row>
    <row r="1071" spans="1:10" ht="31.5">
      <c r="A1071" s="78" t="s">
        <v>521</v>
      </c>
      <c r="B1071" s="72">
        <v>200</v>
      </c>
      <c r="C1071" s="79">
        <v>917</v>
      </c>
      <c r="D1071" s="80">
        <v>1</v>
      </c>
      <c r="E1071" s="80">
        <v>3</v>
      </c>
      <c r="F1071" s="81" t="s">
        <v>1124</v>
      </c>
      <c r="G1071" s="79" t="s">
        <v>522</v>
      </c>
      <c r="H1071" s="82">
        <v>2242100</v>
      </c>
      <c r="I1071" s="83">
        <v>586650.36</v>
      </c>
      <c r="J1071" s="70">
        <f t="shared" si="16"/>
        <v>1655449.6400000001</v>
      </c>
    </row>
    <row r="1072" spans="1:10" ht="47.25">
      <c r="A1072" s="78" t="s">
        <v>523</v>
      </c>
      <c r="B1072" s="72">
        <v>200</v>
      </c>
      <c r="C1072" s="79">
        <v>917</v>
      </c>
      <c r="D1072" s="80">
        <v>1</v>
      </c>
      <c r="E1072" s="80">
        <v>3</v>
      </c>
      <c r="F1072" s="81" t="s">
        <v>1124</v>
      </c>
      <c r="G1072" s="79" t="s">
        <v>524</v>
      </c>
      <c r="H1072" s="82">
        <v>677100</v>
      </c>
      <c r="I1072" s="83">
        <v>177168.41</v>
      </c>
      <c r="J1072" s="70">
        <f t="shared" si="16"/>
        <v>499931.58999999997</v>
      </c>
    </row>
    <row r="1073" spans="1:10" ht="31.5">
      <c r="A1073" s="78" t="s">
        <v>521</v>
      </c>
      <c r="B1073" s="72">
        <v>200</v>
      </c>
      <c r="C1073" s="79">
        <v>917</v>
      </c>
      <c r="D1073" s="80">
        <v>1</v>
      </c>
      <c r="E1073" s="80">
        <v>3</v>
      </c>
      <c r="F1073" s="81" t="s">
        <v>1125</v>
      </c>
      <c r="G1073" s="79" t="s">
        <v>522</v>
      </c>
      <c r="H1073" s="82">
        <v>12423400</v>
      </c>
      <c r="I1073" s="83">
        <v>2240973.5099999998</v>
      </c>
      <c r="J1073" s="70">
        <f t="shared" si="16"/>
        <v>10182426.49</v>
      </c>
    </row>
    <row r="1074" spans="1:10" ht="47.25">
      <c r="A1074" s="78" t="s">
        <v>523</v>
      </c>
      <c r="B1074" s="72">
        <v>200</v>
      </c>
      <c r="C1074" s="79">
        <v>917</v>
      </c>
      <c r="D1074" s="80">
        <v>1</v>
      </c>
      <c r="E1074" s="80">
        <v>3</v>
      </c>
      <c r="F1074" s="81" t="s">
        <v>1125</v>
      </c>
      <c r="G1074" s="79" t="s">
        <v>524</v>
      </c>
      <c r="H1074" s="82">
        <v>3751900</v>
      </c>
      <c r="I1074" s="83">
        <v>675435.82</v>
      </c>
      <c r="J1074" s="70">
        <f t="shared" si="16"/>
        <v>3076464.18</v>
      </c>
    </row>
    <row r="1075" spans="1:10">
      <c r="A1075" s="78" t="s">
        <v>599</v>
      </c>
      <c r="B1075" s="72">
        <v>200</v>
      </c>
      <c r="C1075" s="79">
        <v>917</v>
      </c>
      <c r="D1075" s="80">
        <v>1</v>
      </c>
      <c r="E1075" s="80">
        <v>13</v>
      </c>
      <c r="F1075" s="81" t="s">
        <v>391</v>
      </c>
      <c r="G1075" s="79" t="s">
        <v>391</v>
      </c>
      <c r="H1075" s="82">
        <v>53958052</v>
      </c>
      <c r="I1075" s="83">
        <v>8268623.21</v>
      </c>
      <c r="J1075" s="70">
        <f t="shared" si="16"/>
        <v>45689428.789999999</v>
      </c>
    </row>
    <row r="1076" spans="1:10">
      <c r="A1076" s="78" t="s">
        <v>489</v>
      </c>
      <c r="B1076" s="72">
        <v>200</v>
      </c>
      <c r="C1076" s="79">
        <v>917</v>
      </c>
      <c r="D1076" s="80">
        <v>1</v>
      </c>
      <c r="E1076" s="80">
        <v>13</v>
      </c>
      <c r="F1076" s="81" t="s">
        <v>1126</v>
      </c>
      <c r="G1076" s="79" t="s">
        <v>491</v>
      </c>
      <c r="H1076" s="82">
        <v>11482400</v>
      </c>
      <c r="I1076" s="83">
        <v>2493969.21</v>
      </c>
      <c r="J1076" s="70">
        <f t="shared" si="16"/>
        <v>8988430.7899999991</v>
      </c>
    </row>
    <row r="1077" spans="1:10" ht="47.25">
      <c r="A1077" s="78" t="s">
        <v>492</v>
      </c>
      <c r="B1077" s="72">
        <v>200</v>
      </c>
      <c r="C1077" s="79">
        <v>917</v>
      </c>
      <c r="D1077" s="80">
        <v>1</v>
      </c>
      <c r="E1077" s="80">
        <v>13</v>
      </c>
      <c r="F1077" s="81" t="s">
        <v>1126</v>
      </c>
      <c r="G1077" s="79" t="s">
        <v>493</v>
      </c>
      <c r="H1077" s="82">
        <v>3467700</v>
      </c>
      <c r="I1077" s="83">
        <v>750527.09</v>
      </c>
      <c r="J1077" s="70">
        <f t="shared" si="16"/>
        <v>2717172.91</v>
      </c>
    </row>
    <row r="1078" spans="1:10" ht="31.5">
      <c r="A1078" s="78" t="s">
        <v>403</v>
      </c>
      <c r="B1078" s="72">
        <v>200</v>
      </c>
      <c r="C1078" s="79">
        <v>917</v>
      </c>
      <c r="D1078" s="80">
        <v>1</v>
      </c>
      <c r="E1078" s="80">
        <v>13</v>
      </c>
      <c r="F1078" s="81" t="s">
        <v>1127</v>
      </c>
      <c r="G1078" s="79" t="s">
        <v>405</v>
      </c>
      <c r="H1078" s="82">
        <v>470000</v>
      </c>
      <c r="I1078" s="83">
        <v>50000</v>
      </c>
      <c r="J1078" s="70">
        <f t="shared" si="16"/>
        <v>420000</v>
      </c>
    </row>
    <row r="1079" spans="1:10" ht="31.5">
      <c r="A1079" s="78" t="s">
        <v>495</v>
      </c>
      <c r="B1079" s="72">
        <v>200</v>
      </c>
      <c r="C1079" s="79">
        <v>917</v>
      </c>
      <c r="D1079" s="80">
        <v>1</v>
      </c>
      <c r="E1079" s="80">
        <v>13</v>
      </c>
      <c r="F1079" s="81" t="s">
        <v>1127</v>
      </c>
      <c r="G1079" s="79" t="s">
        <v>496</v>
      </c>
      <c r="H1079" s="82">
        <v>3950000</v>
      </c>
      <c r="I1079" s="83">
        <v>185661.15</v>
      </c>
      <c r="J1079" s="70">
        <f t="shared" si="16"/>
        <v>3764338.85</v>
      </c>
    </row>
    <row r="1080" spans="1:10" ht="31.5">
      <c r="A1080" s="78" t="s">
        <v>621</v>
      </c>
      <c r="B1080" s="72">
        <v>200</v>
      </c>
      <c r="C1080" s="79">
        <v>917</v>
      </c>
      <c r="D1080" s="80">
        <v>1</v>
      </c>
      <c r="E1080" s="80">
        <v>13</v>
      </c>
      <c r="F1080" s="81" t="s">
        <v>1127</v>
      </c>
      <c r="G1080" s="79" t="s">
        <v>622</v>
      </c>
      <c r="H1080" s="82">
        <v>4000000</v>
      </c>
      <c r="I1080" s="83">
        <v>0</v>
      </c>
      <c r="J1080" s="70">
        <f t="shared" si="16"/>
        <v>4000000</v>
      </c>
    </row>
    <row r="1081" spans="1:10" ht="31.5">
      <c r="A1081" s="78" t="s">
        <v>406</v>
      </c>
      <c r="B1081" s="72">
        <v>200</v>
      </c>
      <c r="C1081" s="79">
        <v>917</v>
      </c>
      <c r="D1081" s="80">
        <v>1</v>
      </c>
      <c r="E1081" s="80">
        <v>13</v>
      </c>
      <c r="F1081" s="81" t="s">
        <v>1127</v>
      </c>
      <c r="G1081" s="79" t="s">
        <v>407</v>
      </c>
      <c r="H1081" s="82">
        <v>29086952</v>
      </c>
      <c r="I1081" s="83">
        <v>4515917.88</v>
      </c>
      <c r="J1081" s="70">
        <f t="shared" si="16"/>
        <v>24571034.120000001</v>
      </c>
    </row>
    <row r="1082" spans="1:10" ht="31.5">
      <c r="A1082" s="78" t="s">
        <v>497</v>
      </c>
      <c r="B1082" s="72">
        <v>200</v>
      </c>
      <c r="C1082" s="79">
        <v>917</v>
      </c>
      <c r="D1082" s="80">
        <v>1</v>
      </c>
      <c r="E1082" s="80">
        <v>13</v>
      </c>
      <c r="F1082" s="81" t="s">
        <v>1127</v>
      </c>
      <c r="G1082" s="79" t="s">
        <v>498</v>
      </c>
      <c r="H1082" s="82">
        <v>1351000</v>
      </c>
      <c r="I1082" s="83">
        <v>267416</v>
      </c>
      <c r="J1082" s="70">
        <f t="shared" si="16"/>
        <v>1083584</v>
      </c>
    </row>
    <row r="1083" spans="1:10">
      <c r="A1083" s="78" t="s">
        <v>499</v>
      </c>
      <c r="B1083" s="72">
        <v>200</v>
      </c>
      <c r="C1083" s="79">
        <v>917</v>
      </c>
      <c r="D1083" s="80">
        <v>1</v>
      </c>
      <c r="E1083" s="80">
        <v>13</v>
      </c>
      <c r="F1083" s="81" t="s">
        <v>1127</v>
      </c>
      <c r="G1083" s="79" t="s">
        <v>500</v>
      </c>
      <c r="H1083" s="82">
        <v>150000</v>
      </c>
      <c r="I1083" s="83">
        <v>5131.88</v>
      </c>
      <c r="J1083" s="70">
        <f t="shared" si="16"/>
        <v>144868.12</v>
      </c>
    </row>
    <row r="1084" spans="1:10">
      <c r="A1084" s="78" t="s">
        <v>392</v>
      </c>
      <c r="B1084" s="72">
        <v>200</v>
      </c>
      <c r="C1084" s="79">
        <v>917</v>
      </c>
      <c r="D1084" s="80">
        <v>7</v>
      </c>
      <c r="E1084" s="80" t="s">
        <v>391</v>
      </c>
      <c r="F1084" s="81" t="s">
        <v>391</v>
      </c>
      <c r="G1084" s="79" t="s">
        <v>391</v>
      </c>
      <c r="H1084" s="82">
        <v>586750</v>
      </c>
      <c r="I1084" s="83">
        <v>81750</v>
      </c>
      <c r="J1084" s="70">
        <f t="shared" si="16"/>
        <v>505000</v>
      </c>
    </row>
    <row r="1085" spans="1:10" ht="31.5">
      <c r="A1085" s="78" t="s">
        <v>402</v>
      </c>
      <c r="B1085" s="72">
        <v>200</v>
      </c>
      <c r="C1085" s="79">
        <v>917</v>
      </c>
      <c r="D1085" s="80">
        <v>7</v>
      </c>
      <c r="E1085" s="80">
        <v>5</v>
      </c>
      <c r="F1085" s="81" t="s">
        <v>391</v>
      </c>
      <c r="G1085" s="79" t="s">
        <v>391</v>
      </c>
      <c r="H1085" s="82">
        <v>586750</v>
      </c>
      <c r="I1085" s="83">
        <v>81750</v>
      </c>
      <c r="J1085" s="70">
        <f t="shared" si="16"/>
        <v>505000</v>
      </c>
    </row>
    <row r="1086" spans="1:10" ht="47.25">
      <c r="A1086" s="78" t="s">
        <v>410</v>
      </c>
      <c r="B1086" s="72">
        <v>200</v>
      </c>
      <c r="C1086" s="79">
        <v>917</v>
      </c>
      <c r="D1086" s="80">
        <v>7</v>
      </c>
      <c r="E1086" s="80">
        <v>5</v>
      </c>
      <c r="F1086" s="81" t="s">
        <v>1128</v>
      </c>
      <c r="G1086" s="79" t="s">
        <v>412</v>
      </c>
      <c r="H1086" s="82">
        <v>164000</v>
      </c>
      <c r="I1086" s="83">
        <v>0</v>
      </c>
      <c r="J1086" s="70">
        <f t="shared" si="16"/>
        <v>164000</v>
      </c>
    </row>
    <row r="1087" spans="1:10" ht="31.5">
      <c r="A1087" s="78" t="s">
        <v>406</v>
      </c>
      <c r="B1087" s="72">
        <v>200</v>
      </c>
      <c r="C1087" s="79">
        <v>917</v>
      </c>
      <c r="D1087" s="80">
        <v>7</v>
      </c>
      <c r="E1087" s="80">
        <v>5</v>
      </c>
      <c r="F1087" s="81" t="s">
        <v>1128</v>
      </c>
      <c r="G1087" s="79" t="s">
        <v>407</v>
      </c>
      <c r="H1087" s="82">
        <v>351750</v>
      </c>
      <c r="I1087" s="83">
        <v>81750</v>
      </c>
      <c r="J1087" s="70">
        <f t="shared" si="16"/>
        <v>270000</v>
      </c>
    </row>
    <row r="1088" spans="1:10" ht="31.5">
      <c r="A1088" s="78" t="s">
        <v>403</v>
      </c>
      <c r="B1088" s="72">
        <v>200</v>
      </c>
      <c r="C1088" s="79">
        <v>917</v>
      </c>
      <c r="D1088" s="80">
        <v>7</v>
      </c>
      <c r="E1088" s="80">
        <v>5</v>
      </c>
      <c r="F1088" s="81" t="s">
        <v>1129</v>
      </c>
      <c r="G1088" s="79" t="s">
        <v>405</v>
      </c>
      <c r="H1088" s="82">
        <v>41000</v>
      </c>
      <c r="I1088" s="83">
        <v>0</v>
      </c>
      <c r="J1088" s="70">
        <f t="shared" si="16"/>
        <v>41000</v>
      </c>
    </row>
    <row r="1089" spans="1:10" ht="31.5">
      <c r="A1089" s="78" t="s">
        <v>406</v>
      </c>
      <c r="B1089" s="72">
        <v>200</v>
      </c>
      <c r="C1089" s="79">
        <v>917</v>
      </c>
      <c r="D1089" s="80">
        <v>7</v>
      </c>
      <c r="E1089" s="80">
        <v>5</v>
      </c>
      <c r="F1089" s="81" t="s">
        <v>1129</v>
      </c>
      <c r="G1089" s="79" t="s">
        <v>407</v>
      </c>
      <c r="H1089" s="82">
        <v>30000</v>
      </c>
      <c r="I1089" s="83">
        <v>0</v>
      </c>
      <c r="J1089" s="70">
        <f t="shared" si="16"/>
        <v>30000</v>
      </c>
    </row>
    <row r="1090" spans="1:10">
      <c r="A1090" s="71" t="s">
        <v>374</v>
      </c>
      <c r="B1090" s="72">
        <v>200</v>
      </c>
      <c r="C1090" s="73">
        <v>918</v>
      </c>
      <c r="D1090" s="74" t="s">
        <v>391</v>
      </c>
      <c r="E1090" s="74" t="s">
        <v>391</v>
      </c>
      <c r="F1090" s="75" t="s">
        <v>391</v>
      </c>
      <c r="G1090" s="73" t="s">
        <v>391</v>
      </c>
      <c r="H1090" s="76">
        <v>351884929.51999998</v>
      </c>
      <c r="I1090" s="77">
        <v>67335364.180000007</v>
      </c>
      <c r="J1090" s="70">
        <f t="shared" si="16"/>
        <v>284549565.33999997</v>
      </c>
    </row>
    <row r="1091" spans="1:10">
      <c r="A1091" s="78" t="s">
        <v>586</v>
      </c>
      <c r="B1091" s="72">
        <v>200</v>
      </c>
      <c r="C1091" s="79">
        <v>918</v>
      </c>
      <c r="D1091" s="80">
        <v>1</v>
      </c>
      <c r="E1091" s="80" t="s">
        <v>391</v>
      </c>
      <c r="F1091" s="81" t="s">
        <v>391</v>
      </c>
      <c r="G1091" s="79" t="s">
        <v>391</v>
      </c>
      <c r="H1091" s="82">
        <v>192564685.74000001</v>
      </c>
      <c r="I1091" s="83">
        <v>40465831</v>
      </c>
      <c r="J1091" s="70">
        <f t="shared" si="16"/>
        <v>152098854.74000001</v>
      </c>
    </row>
    <row r="1092" spans="1:10" ht="47.25">
      <c r="A1092" s="78" t="s">
        <v>1119</v>
      </c>
      <c r="B1092" s="72">
        <v>200</v>
      </c>
      <c r="C1092" s="79">
        <v>918</v>
      </c>
      <c r="D1092" s="80">
        <v>1</v>
      </c>
      <c r="E1092" s="80">
        <v>3</v>
      </c>
      <c r="F1092" s="81" t="s">
        <v>391</v>
      </c>
      <c r="G1092" s="79" t="s">
        <v>391</v>
      </c>
      <c r="H1092" s="82">
        <v>1364626.19</v>
      </c>
      <c r="I1092" s="83">
        <v>1340196.08</v>
      </c>
      <c r="J1092" s="70">
        <f t="shared" si="16"/>
        <v>24430.10999999987</v>
      </c>
    </row>
    <row r="1093" spans="1:10" ht="31.5">
      <c r="A1093" s="78" t="s">
        <v>521</v>
      </c>
      <c r="B1093" s="72">
        <v>200</v>
      </c>
      <c r="C1093" s="79">
        <v>918</v>
      </c>
      <c r="D1093" s="80">
        <v>1</v>
      </c>
      <c r="E1093" s="80">
        <v>3</v>
      </c>
      <c r="F1093" s="81" t="s">
        <v>1130</v>
      </c>
      <c r="G1093" s="79" t="s">
        <v>522</v>
      </c>
      <c r="H1093" s="82">
        <v>246109.48</v>
      </c>
      <c r="I1093" s="83">
        <v>246109.48</v>
      </c>
      <c r="J1093" s="70">
        <f t="shared" si="16"/>
        <v>0</v>
      </c>
    </row>
    <row r="1094" spans="1:10" ht="47.25">
      <c r="A1094" s="78" t="s">
        <v>410</v>
      </c>
      <c r="B1094" s="72">
        <v>200</v>
      </c>
      <c r="C1094" s="79">
        <v>918</v>
      </c>
      <c r="D1094" s="80">
        <v>1</v>
      </c>
      <c r="E1094" s="80">
        <v>3</v>
      </c>
      <c r="F1094" s="81" t="s">
        <v>1130</v>
      </c>
      <c r="G1094" s="79" t="s">
        <v>412</v>
      </c>
      <c r="H1094" s="82">
        <v>25040</v>
      </c>
      <c r="I1094" s="83">
        <v>25040</v>
      </c>
      <c r="J1094" s="70">
        <f t="shared" si="16"/>
        <v>0</v>
      </c>
    </row>
    <row r="1095" spans="1:10" ht="47.25">
      <c r="A1095" s="78" t="s">
        <v>523</v>
      </c>
      <c r="B1095" s="72">
        <v>200</v>
      </c>
      <c r="C1095" s="79">
        <v>918</v>
      </c>
      <c r="D1095" s="80">
        <v>1</v>
      </c>
      <c r="E1095" s="80">
        <v>3</v>
      </c>
      <c r="F1095" s="81" t="s">
        <v>1130</v>
      </c>
      <c r="G1095" s="79" t="s">
        <v>524</v>
      </c>
      <c r="H1095" s="82">
        <v>74325.070000000007</v>
      </c>
      <c r="I1095" s="83">
        <v>74325.070000000007</v>
      </c>
      <c r="J1095" s="70">
        <f t="shared" si="16"/>
        <v>0</v>
      </c>
    </row>
    <row r="1096" spans="1:10" ht="31.5">
      <c r="A1096" s="78" t="s">
        <v>495</v>
      </c>
      <c r="B1096" s="72">
        <v>200</v>
      </c>
      <c r="C1096" s="79">
        <v>918</v>
      </c>
      <c r="D1096" s="80">
        <v>1</v>
      </c>
      <c r="E1096" s="80">
        <v>3</v>
      </c>
      <c r="F1096" s="81" t="s">
        <v>1130</v>
      </c>
      <c r="G1096" s="79" t="s">
        <v>496</v>
      </c>
      <c r="H1096" s="82">
        <v>27487.19</v>
      </c>
      <c r="I1096" s="83">
        <v>12121.42</v>
      </c>
      <c r="J1096" s="70">
        <f t="shared" si="16"/>
        <v>15365.769999999999</v>
      </c>
    </row>
    <row r="1097" spans="1:10" ht="31.5">
      <c r="A1097" s="78" t="s">
        <v>406</v>
      </c>
      <c r="B1097" s="72">
        <v>200</v>
      </c>
      <c r="C1097" s="79">
        <v>918</v>
      </c>
      <c r="D1097" s="80">
        <v>1</v>
      </c>
      <c r="E1097" s="80">
        <v>3</v>
      </c>
      <c r="F1097" s="81" t="s">
        <v>1130</v>
      </c>
      <c r="G1097" s="79" t="s">
        <v>407</v>
      </c>
      <c r="H1097" s="82">
        <v>117646.86</v>
      </c>
      <c r="I1097" s="83">
        <v>117646.86</v>
      </c>
      <c r="J1097" s="70">
        <f t="shared" ref="J1097:J1160" si="17">H1097-I1097</f>
        <v>0</v>
      </c>
    </row>
    <row r="1098" spans="1:10" ht="31.5">
      <c r="A1098" s="78" t="s">
        <v>521</v>
      </c>
      <c r="B1098" s="72">
        <v>200</v>
      </c>
      <c r="C1098" s="79">
        <v>918</v>
      </c>
      <c r="D1098" s="80">
        <v>1</v>
      </c>
      <c r="E1098" s="80">
        <v>3</v>
      </c>
      <c r="F1098" s="81" t="s">
        <v>1131</v>
      </c>
      <c r="G1098" s="79" t="s">
        <v>522</v>
      </c>
      <c r="H1098" s="82">
        <v>618000</v>
      </c>
      <c r="I1098" s="83">
        <v>618000</v>
      </c>
      <c r="J1098" s="70">
        <f t="shared" si="17"/>
        <v>0</v>
      </c>
    </row>
    <row r="1099" spans="1:10" ht="47.25">
      <c r="A1099" s="78" t="s">
        <v>523</v>
      </c>
      <c r="B1099" s="72">
        <v>200</v>
      </c>
      <c r="C1099" s="79">
        <v>918</v>
      </c>
      <c r="D1099" s="80">
        <v>1</v>
      </c>
      <c r="E1099" s="80">
        <v>3</v>
      </c>
      <c r="F1099" s="81" t="s">
        <v>1131</v>
      </c>
      <c r="G1099" s="79" t="s">
        <v>524</v>
      </c>
      <c r="H1099" s="82">
        <v>186357</v>
      </c>
      <c r="I1099" s="83">
        <v>186357</v>
      </c>
      <c r="J1099" s="70">
        <f t="shared" si="17"/>
        <v>0</v>
      </c>
    </row>
    <row r="1100" spans="1:10" ht="31.5">
      <c r="A1100" s="78" t="s">
        <v>495</v>
      </c>
      <c r="B1100" s="72">
        <v>200</v>
      </c>
      <c r="C1100" s="79">
        <v>918</v>
      </c>
      <c r="D1100" s="80">
        <v>1</v>
      </c>
      <c r="E1100" s="80">
        <v>3</v>
      </c>
      <c r="F1100" s="81" t="s">
        <v>1131</v>
      </c>
      <c r="G1100" s="79" t="s">
        <v>496</v>
      </c>
      <c r="H1100" s="82">
        <v>20834.59</v>
      </c>
      <c r="I1100" s="83">
        <v>11770.25</v>
      </c>
      <c r="J1100" s="70">
        <f t="shared" si="17"/>
        <v>9064.34</v>
      </c>
    </row>
    <row r="1101" spans="1:10" ht="31.5">
      <c r="A1101" s="78" t="s">
        <v>406</v>
      </c>
      <c r="B1101" s="72">
        <v>200</v>
      </c>
      <c r="C1101" s="79">
        <v>918</v>
      </c>
      <c r="D1101" s="80">
        <v>1</v>
      </c>
      <c r="E1101" s="80">
        <v>3</v>
      </c>
      <c r="F1101" s="81" t="s">
        <v>1131</v>
      </c>
      <c r="G1101" s="79" t="s">
        <v>407</v>
      </c>
      <c r="H1101" s="82">
        <v>48826</v>
      </c>
      <c r="I1101" s="83">
        <v>48826</v>
      </c>
      <c r="J1101" s="70">
        <f t="shared" si="17"/>
        <v>0</v>
      </c>
    </row>
    <row r="1102" spans="1:10" ht="47.25">
      <c r="A1102" s="78" t="s">
        <v>587</v>
      </c>
      <c r="B1102" s="72">
        <v>200</v>
      </c>
      <c r="C1102" s="79">
        <v>918</v>
      </c>
      <c r="D1102" s="80">
        <v>1</v>
      </c>
      <c r="E1102" s="80">
        <v>4</v>
      </c>
      <c r="F1102" s="81" t="s">
        <v>391</v>
      </c>
      <c r="G1102" s="79" t="s">
        <v>391</v>
      </c>
      <c r="H1102" s="82">
        <v>83685100</v>
      </c>
      <c r="I1102" s="83">
        <v>18110379.73</v>
      </c>
      <c r="J1102" s="70">
        <f t="shared" si="17"/>
        <v>65574720.269999996</v>
      </c>
    </row>
    <row r="1103" spans="1:10" ht="31.5">
      <c r="A1103" s="78" t="s">
        <v>521</v>
      </c>
      <c r="B1103" s="72">
        <v>200</v>
      </c>
      <c r="C1103" s="79">
        <v>918</v>
      </c>
      <c r="D1103" s="80">
        <v>1</v>
      </c>
      <c r="E1103" s="80">
        <v>4</v>
      </c>
      <c r="F1103" s="81" t="s">
        <v>1132</v>
      </c>
      <c r="G1103" s="79" t="s">
        <v>522</v>
      </c>
      <c r="H1103" s="82">
        <v>15534400</v>
      </c>
      <c r="I1103" s="83">
        <v>3244717.97</v>
      </c>
      <c r="J1103" s="70">
        <f t="shared" si="17"/>
        <v>12289682.029999999</v>
      </c>
    </row>
    <row r="1104" spans="1:10" ht="47.25">
      <c r="A1104" s="78" t="s">
        <v>523</v>
      </c>
      <c r="B1104" s="72">
        <v>200</v>
      </c>
      <c r="C1104" s="79">
        <v>918</v>
      </c>
      <c r="D1104" s="80">
        <v>1</v>
      </c>
      <c r="E1104" s="80">
        <v>4</v>
      </c>
      <c r="F1104" s="81" t="s">
        <v>1132</v>
      </c>
      <c r="G1104" s="79" t="s">
        <v>524</v>
      </c>
      <c r="H1104" s="82">
        <v>4691400</v>
      </c>
      <c r="I1104" s="83">
        <v>979793.39</v>
      </c>
      <c r="J1104" s="70">
        <f t="shared" si="17"/>
        <v>3711606.61</v>
      </c>
    </row>
    <row r="1105" spans="1:10" ht="31.5">
      <c r="A1105" s="78" t="s">
        <v>521</v>
      </c>
      <c r="B1105" s="72">
        <v>200</v>
      </c>
      <c r="C1105" s="79">
        <v>918</v>
      </c>
      <c r="D1105" s="80">
        <v>1</v>
      </c>
      <c r="E1105" s="80">
        <v>4</v>
      </c>
      <c r="F1105" s="81" t="s">
        <v>1133</v>
      </c>
      <c r="G1105" s="79" t="s">
        <v>522</v>
      </c>
      <c r="H1105" s="82">
        <v>37471600</v>
      </c>
      <c r="I1105" s="83">
        <v>9135030.0999999996</v>
      </c>
      <c r="J1105" s="70">
        <f t="shared" si="17"/>
        <v>28336569.899999999</v>
      </c>
    </row>
    <row r="1106" spans="1:10" ht="47.25">
      <c r="A1106" s="78" t="s">
        <v>523</v>
      </c>
      <c r="B1106" s="72">
        <v>200</v>
      </c>
      <c r="C1106" s="79">
        <v>918</v>
      </c>
      <c r="D1106" s="80">
        <v>1</v>
      </c>
      <c r="E1106" s="80">
        <v>4</v>
      </c>
      <c r="F1106" s="81" t="s">
        <v>1133</v>
      </c>
      <c r="G1106" s="79" t="s">
        <v>524</v>
      </c>
      <c r="H1106" s="82">
        <v>11316400</v>
      </c>
      <c r="I1106" s="83">
        <v>2761407.87</v>
      </c>
      <c r="J1106" s="70">
        <f t="shared" si="17"/>
        <v>8554992.129999999</v>
      </c>
    </row>
    <row r="1107" spans="1:10" ht="47.25">
      <c r="A1107" s="78" t="s">
        <v>410</v>
      </c>
      <c r="B1107" s="72">
        <v>200</v>
      </c>
      <c r="C1107" s="79">
        <v>918</v>
      </c>
      <c r="D1107" s="80">
        <v>1</v>
      </c>
      <c r="E1107" s="80">
        <v>4</v>
      </c>
      <c r="F1107" s="81" t="s">
        <v>1134</v>
      </c>
      <c r="G1107" s="79" t="s">
        <v>412</v>
      </c>
      <c r="H1107" s="82">
        <v>12019500</v>
      </c>
      <c r="I1107" s="83">
        <v>1974100.4</v>
      </c>
      <c r="J1107" s="70">
        <f t="shared" si="17"/>
        <v>10045399.6</v>
      </c>
    </row>
    <row r="1108" spans="1:10" ht="31.5">
      <c r="A1108" s="78" t="s">
        <v>495</v>
      </c>
      <c r="B1108" s="72">
        <v>200</v>
      </c>
      <c r="C1108" s="79">
        <v>918</v>
      </c>
      <c r="D1108" s="80">
        <v>1</v>
      </c>
      <c r="E1108" s="80">
        <v>4</v>
      </c>
      <c r="F1108" s="81" t="s">
        <v>1134</v>
      </c>
      <c r="G1108" s="79" t="s">
        <v>496</v>
      </c>
      <c r="H1108" s="82">
        <v>100000</v>
      </c>
      <c r="I1108" s="83">
        <v>11330</v>
      </c>
      <c r="J1108" s="70">
        <f t="shared" si="17"/>
        <v>88670</v>
      </c>
    </row>
    <row r="1109" spans="1:10" ht="31.5">
      <c r="A1109" s="78" t="s">
        <v>406</v>
      </c>
      <c r="B1109" s="72">
        <v>200</v>
      </c>
      <c r="C1109" s="79">
        <v>918</v>
      </c>
      <c r="D1109" s="80">
        <v>1</v>
      </c>
      <c r="E1109" s="80">
        <v>4</v>
      </c>
      <c r="F1109" s="81" t="s">
        <v>1134</v>
      </c>
      <c r="G1109" s="79" t="s">
        <v>407</v>
      </c>
      <c r="H1109" s="82">
        <v>2495800</v>
      </c>
      <c r="I1109" s="83">
        <v>0</v>
      </c>
      <c r="J1109" s="70">
        <f t="shared" si="17"/>
        <v>2495800</v>
      </c>
    </row>
    <row r="1110" spans="1:10" ht="31.5">
      <c r="A1110" s="78" t="s">
        <v>479</v>
      </c>
      <c r="B1110" s="72">
        <v>200</v>
      </c>
      <c r="C1110" s="79">
        <v>918</v>
      </c>
      <c r="D1110" s="80">
        <v>1</v>
      </c>
      <c r="E1110" s="80">
        <v>4</v>
      </c>
      <c r="F1110" s="81" t="s">
        <v>1134</v>
      </c>
      <c r="G1110" s="79" t="s">
        <v>480</v>
      </c>
      <c r="H1110" s="82">
        <v>40000</v>
      </c>
      <c r="I1110" s="83">
        <v>4000</v>
      </c>
      <c r="J1110" s="70">
        <f t="shared" si="17"/>
        <v>36000</v>
      </c>
    </row>
    <row r="1111" spans="1:10">
      <c r="A1111" s="78" t="s">
        <v>499</v>
      </c>
      <c r="B1111" s="72">
        <v>200</v>
      </c>
      <c r="C1111" s="79">
        <v>918</v>
      </c>
      <c r="D1111" s="80">
        <v>1</v>
      </c>
      <c r="E1111" s="80">
        <v>4</v>
      </c>
      <c r="F1111" s="81" t="s">
        <v>1134</v>
      </c>
      <c r="G1111" s="79" t="s">
        <v>500</v>
      </c>
      <c r="H1111" s="82">
        <v>16000</v>
      </c>
      <c r="I1111" s="83">
        <v>0</v>
      </c>
      <c r="J1111" s="70">
        <f t="shared" si="17"/>
        <v>16000</v>
      </c>
    </row>
    <row r="1112" spans="1:10">
      <c r="A1112" s="78" t="s">
        <v>599</v>
      </c>
      <c r="B1112" s="72">
        <v>200</v>
      </c>
      <c r="C1112" s="79">
        <v>918</v>
      </c>
      <c r="D1112" s="80">
        <v>1</v>
      </c>
      <c r="E1112" s="80">
        <v>13</v>
      </c>
      <c r="F1112" s="81" t="s">
        <v>391</v>
      </c>
      <c r="G1112" s="79" t="s">
        <v>391</v>
      </c>
      <c r="H1112" s="82">
        <v>107514959.55000001</v>
      </c>
      <c r="I1112" s="83">
        <v>21015255.189999998</v>
      </c>
      <c r="J1112" s="70">
        <f t="shared" si="17"/>
        <v>86499704.360000014</v>
      </c>
    </row>
    <row r="1113" spans="1:10">
      <c r="A1113" s="78" t="s">
        <v>501</v>
      </c>
      <c r="B1113" s="72">
        <v>200</v>
      </c>
      <c r="C1113" s="79">
        <v>918</v>
      </c>
      <c r="D1113" s="80">
        <v>1</v>
      </c>
      <c r="E1113" s="80">
        <v>13</v>
      </c>
      <c r="F1113" s="81" t="s">
        <v>1134</v>
      </c>
      <c r="G1113" s="79" t="s">
        <v>502</v>
      </c>
      <c r="H1113" s="82">
        <v>3192000</v>
      </c>
      <c r="I1113" s="83">
        <v>798000</v>
      </c>
      <c r="J1113" s="70">
        <f t="shared" si="17"/>
        <v>2394000</v>
      </c>
    </row>
    <row r="1114" spans="1:10">
      <c r="A1114" s="78" t="s">
        <v>489</v>
      </c>
      <c r="B1114" s="72">
        <v>200</v>
      </c>
      <c r="C1114" s="79">
        <v>918</v>
      </c>
      <c r="D1114" s="80">
        <v>1</v>
      </c>
      <c r="E1114" s="80">
        <v>13</v>
      </c>
      <c r="F1114" s="81" t="s">
        <v>1135</v>
      </c>
      <c r="G1114" s="79" t="s">
        <v>491</v>
      </c>
      <c r="H1114" s="82">
        <v>25371000</v>
      </c>
      <c r="I1114" s="83">
        <v>5709103.8700000001</v>
      </c>
      <c r="J1114" s="70">
        <f t="shared" si="17"/>
        <v>19661896.129999999</v>
      </c>
    </row>
    <row r="1115" spans="1:10" ht="47.25">
      <c r="A1115" s="78" t="s">
        <v>492</v>
      </c>
      <c r="B1115" s="72">
        <v>200</v>
      </c>
      <c r="C1115" s="79">
        <v>918</v>
      </c>
      <c r="D1115" s="80">
        <v>1</v>
      </c>
      <c r="E1115" s="80">
        <v>13</v>
      </c>
      <c r="F1115" s="81" t="s">
        <v>1135</v>
      </c>
      <c r="G1115" s="79" t="s">
        <v>493</v>
      </c>
      <c r="H1115" s="82">
        <v>7662000</v>
      </c>
      <c r="I1115" s="83">
        <v>1974202.81</v>
      </c>
      <c r="J1115" s="70">
        <f t="shared" si="17"/>
        <v>5687797.1899999995</v>
      </c>
    </row>
    <row r="1116" spans="1:10" ht="31.5">
      <c r="A1116" s="78" t="s">
        <v>403</v>
      </c>
      <c r="B1116" s="72">
        <v>200</v>
      </c>
      <c r="C1116" s="79">
        <v>918</v>
      </c>
      <c r="D1116" s="80">
        <v>1</v>
      </c>
      <c r="E1116" s="80">
        <v>13</v>
      </c>
      <c r="F1116" s="81" t="s">
        <v>1136</v>
      </c>
      <c r="G1116" s="79" t="s">
        <v>405</v>
      </c>
      <c r="H1116" s="82">
        <v>950000</v>
      </c>
      <c r="I1116" s="83">
        <v>297099.65000000002</v>
      </c>
      <c r="J1116" s="70">
        <f t="shared" si="17"/>
        <v>652900.35</v>
      </c>
    </row>
    <row r="1117" spans="1:10" ht="31.5">
      <c r="A1117" s="78" t="s">
        <v>495</v>
      </c>
      <c r="B1117" s="72">
        <v>200</v>
      </c>
      <c r="C1117" s="79">
        <v>918</v>
      </c>
      <c r="D1117" s="80">
        <v>1</v>
      </c>
      <c r="E1117" s="80">
        <v>13</v>
      </c>
      <c r="F1117" s="81" t="s">
        <v>1136</v>
      </c>
      <c r="G1117" s="79" t="s">
        <v>496</v>
      </c>
      <c r="H1117" s="82">
        <v>7316751</v>
      </c>
      <c r="I1117" s="83">
        <v>2672531.7799999998</v>
      </c>
      <c r="J1117" s="70">
        <f t="shared" si="17"/>
        <v>4644219.2200000007</v>
      </c>
    </row>
    <row r="1118" spans="1:10" ht="31.5">
      <c r="A1118" s="78" t="s">
        <v>621</v>
      </c>
      <c r="B1118" s="72">
        <v>200</v>
      </c>
      <c r="C1118" s="79">
        <v>918</v>
      </c>
      <c r="D1118" s="80">
        <v>1</v>
      </c>
      <c r="E1118" s="80">
        <v>13</v>
      </c>
      <c r="F1118" s="81" t="s">
        <v>1136</v>
      </c>
      <c r="G1118" s="79" t="s">
        <v>622</v>
      </c>
      <c r="H1118" s="82">
        <v>15000000</v>
      </c>
      <c r="I1118" s="83">
        <v>0</v>
      </c>
      <c r="J1118" s="70">
        <f t="shared" si="17"/>
        <v>15000000</v>
      </c>
    </row>
    <row r="1119" spans="1:10" ht="31.5">
      <c r="A1119" s="78" t="s">
        <v>406</v>
      </c>
      <c r="B1119" s="72">
        <v>200</v>
      </c>
      <c r="C1119" s="79">
        <v>918</v>
      </c>
      <c r="D1119" s="80">
        <v>1</v>
      </c>
      <c r="E1119" s="80">
        <v>13</v>
      </c>
      <c r="F1119" s="81" t="s">
        <v>1136</v>
      </c>
      <c r="G1119" s="79" t="s">
        <v>407</v>
      </c>
      <c r="H1119" s="82">
        <v>44931208.550000004</v>
      </c>
      <c r="I1119" s="83">
        <v>9520785.0800000001</v>
      </c>
      <c r="J1119" s="70">
        <f t="shared" si="17"/>
        <v>35410423.470000006</v>
      </c>
    </row>
    <row r="1120" spans="1:10" ht="31.5">
      <c r="A1120" s="78" t="s">
        <v>479</v>
      </c>
      <c r="B1120" s="72">
        <v>200</v>
      </c>
      <c r="C1120" s="79">
        <v>918</v>
      </c>
      <c r="D1120" s="80">
        <v>1</v>
      </c>
      <c r="E1120" s="80">
        <v>13</v>
      </c>
      <c r="F1120" s="81" t="s">
        <v>1136</v>
      </c>
      <c r="G1120" s="79" t="s">
        <v>480</v>
      </c>
      <c r="H1120" s="82">
        <v>80000</v>
      </c>
      <c r="I1120" s="83">
        <v>0</v>
      </c>
      <c r="J1120" s="70">
        <f t="shared" si="17"/>
        <v>80000</v>
      </c>
    </row>
    <row r="1121" spans="1:10" ht="31.5">
      <c r="A1121" s="78" t="s">
        <v>497</v>
      </c>
      <c r="B1121" s="72">
        <v>200</v>
      </c>
      <c r="C1121" s="79">
        <v>918</v>
      </c>
      <c r="D1121" s="80">
        <v>1</v>
      </c>
      <c r="E1121" s="80">
        <v>13</v>
      </c>
      <c r="F1121" s="81" t="s">
        <v>1136</v>
      </c>
      <c r="G1121" s="79" t="s">
        <v>498</v>
      </c>
      <c r="H1121" s="82">
        <v>732000</v>
      </c>
      <c r="I1121" s="83">
        <v>20832</v>
      </c>
      <c r="J1121" s="70">
        <f t="shared" si="17"/>
        <v>711168</v>
      </c>
    </row>
    <row r="1122" spans="1:10">
      <c r="A1122" s="78" t="s">
        <v>499</v>
      </c>
      <c r="B1122" s="72">
        <v>200</v>
      </c>
      <c r="C1122" s="79">
        <v>918</v>
      </c>
      <c r="D1122" s="80">
        <v>1</v>
      </c>
      <c r="E1122" s="80">
        <v>13</v>
      </c>
      <c r="F1122" s="81" t="s">
        <v>1136</v>
      </c>
      <c r="G1122" s="79" t="s">
        <v>500</v>
      </c>
      <c r="H1122" s="82">
        <v>600000</v>
      </c>
      <c r="I1122" s="83">
        <v>22700</v>
      </c>
      <c r="J1122" s="70">
        <f t="shared" si="17"/>
        <v>577300</v>
      </c>
    </row>
    <row r="1123" spans="1:10" ht="31.5">
      <c r="A1123" s="78" t="s">
        <v>406</v>
      </c>
      <c r="B1123" s="72">
        <v>200</v>
      </c>
      <c r="C1123" s="79">
        <v>918</v>
      </c>
      <c r="D1123" s="80">
        <v>1</v>
      </c>
      <c r="E1123" s="80">
        <v>13</v>
      </c>
      <c r="F1123" s="81" t="s">
        <v>1137</v>
      </c>
      <c r="G1123" s="79" t="s">
        <v>407</v>
      </c>
      <c r="H1123" s="82">
        <v>1680000</v>
      </c>
      <c r="I1123" s="83">
        <v>0</v>
      </c>
      <c r="J1123" s="70">
        <f t="shared" si="17"/>
        <v>1680000</v>
      </c>
    </row>
    <row r="1124" spans="1:10">
      <c r="A1124" s="78" t="s">
        <v>842</v>
      </c>
      <c r="B1124" s="72">
        <v>200</v>
      </c>
      <c r="C1124" s="79">
        <v>918</v>
      </c>
      <c r="D1124" s="80">
        <v>2</v>
      </c>
      <c r="E1124" s="80" t="s">
        <v>391</v>
      </c>
      <c r="F1124" s="81" t="s">
        <v>391</v>
      </c>
      <c r="G1124" s="79" t="s">
        <v>391</v>
      </c>
      <c r="H1124" s="82">
        <v>994175</v>
      </c>
      <c r="I1124" s="83">
        <v>153635</v>
      </c>
      <c r="J1124" s="70">
        <f t="shared" si="17"/>
        <v>840540</v>
      </c>
    </row>
    <row r="1125" spans="1:10">
      <c r="A1125" s="78" t="s">
        <v>1138</v>
      </c>
      <c r="B1125" s="72">
        <v>200</v>
      </c>
      <c r="C1125" s="79">
        <v>918</v>
      </c>
      <c r="D1125" s="80">
        <v>2</v>
      </c>
      <c r="E1125" s="80">
        <v>4</v>
      </c>
      <c r="F1125" s="81" t="s">
        <v>391</v>
      </c>
      <c r="G1125" s="79" t="s">
        <v>391</v>
      </c>
      <c r="H1125" s="82">
        <v>994175</v>
      </c>
      <c r="I1125" s="83">
        <v>153635</v>
      </c>
      <c r="J1125" s="70">
        <f t="shared" si="17"/>
        <v>840540</v>
      </c>
    </row>
    <row r="1126" spans="1:10">
      <c r="A1126" s="78" t="s">
        <v>1139</v>
      </c>
      <c r="B1126" s="72">
        <v>200</v>
      </c>
      <c r="C1126" s="79">
        <v>918</v>
      </c>
      <c r="D1126" s="80">
        <v>2</v>
      </c>
      <c r="E1126" s="80">
        <v>4</v>
      </c>
      <c r="F1126" s="81" t="s">
        <v>1140</v>
      </c>
      <c r="G1126" s="79" t="s">
        <v>1141</v>
      </c>
      <c r="H1126" s="82">
        <v>897775</v>
      </c>
      <c r="I1126" s="83">
        <v>137575</v>
      </c>
      <c r="J1126" s="70">
        <f t="shared" si="17"/>
        <v>760200</v>
      </c>
    </row>
    <row r="1127" spans="1:10">
      <c r="A1127" s="78" t="s">
        <v>1139</v>
      </c>
      <c r="B1127" s="72">
        <v>200</v>
      </c>
      <c r="C1127" s="79">
        <v>918</v>
      </c>
      <c r="D1127" s="80">
        <v>2</v>
      </c>
      <c r="E1127" s="80">
        <v>4</v>
      </c>
      <c r="F1127" s="81" t="s">
        <v>1142</v>
      </c>
      <c r="G1127" s="79" t="s">
        <v>1141</v>
      </c>
      <c r="H1127" s="82">
        <v>96400</v>
      </c>
      <c r="I1127" s="83">
        <v>16060</v>
      </c>
      <c r="J1127" s="70">
        <f t="shared" si="17"/>
        <v>80340</v>
      </c>
    </row>
    <row r="1128" spans="1:10" ht="31.5">
      <c r="A1128" s="78" t="s">
        <v>870</v>
      </c>
      <c r="B1128" s="72">
        <v>200</v>
      </c>
      <c r="C1128" s="79">
        <v>918</v>
      </c>
      <c r="D1128" s="80">
        <v>3</v>
      </c>
      <c r="E1128" s="80" t="s">
        <v>391</v>
      </c>
      <c r="F1128" s="81" t="s">
        <v>391</v>
      </c>
      <c r="G1128" s="79" t="s">
        <v>391</v>
      </c>
      <c r="H1128" s="82">
        <v>152551768.78</v>
      </c>
      <c r="I1128" s="83">
        <v>25927041.560000002</v>
      </c>
      <c r="J1128" s="70">
        <f t="shared" si="17"/>
        <v>126624727.22</v>
      </c>
    </row>
    <row r="1129" spans="1:10" ht="31.5">
      <c r="A1129" s="78" t="s">
        <v>1143</v>
      </c>
      <c r="B1129" s="72">
        <v>200</v>
      </c>
      <c r="C1129" s="79">
        <v>918</v>
      </c>
      <c r="D1129" s="80">
        <v>3</v>
      </c>
      <c r="E1129" s="80">
        <v>9</v>
      </c>
      <c r="F1129" s="81" t="s">
        <v>391</v>
      </c>
      <c r="G1129" s="79" t="s">
        <v>391</v>
      </c>
      <c r="H1129" s="82">
        <v>24580055</v>
      </c>
      <c r="I1129" s="83">
        <v>4199006.7</v>
      </c>
      <c r="J1129" s="70">
        <f t="shared" si="17"/>
        <v>20381048.300000001</v>
      </c>
    </row>
    <row r="1130" spans="1:10" ht="31.5">
      <c r="A1130" s="78" t="s">
        <v>406</v>
      </c>
      <c r="B1130" s="72">
        <v>200</v>
      </c>
      <c r="C1130" s="79">
        <v>918</v>
      </c>
      <c r="D1130" s="80">
        <v>3</v>
      </c>
      <c r="E1130" s="80">
        <v>9</v>
      </c>
      <c r="F1130" s="81" t="s">
        <v>830</v>
      </c>
      <c r="G1130" s="79" t="s">
        <v>407</v>
      </c>
      <c r="H1130" s="82">
        <v>1000000</v>
      </c>
      <c r="I1130" s="83">
        <v>0</v>
      </c>
      <c r="J1130" s="70">
        <f t="shared" si="17"/>
        <v>1000000</v>
      </c>
    </row>
    <row r="1131" spans="1:10">
      <c r="A1131" s="78" t="s">
        <v>489</v>
      </c>
      <c r="B1131" s="72">
        <v>200</v>
      </c>
      <c r="C1131" s="79">
        <v>918</v>
      </c>
      <c r="D1131" s="80">
        <v>3</v>
      </c>
      <c r="E1131" s="80">
        <v>9</v>
      </c>
      <c r="F1131" s="81" t="s">
        <v>1142</v>
      </c>
      <c r="G1131" s="79" t="s">
        <v>491</v>
      </c>
      <c r="H1131" s="82">
        <v>14100000</v>
      </c>
      <c r="I1131" s="83">
        <v>2979148.94</v>
      </c>
      <c r="J1131" s="70">
        <f t="shared" si="17"/>
        <v>11120851.060000001</v>
      </c>
    </row>
    <row r="1132" spans="1:10" ht="31.5">
      <c r="A1132" s="78" t="s">
        <v>403</v>
      </c>
      <c r="B1132" s="72">
        <v>200</v>
      </c>
      <c r="C1132" s="79">
        <v>918</v>
      </c>
      <c r="D1132" s="80">
        <v>3</v>
      </c>
      <c r="E1132" s="80">
        <v>9</v>
      </c>
      <c r="F1132" s="81" t="s">
        <v>1142</v>
      </c>
      <c r="G1132" s="79" t="s">
        <v>405</v>
      </c>
      <c r="H1132" s="82">
        <v>658800</v>
      </c>
      <c r="I1132" s="83">
        <v>50000</v>
      </c>
      <c r="J1132" s="70">
        <f t="shared" si="17"/>
        <v>608800</v>
      </c>
    </row>
    <row r="1133" spans="1:10" ht="47.25">
      <c r="A1133" s="78" t="s">
        <v>492</v>
      </c>
      <c r="B1133" s="72">
        <v>200</v>
      </c>
      <c r="C1133" s="79">
        <v>918</v>
      </c>
      <c r="D1133" s="80">
        <v>3</v>
      </c>
      <c r="E1133" s="80">
        <v>9</v>
      </c>
      <c r="F1133" s="81" t="s">
        <v>1142</v>
      </c>
      <c r="G1133" s="79" t="s">
        <v>493</v>
      </c>
      <c r="H1133" s="82">
        <v>4258200</v>
      </c>
      <c r="I1133" s="83">
        <v>824473.59</v>
      </c>
      <c r="J1133" s="70">
        <f t="shared" si="17"/>
        <v>3433726.41</v>
      </c>
    </row>
    <row r="1134" spans="1:10" ht="31.5">
      <c r="A1134" s="78" t="s">
        <v>1144</v>
      </c>
      <c r="B1134" s="72">
        <v>200</v>
      </c>
      <c r="C1134" s="79">
        <v>918</v>
      </c>
      <c r="D1134" s="80">
        <v>3</v>
      </c>
      <c r="E1134" s="80">
        <v>9</v>
      </c>
      <c r="F1134" s="81" t="s">
        <v>1142</v>
      </c>
      <c r="G1134" s="79" t="s">
        <v>1145</v>
      </c>
      <c r="H1134" s="82">
        <v>100000</v>
      </c>
      <c r="I1134" s="83">
        <v>0</v>
      </c>
      <c r="J1134" s="70">
        <f t="shared" si="17"/>
        <v>100000</v>
      </c>
    </row>
    <row r="1135" spans="1:10" ht="31.5">
      <c r="A1135" s="78" t="s">
        <v>495</v>
      </c>
      <c r="B1135" s="72">
        <v>200</v>
      </c>
      <c r="C1135" s="79">
        <v>918</v>
      </c>
      <c r="D1135" s="80">
        <v>3</v>
      </c>
      <c r="E1135" s="80">
        <v>9</v>
      </c>
      <c r="F1135" s="81" t="s">
        <v>1142</v>
      </c>
      <c r="G1135" s="79" t="s">
        <v>496</v>
      </c>
      <c r="H1135" s="82">
        <v>145355</v>
      </c>
      <c r="I1135" s="83">
        <v>54577.66</v>
      </c>
      <c r="J1135" s="70">
        <f t="shared" si="17"/>
        <v>90777.34</v>
      </c>
    </row>
    <row r="1136" spans="1:10" ht="31.5">
      <c r="A1136" s="78" t="s">
        <v>406</v>
      </c>
      <c r="B1136" s="72">
        <v>200</v>
      </c>
      <c r="C1136" s="79">
        <v>918</v>
      </c>
      <c r="D1136" s="80">
        <v>3</v>
      </c>
      <c r="E1136" s="80">
        <v>9</v>
      </c>
      <c r="F1136" s="81" t="s">
        <v>1142</v>
      </c>
      <c r="G1136" s="79" t="s">
        <v>407</v>
      </c>
      <c r="H1136" s="82">
        <v>1891700</v>
      </c>
      <c r="I1136" s="83">
        <v>182139.66</v>
      </c>
      <c r="J1136" s="70">
        <f t="shared" si="17"/>
        <v>1709560.34</v>
      </c>
    </row>
    <row r="1137" spans="1:10" ht="31.5">
      <c r="A1137" s="78" t="s">
        <v>403</v>
      </c>
      <c r="B1137" s="72">
        <v>200</v>
      </c>
      <c r="C1137" s="79">
        <v>918</v>
      </c>
      <c r="D1137" s="80">
        <v>3</v>
      </c>
      <c r="E1137" s="80">
        <v>9</v>
      </c>
      <c r="F1137" s="81" t="s">
        <v>1146</v>
      </c>
      <c r="G1137" s="79" t="s">
        <v>405</v>
      </c>
      <c r="H1137" s="82">
        <v>156000</v>
      </c>
      <c r="I1137" s="83">
        <v>77200</v>
      </c>
      <c r="J1137" s="70">
        <f t="shared" si="17"/>
        <v>78800</v>
      </c>
    </row>
    <row r="1138" spans="1:10" ht="31.5">
      <c r="A1138" s="78" t="s">
        <v>495</v>
      </c>
      <c r="B1138" s="72">
        <v>200</v>
      </c>
      <c r="C1138" s="79">
        <v>918</v>
      </c>
      <c r="D1138" s="80">
        <v>3</v>
      </c>
      <c r="E1138" s="80">
        <v>9</v>
      </c>
      <c r="F1138" s="81" t="s">
        <v>1146</v>
      </c>
      <c r="G1138" s="79" t="s">
        <v>496</v>
      </c>
      <c r="H1138" s="82">
        <v>100000</v>
      </c>
      <c r="I1138" s="83">
        <v>0</v>
      </c>
      <c r="J1138" s="70">
        <f t="shared" si="17"/>
        <v>100000</v>
      </c>
    </row>
    <row r="1139" spans="1:10" ht="31.5">
      <c r="A1139" s="78" t="s">
        <v>406</v>
      </c>
      <c r="B1139" s="72">
        <v>200</v>
      </c>
      <c r="C1139" s="79">
        <v>918</v>
      </c>
      <c r="D1139" s="80">
        <v>3</v>
      </c>
      <c r="E1139" s="80">
        <v>9</v>
      </c>
      <c r="F1139" s="81" t="s">
        <v>1146</v>
      </c>
      <c r="G1139" s="79" t="s">
        <v>407</v>
      </c>
      <c r="H1139" s="82">
        <v>2170000</v>
      </c>
      <c r="I1139" s="83">
        <v>31466.85</v>
      </c>
      <c r="J1139" s="70">
        <f t="shared" si="17"/>
        <v>2138533.15</v>
      </c>
    </row>
    <row r="1140" spans="1:10">
      <c r="A1140" s="78" t="s">
        <v>1147</v>
      </c>
      <c r="B1140" s="72">
        <v>200</v>
      </c>
      <c r="C1140" s="79">
        <v>918</v>
      </c>
      <c r="D1140" s="80">
        <v>3</v>
      </c>
      <c r="E1140" s="80">
        <v>10</v>
      </c>
      <c r="F1140" s="81" t="s">
        <v>391</v>
      </c>
      <c r="G1140" s="79" t="s">
        <v>391</v>
      </c>
      <c r="H1140" s="82">
        <v>116110043.2</v>
      </c>
      <c r="I1140" s="83">
        <v>21066528.890000001</v>
      </c>
      <c r="J1140" s="70">
        <f t="shared" si="17"/>
        <v>95043514.310000002</v>
      </c>
    </row>
    <row r="1141" spans="1:10">
      <c r="A1141" s="78" t="s">
        <v>489</v>
      </c>
      <c r="B1141" s="72">
        <v>200</v>
      </c>
      <c r="C1141" s="79">
        <v>918</v>
      </c>
      <c r="D1141" s="80">
        <v>3</v>
      </c>
      <c r="E1141" s="80">
        <v>10</v>
      </c>
      <c r="F1141" s="81" t="s">
        <v>1142</v>
      </c>
      <c r="G1141" s="79" t="s">
        <v>491</v>
      </c>
      <c r="H1141" s="82">
        <v>78724000</v>
      </c>
      <c r="I1141" s="83">
        <v>15684229.49</v>
      </c>
      <c r="J1141" s="70">
        <f t="shared" si="17"/>
        <v>63039770.509999998</v>
      </c>
    </row>
    <row r="1142" spans="1:10" ht="31.5">
      <c r="A1142" s="78" t="s">
        <v>403</v>
      </c>
      <c r="B1142" s="72">
        <v>200</v>
      </c>
      <c r="C1142" s="79">
        <v>918</v>
      </c>
      <c r="D1142" s="80">
        <v>3</v>
      </c>
      <c r="E1142" s="80">
        <v>10</v>
      </c>
      <c r="F1142" s="81" t="s">
        <v>1142</v>
      </c>
      <c r="G1142" s="79" t="s">
        <v>405</v>
      </c>
      <c r="H1142" s="82">
        <v>700300</v>
      </c>
      <c r="I1142" s="83">
        <v>86788</v>
      </c>
      <c r="J1142" s="70">
        <f t="shared" si="17"/>
        <v>613512</v>
      </c>
    </row>
    <row r="1143" spans="1:10" ht="47.25">
      <c r="A1143" s="78" t="s">
        <v>492</v>
      </c>
      <c r="B1143" s="72">
        <v>200</v>
      </c>
      <c r="C1143" s="79">
        <v>918</v>
      </c>
      <c r="D1143" s="80">
        <v>3</v>
      </c>
      <c r="E1143" s="80">
        <v>10</v>
      </c>
      <c r="F1143" s="81" t="s">
        <v>1142</v>
      </c>
      <c r="G1143" s="79" t="s">
        <v>493</v>
      </c>
      <c r="H1143" s="82">
        <v>23774600</v>
      </c>
      <c r="I1143" s="83">
        <v>4280112.9400000004</v>
      </c>
      <c r="J1143" s="70">
        <f t="shared" si="17"/>
        <v>19494487.059999999</v>
      </c>
    </row>
    <row r="1144" spans="1:10" ht="31.5">
      <c r="A1144" s="78" t="s">
        <v>1144</v>
      </c>
      <c r="B1144" s="72">
        <v>200</v>
      </c>
      <c r="C1144" s="79">
        <v>918</v>
      </c>
      <c r="D1144" s="80">
        <v>3</v>
      </c>
      <c r="E1144" s="80">
        <v>10</v>
      </c>
      <c r="F1144" s="81" t="s">
        <v>1142</v>
      </c>
      <c r="G1144" s="79" t="s">
        <v>1145</v>
      </c>
      <c r="H1144" s="82">
        <v>747500</v>
      </c>
      <c r="I1144" s="83">
        <v>0</v>
      </c>
      <c r="J1144" s="70">
        <f t="shared" si="17"/>
        <v>747500</v>
      </c>
    </row>
    <row r="1145" spans="1:10" ht="31.5">
      <c r="A1145" s="78" t="s">
        <v>495</v>
      </c>
      <c r="B1145" s="72">
        <v>200</v>
      </c>
      <c r="C1145" s="79">
        <v>918</v>
      </c>
      <c r="D1145" s="80">
        <v>3</v>
      </c>
      <c r="E1145" s="80">
        <v>10</v>
      </c>
      <c r="F1145" s="81" t="s">
        <v>1142</v>
      </c>
      <c r="G1145" s="79" t="s">
        <v>496</v>
      </c>
      <c r="H1145" s="82">
        <v>701326</v>
      </c>
      <c r="I1145" s="83">
        <v>5603.67</v>
      </c>
      <c r="J1145" s="70">
        <f t="shared" si="17"/>
        <v>695722.33</v>
      </c>
    </row>
    <row r="1146" spans="1:10" ht="31.5">
      <c r="A1146" s="78" t="s">
        <v>406</v>
      </c>
      <c r="B1146" s="72">
        <v>200</v>
      </c>
      <c r="C1146" s="79">
        <v>918</v>
      </c>
      <c r="D1146" s="80">
        <v>3</v>
      </c>
      <c r="E1146" s="80">
        <v>10</v>
      </c>
      <c r="F1146" s="81" t="s">
        <v>1142</v>
      </c>
      <c r="G1146" s="79" t="s">
        <v>407</v>
      </c>
      <c r="H1146" s="82">
        <v>11462317.199999999</v>
      </c>
      <c r="I1146" s="83">
        <v>1009794.79</v>
      </c>
      <c r="J1146" s="70">
        <f t="shared" si="17"/>
        <v>10452522.41</v>
      </c>
    </row>
    <row r="1147" spans="1:10" ht="31.5">
      <c r="A1147" s="78" t="s">
        <v>871</v>
      </c>
      <c r="B1147" s="72">
        <v>200</v>
      </c>
      <c r="C1147" s="79">
        <v>918</v>
      </c>
      <c r="D1147" s="80">
        <v>3</v>
      </c>
      <c r="E1147" s="80">
        <v>14</v>
      </c>
      <c r="F1147" s="81" t="s">
        <v>391</v>
      </c>
      <c r="G1147" s="79" t="s">
        <v>391</v>
      </c>
      <c r="H1147" s="82">
        <v>11861670.58</v>
      </c>
      <c r="I1147" s="83">
        <v>661505.97</v>
      </c>
      <c r="J1147" s="70">
        <f t="shared" si="17"/>
        <v>11200164.609999999</v>
      </c>
    </row>
    <row r="1148" spans="1:10" ht="31.5">
      <c r="A1148" s="78" t="s">
        <v>495</v>
      </c>
      <c r="B1148" s="72">
        <v>200</v>
      </c>
      <c r="C1148" s="79">
        <v>918</v>
      </c>
      <c r="D1148" s="80">
        <v>3</v>
      </c>
      <c r="E1148" s="80">
        <v>14</v>
      </c>
      <c r="F1148" s="81" t="s">
        <v>1142</v>
      </c>
      <c r="G1148" s="79" t="s">
        <v>496</v>
      </c>
      <c r="H1148" s="82">
        <v>1276600</v>
      </c>
      <c r="I1148" s="83">
        <v>138806.20000000001</v>
      </c>
      <c r="J1148" s="70">
        <f t="shared" si="17"/>
        <v>1137793.8</v>
      </c>
    </row>
    <row r="1149" spans="1:10" ht="31.5">
      <c r="A1149" s="78" t="s">
        <v>406</v>
      </c>
      <c r="B1149" s="72">
        <v>200</v>
      </c>
      <c r="C1149" s="79">
        <v>918</v>
      </c>
      <c r="D1149" s="80">
        <v>3</v>
      </c>
      <c r="E1149" s="80">
        <v>14</v>
      </c>
      <c r="F1149" s="81" t="s">
        <v>1142</v>
      </c>
      <c r="G1149" s="79" t="s">
        <v>407</v>
      </c>
      <c r="H1149" s="82">
        <v>8845070.5800000001</v>
      </c>
      <c r="I1149" s="83">
        <v>506764.77</v>
      </c>
      <c r="J1149" s="70">
        <f t="shared" si="17"/>
        <v>8338305.8100000005</v>
      </c>
    </row>
    <row r="1150" spans="1:10" ht="31.5">
      <c r="A1150" s="78" t="s">
        <v>497</v>
      </c>
      <c r="B1150" s="72">
        <v>200</v>
      </c>
      <c r="C1150" s="79">
        <v>918</v>
      </c>
      <c r="D1150" s="80">
        <v>3</v>
      </c>
      <c r="E1150" s="80">
        <v>14</v>
      </c>
      <c r="F1150" s="81" t="s">
        <v>1142</v>
      </c>
      <c r="G1150" s="79" t="s">
        <v>498</v>
      </c>
      <c r="H1150" s="82">
        <v>400000</v>
      </c>
      <c r="I1150" s="83">
        <v>13935</v>
      </c>
      <c r="J1150" s="70">
        <f t="shared" si="17"/>
        <v>386065</v>
      </c>
    </row>
    <row r="1151" spans="1:10">
      <c r="A1151" s="78" t="s">
        <v>499</v>
      </c>
      <c r="B1151" s="72">
        <v>200</v>
      </c>
      <c r="C1151" s="79">
        <v>918</v>
      </c>
      <c r="D1151" s="80">
        <v>3</v>
      </c>
      <c r="E1151" s="80">
        <v>14</v>
      </c>
      <c r="F1151" s="81" t="s">
        <v>1142</v>
      </c>
      <c r="G1151" s="79" t="s">
        <v>500</v>
      </c>
      <c r="H1151" s="82">
        <v>20000</v>
      </c>
      <c r="I1151" s="83">
        <v>2000</v>
      </c>
      <c r="J1151" s="70">
        <f t="shared" si="17"/>
        <v>18000</v>
      </c>
    </row>
    <row r="1152" spans="1:10" ht="31.5">
      <c r="A1152" s="78" t="s">
        <v>495</v>
      </c>
      <c r="B1152" s="72">
        <v>200</v>
      </c>
      <c r="C1152" s="79">
        <v>918</v>
      </c>
      <c r="D1152" s="80">
        <v>3</v>
      </c>
      <c r="E1152" s="80">
        <v>14</v>
      </c>
      <c r="F1152" s="81" t="s">
        <v>1146</v>
      </c>
      <c r="G1152" s="79" t="s">
        <v>496</v>
      </c>
      <c r="H1152" s="82">
        <v>50000</v>
      </c>
      <c r="I1152" s="83">
        <v>0</v>
      </c>
      <c r="J1152" s="70">
        <f t="shared" si="17"/>
        <v>50000</v>
      </c>
    </row>
    <row r="1153" spans="1:10" ht="31.5">
      <c r="A1153" s="78" t="s">
        <v>406</v>
      </c>
      <c r="B1153" s="72">
        <v>200</v>
      </c>
      <c r="C1153" s="79">
        <v>918</v>
      </c>
      <c r="D1153" s="80">
        <v>3</v>
      </c>
      <c r="E1153" s="80">
        <v>14</v>
      </c>
      <c r="F1153" s="81" t="s">
        <v>1146</v>
      </c>
      <c r="G1153" s="79" t="s">
        <v>407</v>
      </c>
      <c r="H1153" s="82">
        <v>1270000</v>
      </c>
      <c r="I1153" s="83">
        <v>0</v>
      </c>
      <c r="J1153" s="70">
        <f t="shared" si="17"/>
        <v>1270000</v>
      </c>
    </row>
    <row r="1154" spans="1:10">
      <c r="A1154" s="78" t="s">
        <v>677</v>
      </c>
      <c r="B1154" s="72">
        <v>200</v>
      </c>
      <c r="C1154" s="79">
        <v>918</v>
      </c>
      <c r="D1154" s="80">
        <v>4</v>
      </c>
      <c r="E1154" s="80" t="s">
        <v>391</v>
      </c>
      <c r="F1154" s="81" t="s">
        <v>391</v>
      </c>
      <c r="G1154" s="79" t="s">
        <v>391</v>
      </c>
      <c r="H1154" s="82">
        <v>2174300</v>
      </c>
      <c r="I1154" s="83">
        <v>550236.62</v>
      </c>
      <c r="J1154" s="70">
        <f t="shared" si="17"/>
        <v>1624063.38</v>
      </c>
    </row>
    <row r="1155" spans="1:10">
      <c r="A1155" s="78" t="s">
        <v>846</v>
      </c>
      <c r="B1155" s="72">
        <v>200</v>
      </c>
      <c r="C1155" s="79">
        <v>918</v>
      </c>
      <c r="D1155" s="80">
        <v>4</v>
      </c>
      <c r="E1155" s="80">
        <v>10</v>
      </c>
      <c r="F1155" s="81" t="s">
        <v>391</v>
      </c>
      <c r="G1155" s="79" t="s">
        <v>391</v>
      </c>
      <c r="H1155" s="82">
        <v>2174300</v>
      </c>
      <c r="I1155" s="83">
        <v>550236.62</v>
      </c>
      <c r="J1155" s="70">
        <f t="shared" si="17"/>
        <v>1624063.38</v>
      </c>
    </row>
    <row r="1156" spans="1:10">
      <c r="A1156" s="78" t="s">
        <v>489</v>
      </c>
      <c r="B1156" s="72">
        <v>200</v>
      </c>
      <c r="C1156" s="79">
        <v>918</v>
      </c>
      <c r="D1156" s="80">
        <v>4</v>
      </c>
      <c r="E1156" s="80">
        <v>10</v>
      </c>
      <c r="F1156" s="81" t="s">
        <v>1142</v>
      </c>
      <c r="G1156" s="79" t="s">
        <v>491</v>
      </c>
      <c r="H1156" s="82">
        <v>1650000</v>
      </c>
      <c r="I1156" s="83">
        <v>458525.05</v>
      </c>
      <c r="J1156" s="70">
        <f t="shared" si="17"/>
        <v>1191474.95</v>
      </c>
    </row>
    <row r="1157" spans="1:10" ht="47.25">
      <c r="A1157" s="78" t="s">
        <v>492</v>
      </c>
      <c r="B1157" s="72">
        <v>200</v>
      </c>
      <c r="C1157" s="79">
        <v>918</v>
      </c>
      <c r="D1157" s="80">
        <v>4</v>
      </c>
      <c r="E1157" s="80">
        <v>10</v>
      </c>
      <c r="F1157" s="81" t="s">
        <v>1142</v>
      </c>
      <c r="G1157" s="79" t="s">
        <v>493</v>
      </c>
      <c r="H1157" s="82">
        <v>498300</v>
      </c>
      <c r="I1157" s="83">
        <v>91711.57</v>
      </c>
      <c r="J1157" s="70">
        <f t="shared" si="17"/>
        <v>406588.43</v>
      </c>
    </row>
    <row r="1158" spans="1:10" ht="31.5">
      <c r="A1158" s="78" t="s">
        <v>406</v>
      </c>
      <c r="B1158" s="72">
        <v>200</v>
      </c>
      <c r="C1158" s="79">
        <v>918</v>
      </c>
      <c r="D1158" s="80">
        <v>4</v>
      </c>
      <c r="E1158" s="80">
        <v>10</v>
      </c>
      <c r="F1158" s="81" t="s">
        <v>1142</v>
      </c>
      <c r="G1158" s="79" t="s">
        <v>407</v>
      </c>
      <c r="H1158" s="82">
        <v>26000</v>
      </c>
      <c r="I1158" s="83">
        <v>0</v>
      </c>
      <c r="J1158" s="70">
        <f t="shared" si="17"/>
        <v>26000</v>
      </c>
    </row>
    <row r="1159" spans="1:10">
      <c r="A1159" s="78" t="s">
        <v>392</v>
      </c>
      <c r="B1159" s="72">
        <v>200</v>
      </c>
      <c r="C1159" s="79">
        <v>918</v>
      </c>
      <c r="D1159" s="80">
        <v>7</v>
      </c>
      <c r="E1159" s="80" t="s">
        <v>391</v>
      </c>
      <c r="F1159" s="81" t="s">
        <v>391</v>
      </c>
      <c r="G1159" s="79" t="s">
        <v>391</v>
      </c>
      <c r="H1159" s="82">
        <v>3600000</v>
      </c>
      <c r="I1159" s="83">
        <v>238620</v>
      </c>
      <c r="J1159" s="70">
        <f t="shared" si="17"/>
        <v>3361380</v>
      </c>
    </row>
    <row r="1160" spans="1:10" ht="31.5">
      <c r="A1160" s="78" t="s">
        <v>402</v>
      </c>
      <c r="B1160" s="72">
        <v>200</v>
      </c>
      <c r="C1160" s="79">
        <v>918</v>
      </c>
      <c r="D1160" s="80">
        <v>7</v>
      </c>
      <c r="E1160" s="80">
        <v>5</v>
      </c>
      <c r="F1160" s="81" t="s">
        <v>391</v>
      </c>
      <c r="G1160" s="79" t="s">
        <v>391</v>
      </c>
      <c r="H1160" s="82">
        <v>3600000</v>
      </c>
      <c r="I1160" s="83">
        <v>238620</v>
      </c>
      <c r="J1160" s="70">
        <f t="shared" si="17"/>
        <v>3361380</v>
      </c>
    </row>
    <row r="1161" spans="1:10" ht="31.5">
      <c r="A1161" s="78" t="s">
        <v>403</v>
      </c>
      <c r="B1161" s="72">
        <v>200</v>
      </c>
      <c r="C1161" s="79">
        <v>918</v>
      </c>
      <c r="D1161" s="80">
        <v>7</v>
      </c>
      <c r="E1161" s="80">
        <v>5</v>
      </c>
      <c r="F1161" s="81" t="s">
        <v>1142</v>
      </c>
      <c r="G1161" s="79" t="s">
        <v>405</v>
      </c>
      <c r="H1161" s="82">
        <v>315900</v>
      </c>
      <c r="I1161" s="83">
        <v>0</v>
      </c>
      <c r="J1161" s="70">
        <f t="shared" ref="J1161:J1224" si="18">H1161-I1161</f>
        <v>315900</v>
      </c>
    </row>
    <row r="1162" spans="1:10" ht="31.5">
      <c r="A1162" s="78" t="s">
        <v>406</v>
      </c>
      <c r="B1162" s="72">
        <v>200</v>
      </c>
      <c r="C1162" s="79">
        <v>918</v>
      </c>
      <c r="D1162" s="80">
        <v>7</v>
      </c>
      <c r="E1162" s="80">
        <v>5</v>
      </c>
      <c r="F1162" s="81" t="s">
        <v>1142</v>
      </c>
      <c r="G1162" s="79" t="s">
        <v>407</v>
      </c>
      <c r="H1162" s="82">
        <v>1184100</v>
      </c>
      <c r="I1162" s="83">
        <v>0</v>
      </c>
      <c r="J1162" s="70">
        <f t="shared" si="18"/>
        <v>1184100</v>
      </c>
    </row>
    <row r="1163" spans="1:10" ht="47.25">
      <c r="A1163" s="78" t="s">
        <v>410</v>
      </c>
      <c r="B1163" s="72">
        <v>200</v>
      </c>
      <c r="C1163" s="79">
        <v>918</v>
      </c>
      <c r="D1163" s="80">
        <v>7</v>
      </c>
      <c r="E1163" s="80">
        <v>5</v>
      </c>
      <c r="F1163" s="81" t="s">
        <v>1148</v>
      </c>
      <c r="G1163" s="79" t="s">
        <v>412</v>
      </c>
      <c r="H1163" s="82">
        <v>1200000</v>
      </c>
      <c r="I1163" s="83">
        <v>232620</v>
      </c>
      <c r="J1163" s="70">
        <f t="shared" si="18"/>
        <v>967380</v>
      </c>
    </row>
    <row r="1164" spans="1:10" ht="31.5">
      <c r="A1164" s="78" t="s">
        <v>406</v>
      </c>
      <c r="B1164" s="72">
        <v>200</v>
      </c>
      <c r="C1164" s="79">
        <v>918</v>
      </c>
      <c r="D1164" s="80">
        <v>7</v>
      </c>
      <c r="E1164" s="80">
        <v>5</v>
      </c>
      <c r="F1164" s="81" t="s">
        <v>1148</v>
      </c>
      <c r="G1164" s="79" t="s">
        <v>407</v>
      </c>
      <c r="H1164" s="82">
        <v>800000</v>
      </c>
      <c r="I1164" s="83">
        <v>0</v>
      </c>
      <c r="J1164" s="70">
        <f t="shared" si="18"/>
        <v>800000</v>
      </c>
    </row>
    <row r="1165" spans="1:10" ht="31.5">
      <c r="A1165" s="78" t="s">
        <v>403</v>
      </c>
      <c r="B1165" s="72">
        <v>200</v>
      </c>
      <c r="C1165" s="79">
        <v>918</v>
      </c>
      <c r="D1165" s="80">
        <v>7</v>
      </c>
      <c r="E1165" s="80">
        <v>5</v>
      </c>
      <c r="F1165" s="81" t="s">
        <v>1149</v>
      </c>
      <c r="G1165" s="79" t="s">
        <v>405</v>
      </c>
      <c r="H1165" s="82">
        <v>65000</v>
      </c>
      <c r="I1165" s="83">
        <v>0</v>
      </c>
      <c r="J1165" s="70">
        <f t="shared" si="18"/>
        <v>65000</v>
      </c>
    </row>
    <row r="1166" spans="1:10" ht="31.5">
      <c r="A1166" s="78" t="s">
        <v>406</v>
      </c>
      <c r="B1166" s="72">
        <v>200</v>
      </c>
      <c r="C1166" s="79">
        <v>918</v>
      </c>
      <c r="D1166" s="80">
        <v>7</v>
      </c>
      <c r="E1166" s="80">
        <v>5</v>
      </c>
      <c r="F1166" s="81" t="s">
        <v>1149</v>
      </c>
      <c r="G1166" s="79" t="s">
        <v>407</v>
      </c>
      <c r="H1166" s="82">
        <v>35000</v>
      </c>
      <c r="I1166" s="83">
        <v>6000</v>
      </c>
      <c r="J1166" s="70">
        <f t="shared" si="18"/>
        <v>29000</v>
      </c>
    </row>
    <row r="1167" spans="1:10" ht="31.5">
      <c r="A1167" s="71" t="s">
        <v>375</v>
      </c>
      <c r="B1167" s="72">
        <v>200</v>
      </c>
      <c r="C1167" s="73">
        <v>919</v>
      </c>
      <c r="D1167" s="74" t="s">
        <v>391</v>
      </c>
      <c r="E1167" s="74" t="s">
        <v>391</v>
      </c>
      <c r="F1167" s="75" t="s">
        <v>391</v>
      </c>
      <c r="G1167" s="73" t="s">
        <v>391</v>
      </c>
      <c r="H1167" s="76">
        <v>367793350</v>
      </c>
      <c r="I1167" s="77">
        <v>73198914.090000004</v>
      </c>
      <c r="J1167" s="70">
        <f t="shared" si="18"/>
        <v>294594435.90999997</v>
      </c>
    </row>
    <row r="1168" spans="1:10">
      <c r="A1168" s="78" t="s">
        <v>586</v>
      </c>
      <c r="B1168" s="72">
        <v>200</v>
      </c>
      <c r="C1168" s="79">
        <v>919</v>
      </c>
      <c r="D1168" s="80">
        <v>1</v>
      </c>
      <c r="E1168" s="80" t="s">
        <v>391</v>
      </c>
      <c r="F1168" s="81" t="s">
        <v>391</v>
      </c>
      <c r="G1168" s="79" t="s">
        <v>391</v>
      </c>
      <c r="H1168" s="82">
        <v>9011200</v>
      </c>
      <c r="I1168" s="83">
        <v>316825</v>
      </c>
      <c r="J1168" s="70">
        <f t="shared" si="18"/>
        <v>8694375</v>
      </c>
    </row>
    <row r="1169" spans="1:10" ht="31.5">
      <c r="A1169" s="78" t="s">
        <v>592</v>
      </c>
      <c r="B1169" s="72">
        <v>200</v>
      </c>
      <c r="C1169" s="79">
        <v>919</v>
      </c>
      <c r="D1169" s="80">
        <v>1</v>
      </c>
      <c r="E1169" s="80">
        <v>12</v>
      </c>
      <c r="F1169" s="81" t="s">
        <v>391</v>
      </c>
      <c r="G1169" s="79" t="s">
        <v>391</v>
      </c>
      <c r="H1169" s="82">
        <v>1267300</v>
      </c>
      <c r="I1169" s="83">
        <v>316825</v>
      </c>
      <c r="J1169" s="70">
        <f t="shared" si="18"/>
        <v>950475</v>
      </c>
    </row>
    <row r="1170" spans="1:10" ht="31.5">
      <c r="A1170" s="78" t="s">
        <v>1150</v>
      </c>
      <c r="B1170" s="72">
        <v>200</v>
      </c>
      <c r="C1170" s="79">
        <v>919</v>
      </c>
      <c r="D1170" s="80">
        <v>1</v>
      </c>
      <c r="E1170" s="80">
        <v>12</v>
      </c>
      <c r="F1170" s="81" t="s">
        <v>1151</v>
      </c>
      <c r="G1170" s="79" t="s">
        <v>391</v>
      </c>
      <c r="H1170" s="82">
        <v>1267300</v>
      </c>
      <c r="I1170" s="83">
        <v>316825</v>
      </c>
      <c r="J1170" s="70">
        <f t="shared" si="18"/>
        <v>950475</v>
      </c>
    </row>
    <row r="1171" spans="1:10" ht="63">
      <c r="A1171" s="78" t="s">
        <v>487</v>
      </c>
      <c r="B1171" s="72">
        <v>200</v>
      </c>
      <c r="C1171" s="79">
        <v>919</v>
      </c>
      <c r="D1171" s="80">
        <v>1</v>
      </c>
      <c r="E1171" s="80">
        <v>12</v>
      </c>
      <c r="F1171" s="81" t="s">
        <v>1151</v>
      </c>
      <c r="G1171" s="79" t="s">
        <v>488</v>
      </c>
      <c r="H1171" s="82">
        <v>1239300</v>
      </c>
      <c r="I1171" s="83">
        <v>309825</v>
      </c>
      <c r="J1171" s="70">
        <f t="shared" si="18"/>
        <v>929475</v>
      </c>
    </row>
    <row r="1172" spans="1:10">
      <c r="A1172" s="78" t="s">
        <v>553</v>
      </c>
      <c r="B1172" s="72">
        <v>200</v>
      </c>
      <c r="C1172" s="79">
        <v>919</v>
      </c>
      <c r="D1172" s="80">
        <v>1</v>
      </c>
      <c r="E1172" s="80">
        <v>12</v>
      </c>
      <c r="F1172" s="81" t="s">
        <v>1151</v>
      </c>
      <c r="G1172" s="79" t="s">
        <v>554</v>
      </c>
      <c r="H1172" s="82">
        <v>28000</v>
      </c>
      <c r="I1172" s="83">
        <v>7000</v>
      </c>
      <c r="J1172" s="70">
        <f t="shared" si="18"/>
        <v>21000</v>
      </c>
    </row>
    <row r="1173" spans="1:10">
      <c r="A1173" s="78" t="s">
        <v>599</v>
      </c>
      <c r="B1173" s="72">
        <v>200</v>
      </c>
      <c r="C1173" s="79">
        <v>919</v>
      </c>
      <c r="D1173" s="80">
        <v>1</v>
      </c>
      <c r="E1173" s="80">
        <v>13</v>
      </c>
      <c r="F1173" s="81" t="s">
        <v>391</v>
      </c>
      <c r="G1173" s="79" t="s">
        <v>391</v>
      </c>
      <c r="H1173" s="82">
        <v>7743900</v>
      </c>
      <c r="I1173" s="83">
        <v>0</v>
      </c>
      <c r="J1173" s="70">
        <f t="shared" si="18"/>
        <v>7743900</v>
      </c>
    </row>
    <row r="1174" spans="1:10" ht="31.5">
      <c r="A1174" s="78" t="s">
        <v>1152</v>
      </c>
      <c r="B1174" s="72">
        <v>200</v>
      </c>
      <c r="C1174" s="79">
        <v>919</v>
      </c>
      <c r="D1174" s="80">
        <v>1</v>
      </c>
      <c r="E1174" s="80">
        <v>13</v>
      </c>
      <c r="F1174" s="81" t="s">
        <v>1153</v>
      </c>
      <c r="G1174" s="79" t="s">
        <v>391</v>
      </c>
      <c r="H1174" s="82">
        <v>6500000</v>
      </c>
      <c r="I1174" s="83">
        <v>0</v>
      </c>
      <c r="J1174" s="70">
        <f t="shared" si="18"/>
        <v>6500000</v>
      </c>
    </row>
    <row r="1175" spans="1:10" ht="31.5">
      <c r="A1175" s="78" t="s">
        <v>406</v>
      </c>
      <c r="B1175" s="72">
        <v>200</v>
      </c>
      <c r="C1175" s="79">
        <v>919</v>
      </c>
      <c r="D1175" s="80">
        <v>1</v>
      </c>
      <c r="E1175" s="80">
        <v>13</v>
      </c>
      <c r="F1175" s="81" t="s">
        <v>1153</v>
      </c>
      <c r="G1175" s="79" t="s">
        <v>407</v>
      </c>
      <c r="H1175" s="82">
        <v>6500000</v>
      </c>
      <c r="I1175" s="83">
        <v>0</v>
      </c>
      <c r="J1175" s="70">
        <f t="shared" si="18"/>
        <v>6500000</v>
      </c>
    </row>
    <row r="1176" spans="1:10" ht="31.5">
      <c r="A1176" s="78" t="s">
        <v>1154</v>
      </c>
      <c r="B1176" s="72">
        <v>200</v>
      </c>
      <c r="C1176" s="79">
        <v>919</v>
      </c>
      <c r="D1176" s="80">
        <v>1</v>
      </c>
      <c r="E1176" s="80">
        <v>13</v>
      </c>
      <c r="F1176" s="81" t="s">
        <v>1155</v>
      </c>
      <c r="G1176" s="79" t="s">
        <v>391</v>
      </c>
      <c r="H1176" s="82">
        <v>1243900</v>
      </c>
      <c r="I1176" s="83">
        <v>0</v>
      </c>
      <c r="J1176" s="70">
        <f t="shared" si="18"/>
        <v>1243900</v>
      </c>
    </row>
    <row r="1177" spans="1:10" ht="31.5">
      <c r="A1177" s="78" t="s">
        <v>406</v>
      </c>
      <c r="B1177" s="72">
        <v>200</v>
      </c>
      <c r="C1177" s="79">
        <v>919</v>
      </c>
      <c r="D1177" s="80">
        <v>1</v>
      </c>
      <c r="E1177" s="80">
        <v>13</v>
      </c>
      <c r="F1177" s="81" t="s">
        <v>1155</v>
      </c>
      <c r="G1177" s="79" t="s">
        <v>407</v>
      </c>
      <c r="H1177" s="82">
        <v>1243900</v>
      </c>
      <c r="I1177" s="83">
        <v>0</v>
      </c>
      <c r="J1177" s="70">
        <f t="shared" si="18"/>
        <v>1243900</v>
      </c>
    </row>
    <row r="1178" spans="1:10">
      <c r="A1178" s="78" t="s">
        <v>677</v>
      </c>
      <c r="B1178" s="72">
        <v>200</v>
      </c>
      <c r="C1178" s="79">
        <v>919</v>
      </c>
      <c r="D1178" s="80">
        <v>4</v>
      </c>
      <c r="E1178" s="80" t="s">
        <v>391</v>
      </c>
      <c r="F1178" s="81" t="s">
        <v>391</v>
      </c>
      <c r="G1178" s="79" t="s">
        <v>391</v>
      </c>
      <c r="H1178" s="82">
        <v>338033350</v>
      </c>
      <c r="I1178" s="83">
        <v>68168431.060000002</v>
      </c>
      <c r="J1178" s="70">
        <f t="shared" si="18"/>
        <v>269864918.94</v>
      </c>
    </row>
    <row r="1179" spans="1:10">
      <c r="A1179" s="78" t="s">
        <v>1156</v>
      </c>
      <c r="B1179" s="72">
        <v>200</v>
      </c>
      <c r="C1179" s="79">
        <v>919</v>
      </c>
      <c r="D1179" s="80">
        <v>4</v>
      </c>
      <c r="E1179" s="80">
        <v>6</v>
      </c>
      <c r="F1179" s="81" t="s">
        <v>391</v>
      </c>
      <c r="G1179" s="79" t="s">
        <v>391</v>
      </c>
      <c r="H1179" s="82">
        <v>26749450</v>
      </c>
      <c r="I1179" s="83">
        <v>410800</v>
      </c>
      <c r="J1179" s="70">
        <f t="shared" si="18"/>
        <v>26338650</v>
      </c>
    </row>
    <row r="1180" spans="1:10" ht="31.5">
      <c r="A1180" s="78" t="s">
        <v>1157</v>
      </c>
      <c r="B1180" s="72">
        <v>200</v>
      </c>
      <c r="C1180" s="79">
        <v>919</v>
      </c>
      <c r="D1180" s="80">
        <v>4</v>
      </c>
      <c r="E1180" s="80">
        <v>6</v>
      </c>
      <c r="F1180" s="81" t="s">
        <v>1158</v>
      </c>
      <c r="G1180" s="79" t="s">
        <v>391</v>
      </c>
      <c r="H1180" s="82">
        <v>815950</v>
      </c>
      <c r="I1180" s="83">
        <v>0</v>
      </c>
      <c r="J1180" s="70">
        <f t="shared" si="18"/>
        <v>815950</v>
      </c>
    </row>
    <row r="1181" spans="1:10" ht="31.5">
      <c r="A1181" s="78" t="s">
        <v>406</v>
      </c>
      <c r="B1181" s="72">
        <v>200</v>
      </c>
      <c r="C1181" s="79">
        <v>919</v>
      </c>
      <c r="D1181" s="80">
        <v>4</v>
      </c>
      <c r="E1181" s="80">
        <v>6</v>
      </c>
      <c r="F1181" s="81" t="s">
        <v>1158</v>
      </c>
      <c r="G1181" s="79" t="s">
        <v>407</v>
      </c>
      <c r="H1181" s="82">
        <v>815950</v>
      </c>
      <c r="I1181" s="83">
        <v>0</v>
      </c>
      <c r="J1181" s="70">
        <f t="shared" si="18"/>
        <v>815950</v>
      </c>
    </row>
    <row r="1182" spans="1:10" ht="31.5">
      <c r="A1182" s="78" t="s">
        <v>1159</v>
      </c>
      <c r="B1182" s="72">
        <v>200</v>
      </c>
      <c r="C1182" s="79">
        <v>919</v>
      </c>
      <c r="D1182" s="80">
        <v>4</v>
      </c>
      <c r="E1182" s="80">
        <v>6</v>
      </c>
      <c r="F1182" s="81" t="s">
        <v>1160</v>
      </c>
      <c r="G1182" s="79" t="s">
        <v>391</v>
      </c>
      <c r="H1182" s="82">
        <v>10456400</v>
      </c>
      <c r="I1182" s="83">
        <v>410800</v>
      </c>
      <c r="J1182" s="70">
        <f t="shared" si="18"/>
        <v>10045600</v>
      </c>
    </row>
    <row r="1183" spans="1:10" ht="31.5">
      <c r="A1183" s="78" t="s">
        <v>406</v>
      </c>
      <c r="B1183" s="72">
        <v>200</v>
      </c>
      <c r="C1183" s="79">
        <v>919</v>
      </c>
      <c r="D1183" s="80">
        <v>4</v>
      </c>
      <c r="E1183" s="80">
        <v>6</v>
      </c>
      <c r="F1183" s="81" t="s">
        <v>1160</v>
      </c>
      <c r="G1183" s="79" t="s">
        <v>407</v>
      </c>
      <c r="H1183" s="82">
        <v>10456400</v>
      </c>
      <c r="I1183" s="83">
        <v>410800</v>
      </c>
      <c r="J1183" s="70">
        <f t="shared" si="18"/>
        <v>10045600</v>
      </c>
    </row>
    <row r="1184" spans="1:10" ht="47.25">
      <c r="A1184" s="78" t="s">
        <v>547</v>
      </c>
      <c r="B1184" s="72">
        <v>200</v>
      </c>
      <c r="C1184" s="79">
        <v>919</v>
      </c>
      <c r="D1184" s="80">
        <v>4</v>
      </c>
      <c r="E1184" s="80">
        <v>6</v>
      </c>
      <c r="F1184" s="81" t="s">
        <v>1161</v>
      </c>
      <c r="G1184" s="79" t="s">
        <v>548</v>
      </c>
      <c r="H1184" s="82">
        <v>2881900</v>
      </c>
      <c r="I1184" s="83">
        <v>0</v>
      </c>
      <c r="J1184" s="70">
        <f t="shared" si="18"/>
        <v>2881900</v>
      </c>
    </row>
    <row r="1185" spans="1:10" ht="31.5">
      <c r="A1185" s="78" t="s">
        <v>406</v>
      </c>
      <c r="B1185" s="72">
        <v>200</v>
      </c>
      <c r="C1185" s="79">
        <v>919</v>
      </c>
      <c r="D1185" s="80">
        <v>4</v>
      </c>
      <c r="E1185" s="80">
        <v>6</v>
      </c>
      <c r="F1185" s="81" t="s">
        <v>1162</v>
      </c>
      <c r="G1185" s="79" t="s">
        <v>407</v>
      </c>
      <c r="H1185" s="82">
        <v>3500000</v>
      </c>
      <c r="I1185" s="83">
        <v>0</v>
      </c>
      <c r="J1185" s="70">
        <f t="shared" si="18"/>
        <v>3500000</v>
      </c>
    </row>
    <row r="1186" spans="1:10" ht="31.5">
      <c r="A1186" s="78" t="s">
        <v>607</v>
      </c>
      <c r="B1186" s="72">
        <v>200</v>
      </c>
      <c r="C1186" s="79">
        <v>919</v>
      </c>
      <c r="D1186" s="80">
        <v>4</v>
      </c>
      <c r="E1186" s="80">
        <v>6</v>
      </c>
      <c r="F1186" s="81" t="s">
        <v>1163</v>
      </c>
      <c r="G1186" s="79" t="s">
        <v>609</v>
      </c>
      <c r="H1186" s="82">
        <v>9095200</v>
      </c>
      <c r="I1186" s="83">
        <v>0</v>
      </c>
      <c r="J1186" s="70">
        <f t="shared" si="18"/>
        <v>9095200</v>
      </c>
    </row>
    <row r="1187" spans="1:10">
      <c r="A1187" s="78" t="s">
        <v>1164</v>
      </c>
      <c r="B1187" s="72">
        <v>200</v>
      </c>
      <c r="C1187" s="79">
        <v>919</v>
      </c>
      <c r="D1187" s="80">
        <v>4</v>
      </c>
      <c r="E1187" s="80">
        <v>7</v>
      </c>
      <c r="F1187" s="81" t="s">
        <v>391</v>
      </c>
      <c r="G1187" s="79" t="s">
        <v>391</v>
      </c>
      <c r="H1187" s="82">
        <v>311283900</v>
      </c>
      <c r="I1187" s="83">
        <v>67757631.060000002</v>
      </c>
      <c r="J1187" s="70">
        <f t="shared" si="18"/>
        <v>243526268.94</v>
      </c>
    </row>
    <row r="1188" spans="1:10">
      <c r="A1188" s="78" t="s">
        <v>1165</v>
      </c>
      <c r="B1188" s="72">
        <v>200</v>
      </c>
      <c r="C1188" s="79">
        <v>919</v>
      </c>
      <c r="D1188" s="80">
        <v>4</v>
      </c>
      <c r="E1188" s="80">
        <v>7</v>
      </c>
      <c r="F1188" s="81" t="s">
        <v>1166</v>
      </c>
      <c r="G1188" s="79" t="s">
        <v>391</v>
      </c>
      <c r="H1188" s="82">
        <v>1704600</v>
      </c>
      <c r="I1188" s="83">
        <v>466031.06</v>
      </c>
      <c r="J1188" s="70">
        <f t="shared" si="18"/>
        <v>1238568.94</v>
      </c>
    </row>
    <row r="1189" spans="1:10" ht="31.5">
      <c r="A1189" s="78" t="s">
        <v>621</v>
      </c>
      <c r="B1189" s="72">
        <v>200</v>
      </c>
      <c r="C1189" s="79">
        <v>919</v>
      </c>
      <c r="D1189" s="80">
        <v>4</v>
      </c>
      <c r="E1189" s="80">
        <v>7</v>
      </c>
      <c r="F1189" s="81" t="s">
        <v>1166</v>
      </c>
      <c r="G1189" s="79" t="s">
        <v>622</v>
      </c>
      <c r="H1189" s="82">
        <v>834800</v>
      </c>
      <c r="I1189" s="83">
        <v>0</v>
      </c>
      <c r="J1189" s="70">
        <f t="shared" si="18"/>
        <v>834800</v>
      </c>
    </row>
    <row r="1190" spans="1:10">
      <c r="A1190" s="78" t="s">
        <v>553</v>
      </c>
      <c r="B1190" s="72">
        <v>200</v>
      </c>
      <c r="C1190" s="79">
        <v>919</v>
      </c>
      <c r="D1190" s="80">
        <v>4</v>
      </c>
      <c r="E1190" s="80">
        <v>7</v>
      </c>
      <c r="F1190" s="81" t="s">
        <v>1166</v>
      </c>
      <c r="G1190" s="79" t="s">
        <v>554</v>
      </c>
      <c r="H1190" s="82">
        <v>165200</v>
      </c>
      <c r="I1190" s="83">
        <v>165200</v>
      </c>
      <c r="J1190" s="70">
        <f t="shared" si="18"/>
        <v>0</v>
      </c>
    </row>
    <row r="1191" spans="1:10" ht="31.5">
      <c r="A1191" s="78" t="s">
        <v>497</v>
      </c>
      <c r="B1191" s="72">
        <v>200</v>
      </c>
      <c r="C1191" s="79">
        <v>919</v>
      </c>
      <c r="D1191" s="80">
        <v>4</v>
      </c>
      <c r="E1191" s="80">
        <v>7</v>
      </c>
      <c r="F1191" s="81" t="s">
        <v>1166</v>
      </c>
      <c r="G1191" s="79" t="s">
        <v>498</v>
      </c>
      <c r="H1191" s="82">
        <v>614600</v>
      </c>
      <c r="I1191" s="83">
        <v>260831.06</v>
      </c>
      <c r="J1191" s="70">
        <f t="shared" si="18"/>
        <v>353768.94</v>
      </c>
    </row>
    <row r="1192" spans="1:10">
      <c r="A1192" s="78" t="s">
        <v>499</v>
      </c>
      <c r="B1192" s="72">
        <v>200</v>
      </c>
      <c r="C1192" s="79">
        <v>919</v>
      </c>
      <c r="D1192" s="80">
        <v>4</v>
      </c>
      <c r="E1192" s="80">
        <v>7</v>
      </c>
      <c r="F1192" s="81" t="s">
        <v>1166</v>
      </c>
      <c r="G1192" s="79" t="s">
        <v>500</v>
      </c>
      <c r="H1192" s="82">
        <v>90000</v>
      </c>
      <c r="I1192" s="83">
        <v>40000</v>
      </c>
      <c r="J1192" s="70">
        <f t="shared" si="18"/>
        <v>50000</v>
      </c>
    </row>
    <row r="1193" spans="1:10" ht="47.25">
      <c r="A1193" s="78" t="s">
        <v>1167</v>
      </c>
      <c r="B1193" s="72">
        <v>200</v>
      </c>
      <c r="C1193" s="79">
        <v>919</v>
      </c>
      <c r="D1193" s="80">
        <v>4</v>
      </c>
      <c r="E1193" s="80">
        <v>7</v>
      </c>
      <c r="F1193" s="81" t="s">
        <v>1168</v>
      </c>
      <c r="G1193" s="79" t="s">
        <v>391</v>
      </c>
      <c r="H1193" s="82">
        <v>26455600</v>
      </c>
      <c r="I1193" s="83">
        <v>6347144</v>
      </c>
      <c r="J1193" s="70">
        <f t="shared" si="18"/>
        <v>20108456</v>
      </c>
    </row>
    <row r="1194" spans="1:10" ht="31.5">
      <c r="A1194" s="78" t="s">
        <v>521</v>
      </c>
      <c r="B1194" s="72">
        <v>200</v>
      </c>
      <c r="C1194" s="79">
        <v>919</v>
      </c>
      <c r="D1194" s="80">
        <v>4</v>
      </c>
      <c r="E1194" s="80">
        <v>7</v>
      </c>
      <c r="F1194" s="81" t="s">
        <v>1168</v>
      </c>
      <c r="G1194" s="79" t="s">
        <v>522</v>
      </c>
      <c r="H1194" s="82">
        <v>16624900</v>
      </c>
      <c r="I1194" s="83">
        <v>3937580</v>
      </c>
      <c r="J1194" s="70">
        <f t="shared" si="18"/>
        <v>12687320</v>
      </c>
    </row>
    <row r="1195" spans="1:10" ht="47.25">
      <c r="A1195" s="78" t="s">
        <v>410</v>
      </c>
      <c r="B1195" s="72">
        <v>200</v>
      </c>
      <c r="C1195" s="79">
        <v>919</v>
      </c>
      <c r="D1195" s="80">
        <v>4</v>
      </c>
      <c r="E1195" s="80">
        <v>7</v>
      </c>
      <c r="F1195" s="81" t="s">
        <v>1168</v>
      </c>
      <c r="G1195" s="79" t="s">
        <v>412</v>
      </c>
      <c r="H1195" s="82">
        <v>730000</v>
      </c>
      <c r="I1195" s="83">
        <v>182833</v>
      </c>
      <c r="J1195" s="70">
        <f t="shared" si="18"/>
        <v>547167</v>
      </c>
    </row>
    <row r="1196" spans="1:10" ht="47.25">
      <c r="A1196" s="78" t="s">
        <v>523</v>
      </c>
      <c r="B1196" s="72">
        <v>200</v>
      </c>
      <c r="C1196" s="79">
        <v>919</v>
      </c>
      <c r="D1196" s="80">
        <v>4</v>
      </c>
      <c r="E1196" s="80">
        <v>7</v>
      </c>
      <c r="F1196" s="81" t="s">
        <v>1168</v>
      </c>
      <c r="G1196" s="79" t="s">
        <v>524</v>
      </c>
      <c r="H1196" s="82">
        <v>5020700</v>
      </c>
      <c r="I1196" s="83">
        <v>1189600</v>
      </c>
      <c r="J1196" s="70">
        <f t="shared" si="18"/>
        <v>3831100</v>
      </c>
    </row>
    <row r="1197" spans="1:10" ht="31.5">
      <c r="A1197" s="78" t="s">
        <v>495</v>
      </c>
      <c r="B1197" s="72">
        <v>200</v>
      </c>
      <c r="C1197" s="79">
        <v>919</v>
      </c>
      <c r="D1197" s="80">
        <v>4</v>
      </c>
      <c r="E1197" s="80">
        <v>7</v>
      </c>
      <c r="F1197" s="81" t="s">
        <v>1168</v>
      </c>
      <c r="G1197" s="79" t="s">
        <v>496</v>
      </c>
      <c r="H1197" s="82">
        <v>820000</v>
      </c>
      <c r="I1197" s="83">
        <v>219299</v>
      </c>
      <c r="J1197" s="70">
        <f t="shared" si="18"/>
        <v>600701</v>
      </c>
    </row>
    <row r="1198" spans="1:10" ht="31.5">
      <c r="A1198" s="78" t="s">
        <v>406</v>
      </c>
      <c r="B1198" s="72">
        <v>200</v>
      </c>
      <c r="C1198" s="79">
        <v>919</v>
      </c>
      <c r="D1198" s="80">
        <v>4</v>
      </c>
      <c r="E1198" s="80">
        <v>7</v>
      </c>
      <c r="F1198" s="81" t="s">
        <v>1168</v>
      </c>
      <c r="G1198" s="79" t="s">
        <v>407</v>
      </c>
      <c r="H1198" s="82">
        <v>3260000</v>
      </c>
      <c r="I1198" s="83">
        <v>817832</v>
      </c>
      <c r="J1198" s="70">
        <f t="shared" si="18"/>
        <v>2442168</v>
      </c>
    </row>
    <row r="1199" spans="1:10" ht="47.25">
      <c r="A1199" s="78" t="s">
        <v>1169</v>
      </c>
      <c r="B1199" s="72">
        <v>200</v>
      </c>
      <c r="C1199" s="79">
        <v>919</v>
      </c>
      <c r="D1199" s="80">
        <v>4</v>
      </c>
      <c r="E1199" s="80">
        <v>7</v>
      </c>
      <c r="F1199" s="81" t="s">
        <v>1170</v>
      </c>
      <c r="G1199" s="79" t="s">
        <v>391</v>
      </c>
      <c r="H1199" s="82">
        <v>197002000</v>
      </c>
      <c r="I1199" s="83">
        <v>60944456</v>
      </c>
      <c r="J1199" s="70">
        <f t="shared" si="18"/>
        <v>136057544</v>
      </c>
    </row>
    <row r="1200" spans="1:10">
      <c r="A1200" s="78" t="s">
        <v>489</v>
      </c>
      <c r="B1200" s="72">
        <v>200</v>
      </c>
      <c r="C1200" s="79">
        <v>919</v>
      </c>
      <c r="D1200" s="80">
        <v>4</v>
      </c>
      <c r="E1200" s="80">
        <v>7</v>
      </c>
      <c r="F1200" s="81" t="s">
        <v>1170</v>
      </c>
      <c r="G1200" s="79" t="s">
        <v>491</v>
      </c>
      <c r="H1200" s="82">
        <v>45394300</v>
      </c>
      <c r="I1200" s="83">
        <v>9286145</v>
      </c>
      <c r="J1200" s="70">
        <f t="shared" si="18"/>
        <v>36108155</v>
      </c>
    </row>
    <row r="1201" spans="1:10" ht="31.5">
      <c r="A1201" s="78" t="s">
        <v>403</v>
      </c>
      <c r="B1201" s="72">
        <v>200</v>
      </c>
      <c r="C1201" s="79">
        <v>919</v>
      </c>
      <c r="D1201" s="80">
        <v>4</v>
      </c>
      <c r="E1201" s="80">
        <v>7</v>
      </c>
      <c r="F1201" s="81" t="s">
        <v>1170</v>
      </c>
      <c r="G1201" s="79" t="s">
        <v>405</v>
      </c>
      <c r="H1201" s="82">
        <v>287200</v>
      </c>
      <c r="I1201" s="83">
        <v>71740</v>
      </c>
      <c r="J1201" s="70">
        <f t="shared" si="18"/>
        <v>215460</v>
      </c>
    </row>
    <row r="1202" spans="1:10" ht="47.25">
      <c r="A1202" s="78" t="s">
        <v>492</v>
      </c>
      <c r="B1202" s="72">
        <v>200</v>
      </c>
      <c r="C1202" s="79">
        <v>919</v>
      </c>
      <c r="D1202" s="80">
        <v>4</v>
      </c>
      <c r="E1202" s="80">
        <v>7</v>
      </c>
      <c r="F1202" s="81" t="s">
        <v>1170</v>
      </c>
      <c r="G1202" s="79" t="s">
        <v>493</v>
      </c>
      <c r="H1202" s="82">
        <v>13709100</v>
      </c>
      <c r="I1202" s="83">
        <v>2838104</v>
      </c>
      <c r="J1202" s="70">
        <f t="shared" si="18"/>
        <v>10870996</v>
      </c>
    </row>
    <row r="1203" spans="1:10" ht="31.5">
      <c r="A1203" s="78" t="s">
        <v>495</v>
      </c>
      <c r="B1203" s="72">
        <v>200</v>
      </c>
      <c r="C1203" s="79">
        <v>919</v>
      </c>
      <c r="D1203" s="80">
        <v>4</v>
      </c>
      <c r="E1203" s="80">
        <v>7</v>
      </c>
      <c r="F1203" s="81" t="s">
        <v>1170</v>
      </c>
      <c r="G1203" s="79" t="s">
        <v>496</v>
      </c>
      <c r="H1203" s="82">
        <v>1670000</v>
      </c>
      <c r="I1203" s="83">
        <v>624823</v>
      </c>
      <c r="J1203" s="70">
        <f t="shared" si="18"/>
        <v>1045177</v>
      </c>
    </row>
    <row r="1204" spans="1:10" ht="31.5">
      <c r="A1204" s="78" t="s">
        <v>406</v>
      </c>
      <c r="B1204" s="72">
        <v>200</v>
      </c>
      <c r="C1204" s="79">
        <v>919</v>
      </c>
      <c r="D1204" s="80">
        <v>4</v>
      </c>
      <c r="E1204" s="80">
        <v>7</v>
      </c>
      <c r="F1204" s="81" t="s">
        <v>1170</v>
      </c>
      <c r="G1204" s="79" t="s">
        <v>407</v>
      </c>
      <c r="H1204" s="82">
        <v>8870000</v>
      </c>
      <c r="I1204" s="83">
        <v>2503952</v>
      </c>
      <c r="J1204" s="70">
        <f t="shared" si="18"/>
        <v>6366048</v>
      </c>
    </row>
    <row r="1205" spans="1:10" ht="63">
      <c r="A1205" s="78" t="s">
        <v>487</v>
      </c>
      <c r="B1205" s="72">
        <v>200</v>
      </c>
      <c r="C1205" s="79">
        <v>919</v>
      </c>
      <c r="D1205" s="80">
        <v>4</v>
      </c>
      <c r="E1205" s="80">
        <v>7</v>
      </c>
      <c r="F1205" s="81" t="s">
        <v>1170</v>
      </c>
      <c r="G1205" s="79" t="s">
        <v>488</v>
      </c>
      <c r="H1205" s="82">
        <v>127071400</v>
      </c>
      <c r="I1205" s="83">
        <v>45619692</v>
      </c>
      <c r="J1205" s="70">
        <f t="shared" si="18"/>
        <v>81451708</v>
      </c>
    </row>
    <row r="1206" spans="1:10" ht="31.5">
      <c r="A1206" s="78" t="s">
        <v>1171</v>
      </c>
      <c r="B1206" s="72">
        <v>200</v>
      </c>
      <c r="C1206" s="79">
        <v>919</v>
      </c>
      <c r="D1206" s="80">
        <v>4</v>
      </c>
      <c r="E1206" s="80">
        <v>7</v>
      </c>
      <c r="F1206" s="81" t="s">
        <v>1172</v>
      </c>
      <c r="G1206" s="79" t="s">
        <v>391</v>
      </c>
      <c r="H1206" s="82">
        <v>6121700</v>
      </c>
      <c r="I1206" s="83">
        <v>0</v>
      </c>
      <c r="J1206" s="70">
        <f t="shared" si="18"/>
        <v>6121700</v>
      </c>
    </row>
    <row r="1207" spans="1:10">
      <c r="A1207" s="78" t="s">
        <v>553</v>
      </c>
      <c r="B1207" s="72">
        <v>200</v>
      </c>
      <c r="C1207" s="79">
        <v>919</v>
      </c>
      <c r="D1207" s="80">
        <v>4</v>
      </c>
      <c r="E1207" s="80">
        <v>7</v>
      </c>
      <c r="F1207" s="81" t="s">
        <v>1172</v>
      </c>
      <c r="G1207" s="79" t="s">
        <v>554</v>
      </c>
      <c r="H1207" s="82">
        <v>6121700</v>
      </c>
      <c r="I1207" s="83">
        <v>0</v>
      </c>
      <c r="J1207" s="70">
        <f t="shared" si="18"/>
        <v>6121700</v>
      </c>
    </row>
    <row r="1208" spans="1:10" ht="31.5">
      <c r="A1208" s="78" t="s">
        <v>1173</v>
      </c>
      <c r="B1208" s="72">
        <v>200</v>
      </c>
      <c r="C1208" s="79">
        <v>919</v>
      </c>
      <c r="D1208" s="80">
        <v>4</v>
      </c>
      <c r="E1208" s="80">
        <v>7</v>
      </c>
      <c r="F1208" s="81" t="s">
        <v>1174</v>
      </c>
      <c r="G1208" s="79" t="s">
        <v>391</v>
      </c>
      <c r="H1208" s="82">
        <v>80000000</v>
      </c>
      <c r="I1208" s="83">
        <v>0</v>
      </c>
      <c r="J1208" s="70">
        <f t="shared" si="18"/>
        <v>80000000</v>
      </c>
    </row>
    <row r="1209" spans="1:10">
      <c r="A1209" s="78" t="s">
        <v>553</v>
      </c>
      <c r="B1209" s="72">
        <v>200</v>
      </c>
      <c r="C1209" s="79">
        <v>919</v>
      </c>
      <c r="D1209" s="80">
        <v>4</v>
      </c>
      <c r="E1209" s="80">
        <v>7</v>
      </c>
      <c r="F1209" s="81" t="s">
        <v>1174</v>
      </c>
      <c r="G1209" s="79" t="s">
        <v>554</v>
      </c>
      <c r="H1209" s="82">
        <v>80000000</v>
      </c>
      <c r="I1209" s="83">
        <v>0</v>
      </c>
      <c r="J1209" s="70">
        <f t="shared" si="18"/>
        <v>80000000</v>
      </c>
    </row>
    <row r="1210" spans="1:10">
      <c r="A1210" s="78" t="s">
        <v>1175</v>
      </c>
      <c r="B1210" s="72">
        <v>200</v>
      </c>
      <c r="C1210" s="79">
        <v>919</v>
      </c>
      <c r="D1210" s="80">
        <v>6</v>
      </c>
      <c r="E1210" s="80" t="s">
        <v>391</v>
      </c>
      <c r="F1210" s="81" t="s">
        <v>391</v>
      </c>
      <c r="G1210" s="79" t="s">
        <v>391</v>
      </c>
      <c r="H1210" s="82">
        <v>20748800</v>
      </c>
      <c r="I1210" s="83">
        <v>4713658.03</v>
      </c>
      <c r="J1210" s="70">
        <f t="shared" si="18"/>
        <v>16035141.969999999</v>
      </c>
    </row>
    <row r="1211" spans="1:10">
      <c r="A1211" s="78" t="s">
        <v>1176</v>
      </c>
      <c r="B1211" s="72">
        <v>200</v>
      </c>
      <c r="C1211" s="79">
        <v>919</v>
      </c>
      <c r="D1211" s="80">
        <v>6</v>
      </c>
      <c r="E1211" s="80">
        <v>1</v>
      </c>
      <c r="F1211" s="81" t="s">
        <v>391</v>
      </c>
      <c r="G1211" s="79" t="s">
        <v>391</v>
      </c>
      <c r="H1211" s="82">
        <v>400000</v>
      </c>
      <c r="I1211" s="83">
        <v>100000</v>
      </c>
      <c r="J1211" s="70">
        <f t="shared" si="18"/>
        <v>300000</v>
      </c>
    </row>
    <row r="1212" spans="1:10" ht="31.5">
      <c r="A1212" s="78" t="s">
        <v>1177</v>
      </c>
      <c r="B1212" s="72">
        <v>200</v>
      </c>
      <c r="C1212" s="79">
        <v>919</v>
      </c>
      <c r="D1212" s="80">
        <v>6</v>
      </c>
      <c r="E1212" s="80">
        <v>1</v>
      </c>
      <c r="F1212" s="81" t="s">
        <v>1178</v>
      </c>
      <c r="G1212" s="79" t="s">
        <v>391</v>
      </c>
      <c r="H1212" s="82">
        <v>400000</v>
      </c>
      <c r="I1212" s="83">
        <v>100000</v>
      </c>
      <c r="J1212" s="70">
        <f t="shared" si="18"/>
        <v>300000</v>
      </c>
    </row>
    <row r="1213" spans="1:10">
      <c r="A1213" s="78" t="s">
        <v>553</v>
      </c>
      <c r="B1213" s="72">
        <v>200</v>
      </c>
      <c r="C1213" s="79">
        <v>919</v>
      </c>
      <c r="D1213" s="80">
        <v>6</v>
      </c>
      <c r="E1213" s="80">
        <v>1</v>
      </c>
      <c r="F1213" s="81" t="s">
        <v>1178</v>
      </c>
      <c r="G1213" s="79" t="s">
        <v>554</v>
      </c>
      <c r="H1213" s="82">
        <v>400000</v>
      </c>
      <c r="I1213" s="83">
        <v>100000</v>
      </c>
      <c r="J1213" s="70">
        <f t="shared" si="18"/>
        <v>300000</v>
      </c>
    </row>
    <row r="1214" spans="1:10" ht="31.5">
      <c r="A1214" s="78" t="s">
        <v>1179</v>
      </c>
      <c r="B1214" s="72">
        <v>200</v>
      </c>
      <c r="C1214" s="79">
        <v>919</v>
      </c>
      <c r="D1214" s="80">
        <v>6</v>
      </c>
      <c r="E1214" s="80">
        <v>3</v>
      </c>
      <c r="F1214" s="81" t="s">
        <v>391</v>
      </c>
      <c r="G1214" s="79" t="s">
        <v>391</v>
      </c>
      <c r="H1214" s="82">
        <v>4397500</v>
      </c>
      <c r="I1214" s="83">
        <v>930000</v>
      </c>
      <c r="J1214" s="70">
        <f t="shared" si="18"/>
        <v>3467500</v>
      </c>
    </row>
    <row r="1215" spans="1:10" ht="31.5">
      <c r="A1215" s="78" t="s">
        <v>1177</v>
      </c>
      <c r="B1215" s="72">
        <v>200</v>
      </c>
      <c r="C1215" s="79">
        <v>919</v>
      </c>
      <c r="D1215" s="80">
        <v>6</v>
      </c>
      <c r="E1215" s="80">
        <v>3</v>
      </c>
      <c r="F1215" s="81" t="s">
        <v>1178</v>
      </c>
      <c r="G1215" s="79" t="s">
        <v>391</v>
      </c>
      <c r="H1215" s="82">
        <v>600000</v>
      </c>
      <c r="I1215" s="83">
        <v>0</v>
      </c>
      <c r="J1215" s="70">
        <f t="shared" si="18"/>
        <v>600000</v>
      </c>
    </row>
    <row r="1216" spans="1:10">
      <c r="A1216" s="78" t="s">
        <v>553</v>
      </c>
      <c r="B1216" s="72">
        <v>200</v>
      </c>
      <c r="C1216" s="79">
        <v>919</v>
      </c>
      <c r="D1216" s="80">
        <v>6</v>
      </c>
      <c r="E1216" s="80">
        <v>3</v>
      </c>
      <c r="F1216" s="81" t="s">
        <v>1178</v>
      </c>
      <c r="G1216" s="79" t="s">
        <v>554</v>
      </c>
      <c r="H1216" s="82">
        <v>600000</v>
      </c>
      <c r="I1216" s="83">
        <v>0</v>
      </c>
      <c r="J1216" s="70">
        <f t="shared" si="18"/>
        <v>600000</v>
      </c>
    </row>
    <row r="1217" spans="1:10" ht="47.25">
      <c r="A1217" s="78" t="s">
        <v>1180</v>
      </c>
      <c r="B1217" s="72">
        <v>200</v>
      </c>
      <c r="C1217" s="79">
        <v>919</v>
      </c>
      <c r="D1217" s="80">
        <v>6</v>
      </c>
      <c r="E1217" s="80">
        <v>3</v>
      </c>
      <c r="F1217" s="81" t="s">
        <v>1181</v>
      </c>
      <c r="G1217" s="79" t="s">
        <v>391</v>
      </c>
      <c r="H1217" s="82">
        <v>230000</v>
      </c>
      <c r="I1217" s="83">
        <v>0</v>
      </c>
      <c r="J1217" s="70">
        <f t="shared" si="18"/>
        <v>230000</v>
      </c>
    </row>
    <row r="1218" spans="1:10" ht="31.5">
      <c r="A1218" s="78" t="s">
        <v>495</v>
      </c>
      <c r="B1218" s="72">
        <v>200</v>
      </c>
      <c r="C1218" s="79">
        <v>919</v>
      </c>
      <c r="D1218" s="80">
        <v>6</v>
      </c>
      <c r="E1218" s="80">
        <v>3</v>
      </c>
      <c r="F1218" s="81" t="s">
        <v>1181</v>
      </c>
      <c r="G1218" s="79" t="s">
        <v>496</v>
      </c>
      <c r="H1218" s="82">
        <v>115000</v>
      </c>
      <c r="I1218" s="83">
        <v>0</v>
      </c>
      <c r="J1218" s="70">
        <f t="shared" si="18"/>
        <v>115000</v>
      </c>
    </row>
    <row r="1219" spans="1:10" ht="31.5">
      <c r="A1219" s="78" t="s">
        <v>406</v>
      </c>
      <c r="B1219" s="72">
        <v>200</v>
      </c>
      <c r="C1219" s="79">
        <v>919</v>
      </c>
      <c r="D1219" s="80">
        <v>6</v>
      </c>
      <c r="E1219" s="80">
        <v>3</v>
      </c>
      <c r="F1219" s="81" t="s">
        <v>1181</v>
      </c>
      <c r="G1219" s="79" t="s">
        <v>407</v>
      </c>
      <c r="H1219" s="82">
        <v>115000</v>
      </c>
      <c r="I1219" s="83">
        <v>0</v>
      </c>
      <c r="J1219" s="70">
        <f t="shared" si="18"/>
        <v>115000</v>
      </c>
    </row>
    <row r="1220" spans="1:10" ht="31.5">
      <c r="A1220" s="78" t="s">
        <v>1150</v>
      </c>
      <c r="B1220" s="72">
        <v>200</v>
      </c>
      <c r="C1220" s="79">
        <v>919</v>
      </c>
      <c r="D1220" s="80">
        <v>6</v>
      </c>
      <c r="E1220" s="80">
        <v>3</v>
      </c>
      <c r="F1220" s="81" t="s">
        <v>1151</v>
      </c>
      <c r="G1220" s="79" t="s">
        <v>391</v>
      </c>
      <c r="H1220" s="82">
        <v>3567500</v>
      </c>
      <c r="I1220" s="83">
        <v>930000</v>
      </c>
      <c r="J1220" s="70">
        <f t="shared" si="18"/>
        <v>2637500</v>
      </c>
    </row>
    <row r="1221" spans="1:10" ht="63">
      <c r="A1221" s="78" t="s">
        <v>396</v>
      </c>
      <c r="B1221" s="72">
        <v>200</v>
      </c>
      <c r="C1221" s="79">
        <v>919</v>
      </c>
      <c r="D1221" s="80">
        <v>6</v>
      </c>
      <c r="E1221" s="80">
        <v>3</v>
      </c>
      <c r="F1221" s="81" t="s">
        <v>1151</v>
      </c>
      <c r="G1221" s="79" t="s">
        <v>397</v>
      </c>
      <c r="H1221" s="82">
        <v>3455500</v>
      </c>
      <c r="I1221" s="83">
        <v>930000</v>
      </c>
      <c r="J1221" s="70">
        <f t="shared" si="18"/>
        <v>2525500</v>
      </c>
    </row>
    <row r="1222" spans="1:10">
      <c r="A1222" s="78" t="s">
        <v>398</v>
      </c>
      <c r="B1222" s="72">
        <v>200</v>
      </c>
      <c r="C1222" s="79">
        <v>919</v>
      </c>
      <c r="D1222" s="80">
        <v>6</v>
      </c>
      <c r="E1222" s="80">
        <v>3</v>
      </c>
      <c r="F1222" s="81" t="s">
        <v>1151</v>
      </c>
      <c r="G1222" s="79" t="s">
        <v>399</v>
      </c>
      <c r="H1222" s="82">
        <v>112000</v>
      </c>
      <c r="I1222" s="83">
        <v>0</v>
      </c>
      <c r="J1222" s="70">
        <f t="shared" si="18"/>
        <v>112000</v>
      </c>
    </row>
    <row r="1223" spans="1:10">
      <c r="A1223" s="78" t="s">
        <v>1182</v>
      </c>
      <c r="B1223" s="72">
        <v>200</v>
      </c>
      <c r="C1223" s="79">
        <v>919</v>
      </c>
      <c r="D1223" s="80">
        <v>6</v>
      </c>
      <c r="E1223" s="80">
        <v>5</v>
      </c>
      <c r="F1223" s="81" t="s">
        <v>391</v>
      </c>
      <c r="G1223" s="79" t="s">
        <v>391</v>
      </c>
      <c r="H1223" s="82">
        <v>15951300</v>
      </c>
      <c r="I1223" s="83">
        <v>3683658.03</v>
      </c>
      <c r="J1223" s="70">
        <f t="shared" si="18"/>
        <v>12267641.970000001</v>
      </c>
    </row>
    <row r="1224" spans="1:10" ht="31.5">
      <c r="A1224" s="78" t="s">
        <v>521</v>
      </c>
      <c r="B1224" s="72">
        <v>200</v>
      </c>
      <c r="C1224" s="79">
        <v>919</v>
      </c>
      <c r="D1224" s="80">
        <v>6</v>
      </c>
      <c r="E1224" s="80">
        <v>5</v>
      </c>
      <c r="F1224" s="81" t="s">
        <v>1183</v>
      </c>
      <c r="G1224" s="79" t="s">
        <v>522</v>
      </c>
      <c r="H1224" s="82">
        <v>10205750</v>
      </c>
      <c r="I1224" s="83">
        <v>2448473.1</v>
      </c>
      <c r="J1224" s="70">
        <f t="shared" si="18"/>
        <v>7757276.9000000004</v>
      </c>
    </row>
    <row r="1225" spans="1:10" ht="47.25">
      <c r="A1225" s="78" t="s">
        <v>523</v>
      </c>
      <c r="B1225" s="72">
        <v>200</v>
      </c>
      <c r="C1225" s="79">
        <v>919</v>
      </c>
      <c r="D1225" s="80">
        <v>6</v>
      </c>
      <c r="E1225" s="80">
        <v>5</v>
      </c>
      <c r="F1225" s="81" t="s">
        <v>1183</v>
      </c>
      <c r="G1225" s="79" t="s">
        <v>524</v>
      </c>
      <c r="H1225" s="82">
        <v>3082150</v>
      </c>
      <c r="I1225" s="83">
        <v>740749.95</v>
      </c>
      <c r="J1225" s="70">
        <f t="shared" ref="J1225:J1288" si="19">H1225-I1225</f>
        <v>2341400.0499999998</v>
      </c>
    </row>
    <row r="1226" spans="1:10" ht="47.25">
      <c r="A1226" s="78" t="s">
        <v>410</v>
      </c>
      <c r="B1226" s="72">
        <v>200</v>
      </c>
      <c r="C1226" s="79">
        <v>919</v>
      </c>
      <c r="D1226" s="80">
        <v>6</v>
      </c>
      <c r="E1226" s="80">
        <v>5</v>
      </c>
      <c r="F1226" s="81" t="s">
        <v>1184</v>
      </c>
      <c r="G1226" s="79" t="s">
        <v>412</v>
      </c>
      <c r="H1226" s="82">
        <v>605000</v>
      </c>
      <c r="I1226" s="83">
        <v>134300</v>
      </c>
      <c r="J1226" s="70">
        <f t="shared" si="19"/>
        <v>470700</v>
      </c>
    </row>
    <row r="1227" spans="1:10" ht="31.5">
      <c r="A1227" s="78" t="s">
        <v>495</v>
      </c>
      <c r="B1227" s="72">
        <v>200</v>
      </c>
      <c r="C1227" s="79">
        <v>919</v>
      </c>
      <c r="D1227" s="80">
        <v>6</v>
      </c>
      <c r="E1227" s="80">
        <v>5</v>
      </c>
      <c r="F1227" s="81" t="s">
        <v>1184</v>
      </c>
      <c r="G1227" s="79" t="s">
        <v>496</v>
      </c>
      <c r="H1227" s="82">
        <v>1103600</v>
      </c>
      <c r="I1227" s="83">
        <v>209901.98</v>
      </c>
      <c r="J1227" s="70">
        <f t="shared" si="19"/>
        <v>893698.02</v>
      </c>
    </row>
    <row r="1228" spans="1:10" ht="31.5">
      <c r="A1228" s="78" t="s">
        <v>406</v>
      </c>
      <c r="B1228" s="72">
        <v>200</v>
      </c>
      <c r="C1228" s="79">
        <v>919</v>
      </c>
      <c r="D1228" s="80">
        <v>6</v>
      </c>
      <c r="E1228" s="80">
        <v>5</v>
      </c>
      <c r="F1228" s="81" t="s">
        <v>1184</v>
      </c>
      <c r="G1228" s="79" t="s">
        <v>407</v>
      </c>
      <c r="H1228" s="82">
        <v>950800</v>
      </c>
      <c r="I1228" s="83">
        <v>150233</v>
      </c>
      <c r="J1228" s="70">
        <f t="shared" si="19"/>
        <v>800567</v>
      </c>
    </row>
    <row r="1229" spans="1:10" ht="31.5">
      <c r="A1229" s="78" t="s">
        <v>497</v>
      </c>
      <c r="B1229" s="72">
        <v>200</v>
      </c>
      <c r="C1229" s="79">
        <v>919</v>
      </c>
      <c r="D1229" s="80">
        <v>6</v>
      </c>
      <c r="E1229" s="80">
        <v>5</v>
      </c>
      <c r="F1229" s="81" t="s">
        <v>1184</v>
      </c>
      <c r="G1229" s="79" t="s">
        <v>498</v>
      </c>
      <c r="H1229" s="82">
        <v>4000</v>
      </c>
      <c r="I1229" s="83">
        <v>0</v>
      </c>
      <c r="J1229" s="70">
        <f t="shared" si="19"/>
        <v>4000</v>
      </c>
    </row>
    <row r="1230" spans="1:10" ht="31.5">
      <c r="A1230" s="71" t="s">
        <v>376</v>
      </c>
      <c r="B1230" s="72">
        <v>200</v>
      </c>
      <c r="C1230" s="73">
        <v>921</v>
      </c>
      <c r="D1230" s="74" t="s">
        <v>391</v>
      </c>
      <c r="E1230" s="74" t="s">
        <v>391</v>
      </c>
      <c r="F1230" s="75" t="s">
        <v>391</v>
      </c>
      <c r="G1230" s="73" t="s">
        <v>391</v>
      </c>
      <c r="H1230" s="76">
        <v>26917200</v>
      </c>
      <c r="I1230" s="77">
        <v>6356293.6799999997</v>
      </c>
      <c r="J1230" s="70">
        <f t="shared" si="19"/>
        <v>20560906.32</v>
      </c>
    </row>
    <row r="1231" spans="1:10">
      <c r="A1231" s="78" t="s">
        <v>586</v>
      </c>
      <c r="B1231" s="72">
        <v>200</v>
      </c>
      <c r="C1231" s="79">
        <v>921</v>
      </c>
      <c r="D1231" s="80">
        <v>1</v>
      </c>
      <c r="E1231" s="80" t="s">
        <v>391</v>
      </c>
      <c r="F1231" s="81" t="s">
        <v>391</v>
      </c>
      <c r="G1231" s="79" t="s">
        <v>391</v>
      </c>
      <c r="H1231" s="82">
        <v>6566200</v>
      </c>
      <c r="I1231" s="83">
        <v>1455793.68</v>
      </c>
      <c r="J1231" s="70">
        <f t="shared" si="19"/>
        <v>5110406.32</v>
      </c>
    </row>
    <row r="1232" spans="1:10">
      <c r="A1232" s="78" t="s">
        <v>599</v>
      </c>
      <c r="B1232" s="72">
        <v>200</v>
      </c>
      <c r="C1232" s="79">
        <v>921</v>
      </c>
      <c r="D1232" s="80">
        <v>1</v>
      </c>
      <c r="E1232" s="80">
        <v>13</v>
      </c>
      <c r="F1232" s="81" t="s">
        <v>391</v>
      </c>
      <c r="G1232" s="79" t="s">
        <v>391</v>
      </c>
      <c r="H1232" s="82">
        <v>6566200</v>
      </c>
      <c r="I1232" s="83">
        <v>1455793.68</v>
      </c>
      <c r="J1232" s="70">
        <f t="shared" si="19"/>
        <v>5110406.32</v>
      </c>
    </row>
    <row r="1233" spans="1:10">
      <c r="A1233" s="78" t="s">
        <v>1185</v>
      </c>
      <c r="B1233" s="72">
        <v>200</v>
      </c>
      <c r="C1233" s="79">
        <v>921</v>
      </c>
      <c r="D1233" s="80">
        <v>1</v>
      </c>
      <c r="E1233" s="80">
        <v>13</v>
      </c>
      <c r="F1233" s="81" t="s">
        <v>1186</v>
      </c>
      <c r="G1233" s="79" t="s">
        <v>391</v>
      </c>
      <c r="H1233" s="82">
        <v>463100</v>
      </c>
      <c r="I1233" s="83">
        <v>0</v>
      </c>
      <c r="J1233" s="70">
        <f t="shared" si="19"/>
        <v>463100</v>
      </c>
    </row>
    <row r="1234" spans="1:10" ht="47.25">
      <c r="A1234" s="78" t="s">
        <v>410</v>
      </c>
      <c r="B1234" s="72">
        <v>200</v>
      </c>
      <c r="C1234" s="79">
        <v>921</v>
      </c>
      <c r="D1234" s="80">
        <v>1</v>
      </c>
      <c r="E1234" s="80">
        <v>13</v>
      </c>
      <c r="F1234" s="81" t="s">
        <v>1186</v>
      </c>
      <c r="G1234" s="79" t="s">
        <v>412</v>
      </c>
      <c r="H1234" s="82">
        <v>258100</v>
      </c>
      <c r="I1234" s="83">
        <v>0</v>
      </c>
      <c r="J1234" s="70">
        <f t="shared" si="19"/>
        <v>258100</v>
      </c>
    </row>
    <row r="1235" spans="1:10" ht="31.5">
      <c r="A1235" s="78" t="s">
        <v>495</v>
      </c>
      <c r="B1235" s="72">
        <v>200</v>
      </c>
      <c r="C1235" s="79">
        <v>921</v>
      </c>
      <c r="D1235" s="80">
        <v>1</v>
      </c>
      <c r="E1235" s="80">
        <v>13</v>
      </c>
      <c r="F1235" s="81" t="s">
        <v>1186</v>
      </c>
      <c r="G1235" s="79" t="s">
        <v>496</v>
      </c>
      <c r="H1235" s="82">
        <v>72000</v>
      </c>
      <c r="I1235" s="83">
        <v>0</v>
      </c>
      <c r="J1235" s="70">
        <f t="shared" si="19"/>
        <v>72000</v>
      </c>
    </row>
    <row r="1236" spans="1:10" ht="31.5">
      <c r="A1236" s="78" t="s">
        <v>406</v>
      </c>
      <c r="B1236" s="72">
        <v>200</v>
      </c>
      <c r="C1236" s="79">
        <v>921</v>
      </c>
      <c r="D1236" s="80">
        <v>1</v>
      </c>
      <c r="E1236" s="80">
        <v>13</v>
      </c>
      <c r="F1236" s="81" t="s">
        <v>1186</v>
      </c>
      <c r="G1236" s="79" t="s">
        <v>407</v>
      </c>
      <c r="H1236" s="82">
        <v>133000</v>
      </c>
      <c r="I1236" s="83">
        <v>0</v>
      </c>
      <c r="J1236" s="70">
        <f t="shared" si="19"/>
        <v>133000</v>
      </c>
    </row>
    <row r="1237" spans="1:10" ht="31.5">
      <c r="A1237" s="78" t="s">
        <v>521</v>
      </c>
      <c r="B1237" s="72">
        <v>200</v>
      </c>
      <c r="C1237" s="79">
        <v>921</v>
      </c>
      <c r="D1237" s="80">
        <v>1</v>
      </c>
      <c r="E1237" s="80">
        <v>13</v>
      </c>
      <c r="F1237" s="81" t="s">
        <v>1187</v>
      </c>
      <c r="G1237" s="79" t="s">
        <v>522</v>
      </c>
      <c r="H1237" s="82">
        <v>3876500</v>
      </c>
      <c r="I1237" s="83">
        <v>934927.68</v>
      </c>
      <c r="J1237" s="70">
        <f t="shared" si="19"/>
        <v>2941572.32</v>
      </c>
    </row>
    <row r="1238" spans="1:10" ht="47.25">
      <c r="A1238" s="78" t="s">
        <v>523</v>
      </c>
      <c r="B1238" s="72">
        <v>200</v>
      </c>
      <c r="C1238" s="79">
        <v>921</v>
      </c>
      <c r="D1238" s="80">
        <v>1</v>
      </c>
      <c r="E1238" s="80">
        <v>13</v>
      </c>
      <c r="F1238" s="81" t="s">
        <v>1187</v>
      </c>
      <c r="G1238" s="79" t="s">
        <v>524</v>
      </c>
      <c r="H1238" s="82">
        <v>1170700</v>
      </c>
      <c r="I1238" s="83">
        <v>257274.11</v>
      </c>
      <c r="J1238" s="70">
        <f t="shared" si="19"/>
        <v>913425.89</v>
      </c>
    </row>
    <row r="1239" spans="1:10" ht="47.25">
      <c r="A1239" s="78" t="s">
        <v>410</v>
      </c>
      <c r="B1239" s="72">
        <v>200</v>
      </c>
      <c r="C1239" s="79">
        <v>921</v>
      </c>
      <c r="D1239" s="80">
        <v>1</v>
      </c>
      <c r="E1239" s="80">
        <v>13</v>
      </c>
      <c r="F1239" s="81" t="s">
        <v>1188</v>
      </c>
      <c r="G1239" s="79" t="s">
        <v>412</v>
      </c>
      <c r="H1239" s="82">
        <v>100000</v>
      </c>
      <c r="I1239" s="83">
        <v>62720</v>
      </c>
      <c r="J1239" s="70">
        <f t="shared" si="19"/>
        <v>37280</v>
      </c>
    </row>
    <row r="1240" spans="1:10" ht="31.5">
      <c r="A1240" s="78" t="s">
        <v>495</v>
      </c>
      <c r="B1240" s="72">
        <v>200</v>
      </c>
      <c r="C1240" s="79">
        <v>921</v>
      </c>
      <c r="D1240" s="80">
        <v>1</v>
      </c>
      <c r="E1240" s="80">
        <v>13</v>
      </c>
      <c r="F1240" s="81" t="s">
        <v>1188</v>
      </c>
      <c r="G1240" s="79" t="s">
        <v>496</v>
      </c>
      <c r="H1240" s="82">
        <v>460000</v>
      </c>
      <c r="I1240" s="83">
        <v>127093.91</v>
      </c>
      <c r="J1240" s="70">
        <f t="shared" si="19"/>
        <v>332906.08999999997</v>
      </c>
    </row>
    <row r="1241" spans="1:10" ht="31.5">
      <c r="A1241" s="78" t="s">
        <v>406</v>
      </c>
      <c r="B1241" s="72">
        <v>200</v>
      </c>
      <c r="C1241" s="79">
        <v>921</v>
      </c>
      <c r="D1241" s="80">
        <v>1</v>
      </c>
      <c r="E1241" s="80">
        <v>13</v>
      </c>
      <c r="F1241" s="81" t="s">
        <v>1188</v>
      </c>
      <c r="G1241" s="79" t="s">
        <v>407</v>
      </c>
      <c r="H1241" s="82">
        <v>485900</v>
      </c>
      <c r="I1241" s="83">
        <v>73777.98</v>
      </c>
      <c r="J1241" s="70">
        <f t="shared" si="19"/>
        <v>412122.02</v>
      </c>
    </row>
    <row r="1242" spans="1:10">
      <c r="A1242" s="78" t="s">
        <v>499</v>
      </c>
      <c r="B1242" s="72">
        <v>200</v>
      </c>
      <c r="C1242" s="79">
        <v>921</v>
      </c>
      <c r="D1242" s="80">
        <v>1</v>
      </c>
      <c r="E1242" s="80">
        <v>13</v>
      </c>
      <c r="F1242" s="81" t="s">
        <v>1188</v>
      </c>
      <c r="G1242" s="79" t="s">
        <v>500</v>
      </c>
      <c r="H1242" s="82">
        <v>10000</v>
      </c>
      <c r="I1242" s="83">
        <v>0</v>
      </c>
      <c r="J1242" s="70">
        <f t="shared" si="19"/>
        <v>10000</v>
      </c>
    </row>
    <row r="1243" spans="1:10">
      <c r="A1243" s="78" t="s">
        <v>541</v>
      </c>
      <c r="B1243" s="72">
        <v>200</v>
      </c>
      <c r="C1243" s="79">
        <v>921</v>
      </c>
      <c r="D1243" s="80">
        <v>8</v>
      </c>
      <c r="E1243" s="80" t="s">
        <v>391</v>
      </c>
      <c r="F1243" s="81" t="s">
        <v>391</v>
      </c>
      <c r="G1243" s="79" t="s">
        <v>391</v>
      </c>
      <c r="H1243" s="82">
        <v>824900</v>
      </c>
      <c r="I1243" s="83">
        <v>8000</v>
      </c>
      <c r="J1243" s="70">
        <f t="shared" si="19"/>
        <v>816900</v>
      </c>
    </row>
    <row r="1244" spans="1:10">
      <c r="A1244" s="78" t="s">
        <v>581</v>
      </c>
      <c r="B1244" s="72">
        <v>200</v>
      </c>
      <c r="C1244" s="79">
        <v>921</v>
      </c>
      <c r="D1244" s="80">
        <v>8</v>
      </c>
      <c r="E1244" s="80">
        <v>4</v>
      </c>
      <c r="F1244" s="81" t="s">
        <v>391</v>
      </c>
      <c r="G1244" s="79" t="s">
        <v>391</v>
      </c>
      <c r="H1244" s="82">
        <v>824900</v>
      </c>
      <c r="I1244" s="83">
        <v>8000</v>
      </c>
      <c r="J1244" s="70">
        <f t="shared" si="19"/>
        <v>816900</v>
      </c>
    </row>
    <row r="1245" spans="1:10" ht="94.5">
      <c r="A1245" s="78" t="s">
        <v>1189</v>
      </c>
      <c r="B1245" s="72">
        <v>200</v>
      </c>
      <c r="C1245" s="79">
        <v>921</v>
      </c>
      <c r="D1245" s="80">
        <v>8</v>
      </c>
      <c r="E1245" s="80">
        <v>4</v>
      </c>
      <c r="F1245" s="81" t="s">
        <v>1190</v>
      </c>
      <c r="G1245" s="79" t="s">
        <v>391</v>
      </c>
      <c r="H1245" s="82">
        <v>824900</v>
      </c>
      <c r="I1245" s="83">
        <v>8000</v>
      </c>
      <c r="J1245" s="70">
        <f t="shared" si="19"/>
        <v>816900</v>
      </c>
    </row>
    <row r="1246" spans="1:10" ht="31.5">
      <c r="A1246" s="78" t="s">
        <v>406</v>
      </c>
      <c r="B1246" s="72">
        <v>200</v>
      </c>
      <c r="C1246" s="79">
        <v>921</v>
      </c>
      <c r="D1246" s="80">
        <v>8</v>
      </c>
      <c r="E1246" s="80">
        <v>4</v>
      </c>
      <c r="F1246" s="81" t="s">
        <v>1190</v>
      </c>
      <c r="G1246" s="79" t="s">
        <v>407</v>
      </c>
      <c r="H1246" s="82">
        <v>824900</v>
      </c>
      <c r="I1246" s="83">
        <v>8000</v>
      </c>
      <c r="J1246" s="70">
        <f t="shared" si="19"/>
        <v>816900</v>
      </c>
    </row>
    <row r="1247" spans="1:10">
      <c r="A1247" s="78" t="s">
        <v>1191</v>
      </c>
      <c r="B1247" s="72">
        <v>200</v>
      </c>
      <c r="C1247" s="79">
        <v>921</v>
      </c>
      <c r="D1247" s="80">
        <v>12</v>
      </c>
      <c r="E1247" s="80" t="s">
        <v>391</v>
      </c>
      <c r="F1247" s="81" t="s">
        <v>391</v>
      </c>
      <c r="G1247" s="79" t="s">
        <v>391</v>
      </c>
      <c r="H1247" s="82">
        <v>19526100</v>
      </c>
      <c r="I1247" s="83">
        <v>4892500</v>
      </c>
      <c r="J1247" s="70">
        <f t="shared" si="19"/>
        <v>14633600</v>
      </c>
    </row>
    <row r="1248" spans="1:10">
      <c r="A1248" s="78" t="s">
        <v>1192</v>
      </c>
      <c r="B1248" s="72">
        <v>200</v>
      </c>
      <c r="C1248" s="79">
        <v>921</v>
      </c>
      <c r="D1248" s="80">
        <v>12</v>
      </c>
      <c r="E1248" s="80">
        <v>2</v>
      </c>
      <c r="F1248" s="81" t="s">
        <v>391</v>
      </c>
      <c r="G1248" s="79" t="s">
        <v>391</v>
      </c>
      <c r="H1248" s="82">
        <v>19526100</v>
      </c>
      <c r="I1248" s="83">
        <v>4892500</v>
      </c>
      <c r="J1248" s="70">
        <f t="shared" si="19"/>
        <v>14633600</v>
      </c>
    </row>
    <row r="1249" spans="1:10" ht="31.5">
      <c r="A1249" s="78" t="s">
        <v>1193</v>
      </c>
      <c r="B1249" s="72">
        <v>200</v>
      </c>
      <c r="C1249" s="79">
        <v>921</v>
      </c>
      <c r="D1249" s="80">
        <v>12</v>
      </c>
      <c r="E1249" s="80">
        <v>2</v>
      </c>
      <c r="F1249" s="81" t="s">
        <v>1194</v>
      </c>
      <c r="G1249" s="79" t="s">
        <v>391</v>
      </c>
      <c r="H1249" s="82">
        <v>19526100</v>
      </c>
      <c r="I1249" s="83">
        <v>4892500</v>
      </c>
      <c r="J1249" s="70">
        <f t="shared" si="19"/>
        <v>14633600</v>
      </c>
    </row>
    <row r="1250" spans="1:10" ht="63">
      <c r="A1250" s="78" t="s">
        <v>396</v>
      </c>
      <c r="B1250" s="72">
        <v>200</v>
      </c>
      <c r="C1250" s="79">
        <v>921</v>
      </c>
      <c r="D1250" s="80">
        <v>12</v>
      </c>
      <c r="E1250" s="80">
        <v>2</v>
      </c>
      <c r="F1250" s="81" t="s">
        <v>1194</v>
      </c>
      <c r="G1250" s="79" t="s">
        <v>397</v>
      </c>
      <c r="H1250" s="82">
        <v>3459600</v>
      </c>
      <c r="I1250" s="83">
        <v>1080000</v>
      </c>
      <c r="J1250" s="70">
        <f t="shared" si="19"/>
        <v>2379600</v>
      </c>
    </row>
    <row r="1251" spans="1:10">
      <c r="A1251" s="78" t="s">
        <v>398</v>
      </c>
      <c r="B1251" s="72">
        <v>200</v>
      </c>
      <c r="C1251" s="79">
        <v>921</v>
      </c>
      <c r="D1251" s="80">
        <v>12</v>
      </c>
      <c r="E1251" s="80">
        <v>2</v>
      </c>
      <c r="F1251" s="81" t="s">
        <v>1194</v>
      </c>
      <c r="G1251" s="79" t="s">
        <v>399</v>
      </c>
      <c r="H1251" s="82">
        <v>200000</v>
      </c>
      <c r="I1251" s="83">
        <v>50000</v>
      </c>
      <c r="J1251" s="70">
        <f t="shared" si="19"/>
        <v>150000</v>
      </c>
    </row>
    <row r="1252" spans="1:10" ht="63">
      <c r="A1252" s="78" t="s">
        <v>487</v>
      </c>
      <c r="B1252" s="72">
        <v>200</v>
      </c>
      <c r="C1252" s="79">
        <v>921</v>
      </c>
      <c r="D1252" s="80">
        <v>12</v>
      </c>
      <c r="E1252" s="80">
        <v>2</v>
      </c>
      <c r="F1252" s="81" t="s">
        <v>1194</v>
      </c>
      <c r="G1252" s="79" t="s">
        <v>488</v>
      </c>
      <c r="H1252" s="82">
        <v>14512500</v>
      </c>
      <c r="I1252" s="83">
        <v>3712500</v>
      </c>
      <c r="J1252" s="70">
        <f t="shared" si="19"/>
        <v>10800000</v>
      </c>
    </row>
    <row r="1253" spans="1:10">
      <c r="A1253" s="78" t="s">
        <v>553</v>
      </c>
      <c r="B1253" s="72">
        <v>200</v>
      </c>
      <c r="C1253" s="79">
        <v>921</v>
      </c>
      <c r="D1253" s="80">
        <v>12</v>
      </c>
      <c r="E1253" s="80">
        <v>2</v>
      </c>
      <c r="F1253" s="81" t="s">
        <v>1194</v>
      </c>
      <c r="G1253" s="79" t="s">
        <v>554</v>
      </c>
      <c r="H1253" s="82">
        <v>1354000</v>
      </c>
      <c r="I1253" s="83">
        <v>50000</v>
      </c>
      <c r="J1253" s="70">
        <f t="shared" si="19"/>
        <v>1304000</v>
      </c>
    </row>
    <row r="1254" spans="1:10" ht="31.5">
      <c r="A1254" s="71" t="s">
        <v>1195</v>
      </c>
      <c r="B1254" s="72">
        <v>200</v>
      </c>
      <c r="C1254" s="73">
        <v>924</v>
      </c>
      <c r="D1254" s="74" t="s">
        <v>391</v>
      </c>
      <c r="E1254" s="74" t="s">
        <v>391</v>
      </c>
      <c r="F1254" s="75" t="s">
        <v>391</v>
      </c>
      <c r="G1254" s="73" t="s">
        <v>391</v>
      </c>
      <c r="H1254" s="76">
        <v>6295500</v>
      </c>
      <c r="I1254" s="77">
        <v>1312228.9700000002</v>
      </c>
      <c r="J1254" s="70">
        <f t="shared" si="19"/>
        <v>4983271.0299999993</v>
      </c>
    </row>
    <row r="1255" spans="1:10">
      <c r="A1255" s="78" t="s">
        <v>586</v>
      </c>
      <c r="B1255" s="72">
        <v>200</v>
      </c>
      <c r="C1255" s="79">
        <v>924</v>
      </c>
      <c r="D1255" s="80">
        <v>1</v>
      </c>
      <c r="E1255" s="80" t="s">
        <v>391</v>
      </c>
      <c r="F1255" s="81" t="s">
        <v>391</v>
      </c>
      <c r="G1255" s="79" t="s">
        <v>391</v>
      </c>
      <c r="H1255" s="82">
        <v>6295500</v>
      </c>
      <c r="I1255" s="83">
        <v>1312228.9700000002</v>
      </c>
      <c r="J1255" s="70">
        <f t="shared" si="19"/>
        <v>4983271.0299999993</v>
      </c>
    </row>
    <row r="1256" spans="1:10">
      <c r="A1256" s="78" t="s">
        <v>599</v>
      </c>
      <c r="B1256" s="72">
        <v>200</v>
      </c>
      <c r="C1256" s="79">
        <v>924</v>
      </c>
      <c r="D1256" s="80">
        <v>1</v>
      </c>
      <c r="E1256" s="80">
        <v>13</v>
      </c>
      <c r="F1256" s="81" t="s">
        <v>391</v>
      </c>
      <c r="G1256" s="79" t="s">
        <v>391</v>
      </c>
      <c r="H1256" s="82">
        <v>6295500</v>
      </c>
      <c r="I1256" s="83">
        <v>1312228.9700000002</v>
      </c>
      <c r="J1256" s="70">
        <f t="shared" si="19"/>
        <v>4983271.0299999993</v>
      </c>
    </row>
    <row r="1257" spans="1:10" ht="31.5">
      <c r="A1257" s="78" t="s">
        <v>521</v>
      </c>
      <c r="B1257" s="72">
        <v>200</v>
      </c>
      <c r="C1257" s="79">
        <v>924</v>
      </c>
      <c r="D1257" s="80">
        <v>1</v>
      </c>
      <c r="E1257" s="80">
        <v>13</v>
      </c>
      <c r="F1257" s="81" t="s">
        <v>1196</v>
      </c>
      <c r="G1257" s="79" t="s">
        <v>522</v>
      </c>
      <c r="H1257" s="82">
        <v>3953000</v>
      </c>
      <c r="I1257" s="83">
        <v>859151.76</v>
      </c>
      <c r="J1257" s="70">
        <f t="shared" si="19"/>
        <v>3093848.24</v>
      </c>
    </row>
    <row r="1258" spans="1:10" ht="47.25">
      <c r="A1258" s="78" t="s">
        <v>523</v>
      </c>
      <c r="B1258" s="72">
        <v>200</v>
      </c>
      <c r="C1258" s="79">
        <v>924</v>
      </c>
      <c r="D1258" s="80">
        <v>1</v>
      </c>
      <c r="E1258" s="80">
        <v>13</v>
      </c>
      <c r="F1258" s="81" t="s">
        <v>1196</v>
      </c>
      <c r="G1258" s="79" t="s">
        <v>524</v>
      </c>
      <c r="H1258" s="82">
        <v>1193800</v>
      </c>
      <c r="I1258" s="83">
        <v>222224.88</v>
      </c>
      <c r="J1258" s="70">
        <f t="shared" si="19"/>
        <v>971575.12</v>
      </c>
    </row>
    <row r="1259" spans="1:10" ht="47.25">
      <c r="A1259" s="78" t="s">
        <v>410</v>
      </c>
      <c r="B1259" s="72">
        <v>200</v>
      </c>
      <c r="C1259" s="79">
        <v>924</v>
      </c>
      <c r="D1259" s="80">
        <v>1</v>
      </c>
      <c r="E1259" s="80">
        <v>13</v>
      </c>
      <c r="F1259" s="81" t="s">
        <v>1197</v>
      </c>
      <c r="G1259" s="79" t="s">
        <v>412</v>
      </c>
      <c r="H1259" s="82">
        <v>167000</v>
      </c>
      <c r="I1259" s="83">
        <v>5765</v>
      </c>
      <c r="J1259" s="70">
        <f t="shared" si="19"/>
        <v>161235</v>
      </c>
    </row>
    <row r="1260" spans="1:10" ht="31.5">
      <c r="A1260" s="78" t="s">
        <v>495</v>
      </c>
      <c r="B1260" s="72">
        <v>200</v>
      </c>
      <c r="C1260" s="79">
        <v>924</v>
      </c>
      <c r="D1260" s="80">
        <v>1</v>
      </c>
      <c r="E1260" s="80">
        <v>13</v>
      </c>
      <c r="F1260" s="81" t="s">
        <v>1197</v>
      </c>
      <c r="G1260" s="79" t="s">
        <v>496</v>
      </c>
      <c r="H1260" s="82">
        <v>225000</v>
      </c>
      <c r="I1260" s="83">
        <v>54617.52</v>
      </c>
      <c r="J1260" s="70">
        <f t="shared" si="19"/>
        <v>170382.48</v>
      </c>
    </row>
    <row r="1261" spans="1:10" ht="31.5">
      <c r="A1261" s="78" t="s">
        <v>406</v>
      </c>
      <c r="B1261" s="72">
        <v>200</v>
      </c>
      <c r="C1261" s="79">
        <v>924</v>
      </c>
      <c r="D1261" s="80">
        <v>1</v>
      </c>
      <c r="E1261" s="80">
        <v>13</v>
      </c>
      <c r="F1261" s="81" t="s">
        <v>1197</v>
      </c>
      <c r="G1261" s="79" t="s">
        <v>407</v>
      </c>
      <c r="H1261" s="82">
        <v>742300</v>
      </c>
      <c r="I1261" s="83">
        <v>168536.81</v>
      </c>
      <c r="J1261" s="70">
        <f t="shared" si="19"/>
        <v>573763.18999999994</v>
      </c>
    </row>
    <row r="1262" spans="1:10" ht="31.5">
      <c r="A1262" s="78" t="s">
        <v>497</v>
      </c>
      <c r="B1262" s="72">
        <v>200</v>
      </c>
      <c r="C1262" s="79">
        <v>924</v>
      </c>
      <c r="D1262" s="80">
        <v>1</v>
      </c>
      <c r="E1262" s="80">
        <v>13</v>
      </c>
      <c r="F1262" s="81" t="s">
        <v>1197</v>
      </c>
      <c r="G1262" s="79" t="s">
        <v>498</v>
      </c>
      <c r="H1262" s="82">
        <v>12000</v>
      </c>
      <c r="I1262" s="83">
        <v>1399</v>
      </c>
      <c r="J1262" s="70">
        <f t="shared" si="19"/>
        <v>10601</v>
      </c>
    </row>
    <row r="1263" spans="1:10">
      <c r="A1263" s="78" t="s">
        <v>499</v>
      </c>
      <c r="B1263" s="72">
        <v>200</v>
      </c>
      <c r="C1263" s="79">
        <v>924</v>
      </c>
      <c r="D1263" s="80">
        <v>1</v>
      </c>
      <c r="E1263" s="80">
        <v>13</v>
      </c>
      <c r="F1263" s="81" t="s">
        <v>1197</v>
      </c>
      <c r="G1263" s="79" t="s">
        <v>500</v>
      </c>
      <c r="H1263" s="82">
        <v>2400</v>
      </c>
      <c r="I1263" s="83">
        <v>534</v>
      </c>
      <c r="J1263" s="70">
        <f t="shared" si="19"/>
        <v>1866</v>
      </c>
    </row>
    <row r="1264" spans="1:10" ht="31.5">
      <c r="A1264" s="71" t="s">
        <v>371</v>
      </c>
      <c r="B1264" s="72">
        <v>200</v>
      </c>
      <c r="C1264" s="73">
        <v>925</v>
      </c>
      <c r="D1264" s="74" t="s">
        <v>391</v>
      </c>
      <c r="E1264" s="74" t="s">
        <v>391</v>
      </c>
      <c r="F1264" s="75" t="s">
        <v>391</v>
      </c>
      <c r="G1264" s="73" t="s">
        <v>391</v>
      </c>
      <c r="H1264" s="76">
        <v>17252400</v>
      </c>
      <c r="I1264" s="77">
        <v>4254022.5699999994</v>
      </c>
      <c r="J1264" s="70">
        <f t="shared" si="19"/>
        <v>12998377.43</v>
      </c>
    </row>
    <row r="1265" spans="1:10">
      <c r="A1265" s="78" t="s">
        <v>677</v>
      </c>
      <c r="B1265" s="72">
        <v>200</v>
      </c>
      <c r="C1265" s="79">
        <v>925</v>
      </c>
      <c r="D1265" s="80">
        <v>4</v>
      </c>
      <c r="E1265" s="80" t="s">
        <v>391</v>
      </c>
      <c r="F1265" s="81" t="s">
        <v>391</v>
      </c>
      <c r="G1265" s="79" t="s">
        <v>391</v>
      </c>
      <c r="H1265" s="82">
        <v>7731800</v>
      </c>
      <c r="I1265" s="83">
        <v>1984937.23</v>
      </c>
      <c r="J1265" s="70">
        <f t="shared" si="19"/>
        <v>5746862.7699999996</v>
      </c>
    </row>
    <row r="1266" spans="1:10">
      <c r="A1266" s="78" t="s">
        <v>678</v>
      </c>
      <c r="B1266" s="72">
        <v>200</v>
      </c>
      <c r="C1266" s="79">
        <v>925</v>
      </c>
      <c r="D1266" s="80">
        <v>4</v>
      </c>
      <c r="E1266" s="80">
        <v>5</v>
      </c>
      <c r="F1266" s="81" t="s">
        <v>391</v>
      </c>
      <c r="G1266" s="79" t="s">
        <v>391</v>
      </c>
      <c r="H1266" s="82">
        <v>7731800</v>
      </c>
      <c r="I1266" s="83">
        <v>1984937.23</v>
      </c>
      <c r="J1266" s="70">
        <f t="shared" si="19"/>
        <v>5746862.7699999996</v>
      </c>
    </row>
    <row r="1267" spans="1:10" ht="47.25">
      <c r="A1267" s="78" t="s">
        <v>1198</v>
      </c>
      <c r="B1267" s="72">
        <v>200</v>
      </c>
      <c r="C1267" s="79">
        <v>925</v>
      </c>
      <c r="D1267" s="80">
        <v>4</v>
      </c>
      <c r="E1267" s="80">
        <v>5</v>
      </c>
      <c r="F1267" s="81" t="s">
        <v>1199</v>
      </c>
      <c r="G1267" s="79" t="s">
        <v>391</v>
      </c>
      <c r="H1267" s="82">
        <v>1800000</v>
      </c>
      <c r="I1267" s="83">
        <v>632686.02</v>
      </c>
      <c r="J1267" s="70">
        <f t="shared" si="19"/>
        <v>1167313.98</v>
      </c>
    </row>
    <row r="1268" spans="1:10" ht="31.5">
      <c r="A1268" s="78" t="s">
        <v>406</v>
      </c>
      <c r="B1268" s="72">
        <v>200</v>
      </c>
      <c r="C1268" s="79">
        <v>925</v>
      </c>
      <c r="D1268" s="80">
        <v>4</v>
      </c>
      <c r="E1268" s="80">
        <v>5</v>
      </c>
      <c r="F1268" s="81" t="s">
        <v>1199</v>
      </c>
      <c r="G1268" s="79" t="s">
        <v>407</v>
      </c>
      <c r="H1268" s="82">
        <v>1800000</v>
      </c>
      <c r="I1268" s="83">
        <v>632686.02</v>
      </c>
      <c r="J1268" s="70">
        <f t="shared" si="19"/>
        <v>1167313.98</v>
      </c>
    </row>
    <row r="1269" spans="1:10" ht="94.5">
      <c r="A1269" s="78" t="s">
        <v>1200</v>
      </c>
      <c r="B1269" s="72">
        <v>200</v>
      </c>
      <c r="C1269" s="79">
        <v>925</v>
      </c>
      <c r="D1269" s="80">
        <v>4</v>
      </c>
      <c r="E1269" s="80">
        <v>5</v>
      </c>
      <c r="F1269" s="81" t="s">
        <v>1201</v>
      </c>
      <c r="G1269" s="79" t="s">
        <v>391</v>
      </c>
      <c r="H1269" s="82">
        <v>114500</v>
      </c>
      <c r="I1269" s="83">
        <v>0</v>
      </c>
      <c r="J1269" s="70">
        <f t="shared" si="19"/>
        <v>114500</v>
      </c>
    </row>
    <row r="1270" spans="1:10" ht="31.5">
      <c r="A1270" s="78" t="s">
        <v>406</v>
      </c>
      <c r="B1270" s="72">
        <v>200</v>
      </c>
      <c r="C1270" s="79">
        <v>925</v>
      </c>
      <c r="D1270" s="80">
        <v>4</v>
      </c>
      <c r="E1270" s="80">
        <v>5</v>
      </c>
      <c r="F1270" s="81" t="s">
        <v>1201</v>
      </c>
      <c r="G1270" s="79" t="s">
        <v>407</v>
      </c>
      <c r="H1270" s="82">
        <v>114500</v>
      </c>
      <c r="I1270" s="83">
        <v>0</v>
      </c>
      <c r="J1270" s="70">
        <f t="shared" si="19"/>
        <v>114500</v>
      </c>
    </row>
    <row r="1271" spans="1:10" ht="31.5">
      <c r="A1271" s="78" t="s">
        <v>521</v>
      </c>
      <c r="B1271" s="72">
        <v>200</v>
      </c>
      <c r="C1271" s="79">
        <v>925</v>
      </c>
      <c r="D1271" s="80">
        <v>4</v>
      </c>
      <c r="E1271" s="80">
        <v>5</v>
      </c>
      <c r="F1271" s="81" t="s">
        <v>1202</v>
      </c>
      <c r="G1271" s="79" t="s">
        <v>522</v>
      </c>
      <c r="H1271" s="82">
        <v>3023700</v>
      </c>
      <c r="I1271" s="83">
        <v>743776.08</v>
      </c>
      <c r="J1271" s="70">
        <f t="shared" si="19"/>
        <v>2279923.92</v>
      </c>
    </row>
    <row r="1272" spans="1:10" ht="47.25">
      <c r="A1272" s="78" t="s">
        <v>523</v>
      </c>
      <c r="B1272" s="72">
        <v>200</v>
      </c>
      <c r="C1272" s="79">
        <v>925</v>
      </c>
      <c r="D1272" s="80">
        <v>4</v>
      </c>
      <c r="E1272" s="80">
        <v>5</v>
      </c>
      <c r="F1272" s="81" t="s">
        <v>1202</v>
      </c>
      <c r="G1272" s="79" t="s">
        <v>524</v>
      </c>
      <c r="H1272" s="82">
        <v>913100</v>
      </c>
      <c r="I1272" s="83">
        <v>217548.34</v>
      </c>
      <c r="J1272" s="70">
        <f t="shared" si="19"/>
        <v>695551.66</v>
      </c>
    </row>
    <row r="1273" spans="1:10" ht="31.5">
      <c r="A1273" s="78" t="s">
        <v>495</v>
      </c>
      <c r="B1273" s="72">
        <v>200</v>
      </c>
      <c r="C1273" s="79">
        <v>925</v>
      </c>
      <c r="D1273" s="80">
        <v>4</v>
      </c>
      <c r="E1273" s="80">
        <v>5</v>
      </c>
      <c r="F1273" s="81" t="s">
        <v>1203</v>
      </c>
      <c r="G1273" s="79" t="s">
        <v>496</v>
      </c>
      <c r="H1273" s="82">
        <v>383000</v>
      </c>
      <c r="I1273" s="83">
        <v>126453.15</v>
      </c>
      <c r="J1273" s="70">
        <f t="shared" si="19"/>
        <v>256546.85</v>
      </c>
    </row>
    <row r="1274" spans="1:10" ht="31.5">
      <c r="A1274" s="78" t="s">
        <v>406</v>
      </c>
      <c r="B1274" s="72">
        <v>200</v>
      </c>
      <c r="C1274" s="79">
        <v>925</v>
      </c>
      <c r="D1274" s="80">
        <v>4</v>
      </c>
      <c r="E1274" s="80">
        <v>5</v>
      </c>
      <c r="F1274" s="81" t="s">
        <v>1203</v>
      </c>
      <c r="G1274" s="79" t="s">
        <v>407</v>
      </c>
      <c r="H1274" s="82">
        <v>1340200</v>
      </c>
      <c r="I1274" s="83">
        <v>264473.64</v>
      </c>
      <c r="J1274" s="70">
        <f t="shared" si="19"/>
        <v>1075726.3599999999</v>
      </c>
    </row>
    <row r="1275" spans="1:10" ht="31.5">
      <c r="A1275" s="78" t="s">
        <v>497</v>
      </c>
      <c r="B1275" s="72">
        <v>200</v>
      </c>
      <c r="C1275" s="79">
        <v>925</v>
      </c>
      <c r="D1275" s="80">
        <v>4</v>
      </c>
      <c r="E1275" s="80">
        <v>5</v>
      </c>
      <c r="F1275" s="81" t="s">
        <v>1203</v>
      </c>
      <c r="G1275" s="79" t="s">
        <v>498</v>
      </c>
      <c r="H1275" s="82">
        <v>117300</v>
      </c>
      <c r="I1275" s="83">
        <v>0</v>
      </c>
      <c r="J1275" s="70">
        <f t="shared" si="19"/>
        <v>117300</v>
      </c>
    </row>
    <row r="1276" spans="1:10">
      <c r="A1276" s="78" t="s">
        <v>499</v>
      </c>
      <c r="B1276" s="72">
        <v>200</v>
      </c>
      <c r="C1276" s="79">
        <v>925</v>
      </c>
      <c r="D1276" s="80">
        <v>4</v>
      </c>
      <c r="E1276" s="80">
        <v>5</v>
      </c>
      <c r="F1276" s="81" t="s">
        <v>1203</v>
      </c>
      <c r="G1276" s="79" t="s">
        <v>500</v>
      </c>
      <c r="H1276" s="82">
        <v>40000</v>
      </c>
      <c r="I1276" s="83">
        <v>0</v>
      </c>
      <c r="J1276" s="70">
        <f t="shared" si="19"/>
        <v>40000</v>
      </c>
    </row>
    <row r="1277" spans="1:10">
      <c r="A1277" s="78" t="s">
        <v>1175</v>
      </c>
      <c r="B1277" s="72">
        <v>200</v>
      </c>
      <c r="C1277" s="79">
        <v>925</v>
      </c>
      <c r="D1277" s="80">
        <v>6</v>
      </c>
      <c r="E1277" s="80" t="s">
        <v>391</v>
      </c>
      <c r="F1277" s="81" t="s">
        <v>391</v>
      </c>
      <c r="G1277" s="79" t="s">
        <v>391</v>
      </c>
      <c r="H1277" s="82">
        <v>9520600</v>
      </c>
      <c r="I1277" s="83">
        <v>2269085.34</v>
      </c>
      <c r="J1277" s="70">
        <f t="shared" si="19"/>
        <v>7251514.6600000001</v>
      </c>
    </row>
    <row r="1278" spans="1:10" ht="31.5">
      <c r="A1278" s="78" t="s">
        <v>1179</v>
      </c>
      <c r="B1278" s="72">
        <v>200</v>
      </c>
      <c r="C1278" s="79">
        <v>925</v>
      </c>
      <c r="D1278" s="80">
        <v>6</v>
      </c>
      <c r="E1278" s="80">
        <v>3</v>
      </c>
      <c r="F1278" s="81" t="s">
        <v>391</v>
      </c>
      <c r="G1278" s="79" t="s">
        <v>391</v>
      </c>
      <c r="H1278" s="82">
        <v>2507600</v>
      </c>
      <c r="I1278" s="83">
        <v>457134.26</v>
      </c>
      <c r="J1278" s="70">
        <f t="shared" si="19"/>
        <v>2050465.74</v>
      </c>
    </row>
    <row r="1279" spans="1:10">
      <c r="A1279" s="78" t="s">
        <v>1204</v>
      </c>
      <c r="B1279" s="72">
        <v>200</v>
      </c>
      <c r="C1279" s="79">
        <v>925</v>
      </c>
      <c r="D1279" s="80">
        <v>6</v>
      </c>
      <c r="E1279" s="80">
        <v>3</v>
      </c>
      <c r="F1279" s="81" t="s">
        <v>1205</v>
      </c>
      <c r="G1279" s="79" t="s">
        <v>391</v>
      </c>
      <c r="H1279" s="82">
        <v>1000000</v>
      </c>
      <c r="I1279" s="83">
        <v>0</v>
      </c>
      <c r="J1279" s="70">
        <f t="shared" si="19"/>
        <v>1000000</v>
      </c>
    </row>
    <row r="1280" spans="1:10" ht="31.5">
      <c r="A1280" s="78" t="s">
        <v>406</v>
      </c>
      <c r="B1280" s="72">
        <v>200</v>
      </c>
      <c r="C1280" s="79">
        <v>925</v>
      </c>
      <c r="D1280" s="80">
        <v>6</v>
      </c>
      <c r="E1280" s="80">
        <v>3</v>
      </c>
      <c r="F1280" s="81" t="s">
        <v>1205</v>
      </c>
      <c r="G1280" s="79" t="s">
        <v>407</v>
      </c>
      <c r="H1280" s="82">
        <v>1000000</v>
      </c>
      <c r="I1280" s="83">
        <v>0</v>
      </c>
      <c r="J1280" s="70">
        <f t="shared" si="19"/>
        <v>1000000</v>
      </c>
    </row>
    <row r="1281" spans="1:10" ht="31.5">
      <c r="A1281" s="78" t="s">
        <v>1206</v>
      </c>
      <c r="B1281" s="72">
        <v>200</v>
      </c>
      <c r="C1281" s="79">
        <v>925</v>
      </c>
      <c r="D1281" s="80">
        <v>6</v>
      </c>
      <c r="E1281" s="80">
        <v>3</v>
      </c>
      <c r="F1281" s="81" t="s">
        <v>1207</v>
      </c>
      <c r="G1281" s="79" t="s">
        <v>391</v>
      </c>
      <c r="H1281" s="82">
        <v>40000</v>
      </c>
      <c r="I1281" s="83">
        <v>0</v>
      </c>
      <c r="J1281" s="70">
        <f t="shared" si="19"/>
        <v>40000</v>
      </c>
    </row>
    <row r="1282" spans="1:10" ht="31.5">
      <c r="A1282" s="78" t="s">
        <v>406</v>
      </c>
      <c r="B1282" s="72">
        <v>200</v>
      </c>
      <c r="C1282" s="79">
        <v>925</v>
      </c>
      <c r="D1282" s="80">
        <v>6</v>
      </c>
      <c r="E1282" s="80">
        <v>3</v>
      </c>
      <c r="F1282" s="81" t="s">
        <v>1207</v>
      </c>
      <c r="G1282" s="79" t="s">
        <v>407</v>
      </c>
      <c r="H1282" s="82">
        <v>40000</v>
      </c>
      <c r="I1282" s="83">
        <v>0</v>
      </c>
      <c r="J1282" s="70">
        <f t="shared" si="19"/>
        <v>40000</v>
      </c>
    </row>
    <row r="1283" spans="1:10" ht="31.5">
      <c r="A1283" s="78" t="s">
        <v>1208</v>
      </c>
      <c r="B1283" s="72">
        <v>200</v>
      </c>
      <c r="C1283" s="79">
        <v>925</v>
      </c>
      <c r="D1283" s="80">
        <v>6</v>
      </c>
      <c r="E1283" s="80">
        <v>3</v>
      </c>
      <c r="F1283" s="81" t="s">
        <v>1209</v>
      </c>
      <c r="G1283" s="79" t="s">
        <v>391</v>
      </c>
      <c r="H1283" s="82">
        <v>516500</v>
      </c>
      <c r="I1283" s="83">
        <v>242499</v>
      </c>
      <c r="J1283" s="70">
        <f t="shared" si="19"/>
        <v>274001</v>
      </c>
    </row>
    <row r="1284" spans="1:10" ht="31.5">
      <c r="A1284" s="78" t="s">
        <v>406</v>
      </c>
      <c r="B1284" s="72">
        <v>200</v>
      </c>
      <c r="C1284" s="79">
        <v>925</v>
      </c>
      <c r="D1284" s="80">
        <v>6</v>
      </c>
      <c r="E1284" s="80">
        <v>3</v>
      </c>
      <c r="F1284" s="81" t="s">
        <v>1209</v>
      </c>
      <c r="G1284" s="79" t="s">
        <v>407</v>
      </c>
      <c r="H1284" s="82">
        <v>516500</v>
      </c>
      <c r="I1284" s="83">
        <v>242499</v>
      </c>
      <c r="J1284" s="70">
        <f t="shared" si="19"/>
        <v>274001</v>
      </c>
    </row>
    <row r="1285" spans="1:10" ht="110.25">
      <c r="A1285" s="78" t="s">
        <v>1210</v>
      </c>
      <c r="B1285" s="72">
        <v>200</v>
      </c>
      <c r="C1285" s="79">
        <v>925</v>
      </c>
      <c r="D1285" s="80">
        <v>6</v>
      </c>
      <c r="E1285" s="80">
        <v>3</v>
      </c>
      <c r="F1285" s="81" t="s">
        <v>1211</v>
      </c>
      <c r="G1285" s="79" t="s">
        <v>391</v>
      </c>
      <c r="H1285" s="82">
        <v>67600</v>
      </c>
      <c r="I1285" s="83">
        <v>0</v>
      </c>
      <c r="J1285" s="70">
        <f t="shared" si="19"/>
        <v>67600</v>
      </c>
    </row>
    <row r="1286" spans="1:10" ht="31.5">
      <c r="A1286" s="78" t="s">
        <v>406</v>
      </c>
      <c r="B1286" s="72">
        <v>200</v>
      </c>
      <c r="C1286" s="79">
        <v>925</v>
      </c>
      <c r="D1286" s="80">
        <v>6</v>
      </c>
      <c r="E1286" s="80">
        <v>3</v>
      </c>
      <c r="F1286" s="81" t="s">
        <v>1211</v>
      </c>
      <c r="G1286" s="79" t="s">
        <v>407</v>
      </c>
      <c r="H1286" s="82">
        <v>67600</v>
      </c>
      <c r="I1286" s="83">
        <v>0</v>
      </c>
      <c r="J1286" s="70">
        <f t="shared" si="19"/>
        <v>67600</v>
      </c>
    </row>
    <row r="1287" spans="1:10" ht="126">
      <c r="A1287" s="78" t="s">
        <v>1212</v>
      </c>
      <c r="B1287" s="72">
        <v>200</v>
      </c>
      <c r="C1287" s="79">
        <v>925</v>
      </c>
      <c r="D1287" s="80">
        <v>6</v>
      </c>
      <c r="E1287" s="80">
        <v>3</v>
      </c>
      <c r="F1287" s="81" t="s">
        <v>1213</v>
      </c>
      <c r="G1287" s="79" t="s">
        <v>391</v>
      </c>
      <c r="H1287" s="82">
        <v>883500</v>
      </c>
      <c r="I1287" s="83">
        <v>214635.26</v>
      </c>
      <c r="J1287" s="70">
        <f t="shared" si="19"/>
        <v>668864.74</v>
      </c>
    </row>
    <row r="1288" spans="1:10" ht="31.5">
      <c r="A1288" s="78" t="s">
        <v>495</v>
      </c>
      <c r="B1288" s="72">
        <v>200</v>
      </c>
      <c r="C1288" s="79">
        <v>925</v>
      </c>
      <c r="D1288" s="80">
        <v>6</v>
      </c>
      <c r="E1288" s="80">
        <v>3</v>
      </c>
      <c r="F1288" s="81" t="s">
        <v>1213</v>
      </c>
      <c r="G1288" s="79" t="s">
        <v>496</v>
      </c>
      <c r="H1288" s="82">
        <v>190000</v>
      </c>
      <c r="I1288" s="83">
        <v>49856.36</v>
      </c>
      <c r="J1288" s="70">
        <f t="shared" si="19"/>
        <v>140143.64000000001</v>
      </c>
    </row>
    <row r="1289" spans="1:10" ht="31.5">
      <c r="A1289" s="78" t="s">
        <v>406</v>
      </c>
      <c r="B1289" s="72">
        <v>200</v>
      </c>
      <c r="C1289" s="79">
        <v>925</v>
      </c>
      <c r="D1289" s="80">
        <v>6</v>
      </c>
      <c r="E1289" s="80">
        <v>3</v>
      </c>
      <c r="F1289" s="81" t="s">
        <v>1213</v>
      </c>
      <c r="G1289" s="79" t="s">
        <v>407</v>
      </c>
      <c r="H1289" s="82">
        <v>693500</v>
      </c>
      <c r="I1289" s="83">
        <v>164778.9</v>
      </c>
      <c r="J1289" s="70">
        <f t="shared" ref="J1289:J1352" si="20">H1289-I1289</f>
        <v>528721.1</v>
      </c>
    </row>
    <row r="1290" spans="1:10">
      <c r="A1290" s="78" t="s">
        <v>1182</v>
      </c>
      <c r="B1290" s="72">
        <v>200</v>
      </c>
      <c r="C1290" s="79">
        <v>925</v>
      </c>
      <c r="D1290" s="80">
        <v>6</v>
      </c>
      <c r="E1290" s="80">
        <v>5</v>
      </c>
      <c r="F1290" s="81" t="s">
        <v>391</v>
      </c>
      <c r="G1290" s="79" t="s">
        <v>391</v>
      </c>
      <c r="H1290" s="82">
        <v>7013000</v>
      </c>
      <c r="I1290" s="83">
        <v>1811951.08</v>
      </c>
      <c r="J1290" s="70">
        <f t="shared" si="20"/>
        <v>5201048.92</v>
      </c>
    </row>
    <row r="1291" spans="1:10" ht="126">
      <c r="A1291" s="78" t="s">
        <v>1212</v>
      </c>
      <c r="B1291" s="72">
        <v>200</v>
      </c>
      <c r="C1291" s="79">
        <v>925</v>
      </c>
      <c r="D1291" s="80">
        <v>6</v>
      </c>
      <c r="E1291" s="80">
        <v>5</v>
      </c>
      <c r="F1291" s="81" t="s">
        <v>1214</v>
      </c>
      <c r="G1291" s="79" t="s">
        <v>391</v>
      </c>
      <c r="H1291" s="82">
        <v>7013000</v>
      </c>
      <c r="I1291" s="83">
        <v>1811951.08</v>
      </c>
      <c r="J1291" s="70">
        <f t="shared" si="20"/>
        <v>5201048.92</v>
      </c>
    </row>
    <row r="1292" spans="1:10" ht="31.5">
      <c r="A1292" s="78" t="s">
        <v>521</v>
      </c>
      <c r="B1292" s="72">
        <v>200</v>
      </c>
      <c r="C1292" s="79">
        <v>925</v>
      </c>
      <c r="D1292" s="80">
        <v>6</v>
      </c>
      <c r="E1292" s="80">
        <v>5</v>
      </c>
      <c r="F1292" s="81" t="s">
        <v>1214</v>
      </c>
      <c r="G1292" s="79" t="s">
        <v>522</v>
      </c>
      <c r="H1292" s="82">
        <v>5373000</v>
      </c>
      <c r="I1292" s="83">
        <v>1433824.48</v>
      </c>
      <c r="J1292" s="70">
        <f t="shared" si="20"/>
        <v>3939175.52</v>
      </c>
    </row>
    <row r="1293" spans="1:10" ht="47.25">
      <c r="A1293" s="78" t="s">
        <v>410</v>
      </c>
      <c r="B1293" s="72">
        <v>200</v>
      </c>
      <c r="C1293" s="79">
        <v>925</v>
      </c>
      <c r="D1293" s="80">
        <v>6</v>
      </c>
      <c r="E1293" s="80">
        <v>5</v>
      </c>
      <c r="F1293" s="81" t="s">
        <v>1214</v>
      </c>
      <c r="G1293" s="79" t="s">
        <v>412</v>
      </c>
      <c r="H1293" s="82">
        <v>50000</v>
      </c>
      <c r="I1293" s="83">
        <v>0</v>
      </c>
      <c r="J1293" s="70">
        <f t="shared" si="20"/>
        <v>50000</v>
      </c>
    </row>
    <row r="1294" spans="1:10" ht="47.25">
      <c r="A1294" s="78" t="s">
        <v>523</v>
      </c>
      <c r="B1294" s="72">
        <v>200</v>
      </c>
      <c r="C1294" s="79">
        <v>925</v>
      </c>
      <c r="D1294" s="80">
        <v>6</v>
      </c>
      <c r="E1294" s="80">
        <v>5</v>
      </c>
      <c r="F1294" s="81" t="s">
        <v>1214</v>
      </c>
      <c r="G1294" s="79" t="s">
        <v>524</v>
      </c>
      <c r="H1294" s="82">
        <v>1590000</v>
      </c>
      <c r="I1294" s="83">
        <v>378126.6</v>
      </c>
      <c r="J1294" s="70">
        <f t="shared" si="20"/>
        <v>1211873.3999999999</v>
      </c>
    </row>
    <row r="1295" spans="1:10" ht="31.5">
      <c r="A1295" s="71" t="s">
        <v>1215</v>
      </c>
      <c r="B1295" s="72">
        <v>200</v>
      </c>
      <c r="C1295" s="73">
        <v>926</v>
      </c>
      <c r="D1295" s="74" t="s">
        <v>391</v>
      </c>
      <c r="E1295" s="74" t="s">
        <v>391</v>
      </c>
      <c r="F1295" s="75" t="s">
        <v>391</v>
      </c>
      <c r="G1295" s="73" t="s">
        <v>391</v>
      </c>
      <c r="H1295" s="76">
        <v>47322100</v>
      </c>
      <c r="I1295" s="77">
        <v>10055692.260000002</v>
      </c>
      <c r="J1295" s="70">
        <f t="shared" si="20"/>
        <v>37266407.739999995</v>
      </c>
    </row>
    <row r="1296" spans="1:10">
      <c r="A1296" s="78" t="s">
        <v>586</v>
      </c>
      <c r="B1296" s="72">
        <v>200</v>
      </c>
      <c r="C1296" s="79">
        <v>926</v>
      </c>
      <c r="D1296" s="80">
        <v>1</v>
      </c>
      <c r="E1296" s="80" t="s">
        <v>391</v>
      </c>
      <c r="F1296" s="81" t="s">
        <v>391</v>
      </c>
      <c r="G1296" s="79" t="s">
        <v>391</v>
      </c>
      <c r="H1296" s="82">
        <v>46664100</v>
      </c>
      <c r="I1296" s="83">
        <v>10055692.260000002</v>
      </c>
      <c r="J1296" s="70">
        <f t="shared" si="20"/>
        <v>36608407.739999995</v>
      </c>
    </row>
    <row r="1297" spans="1:10">
      <c r="A1297" s="78" t="s">
        <v>820</v>
      </c>
      <c r="B1297" s="72">
        <v>200</v>
      </c>
      <c r="C1297" s="79">
        <v>926</v>
      </c>
      <c r="D1297" s="80">
        <v>1</v>
      </c>
      <c r="E1297" s="80">
        <v>5</v>
      </c>
      <c r="F1297" s="81" t="s">
        <v>391</v>
      </c>
      <c r="G1297" s="79" t="s">
        <v>391</v>
      </c>
      <c r="H1297" s="82">
        <v>46664100</v>
      </c>
      <c r="I1297" s="83">
        <v>10055692.260000002</v>
      </c>
      <c r="J1297" s="70">
        <f t="shared" si="20"/>
        <v>36608407.739999995</v>
      </c>
    </row>
    <row r="1298" spans="1:10" ht="31.5">
      <c r="A1298" s="78" t="s">
        <v>521</v>
      </c>
      <c r="B1298" s="72">
        <v>200</v>
      </c>
      <c r="C1298" s="79">
        <v>926</v>
      </c>
      <c r="D1298" s="80">
        <v>1</v>
      </c>
      <c r="E1298" s="80">
        <v>5</v>
      </c>
      <c r="F1298" s="81" t="s">
        <v>1216</v>
      </c>
      <c r="G1298" s="79" t="s">
        <v>522</v>
      </c>
      <c r="H1298" s="82">
        <v>15796800</v>
      </c>
      <c r="I1298" s="83">
        <v>3152650.02</v>
      </c>
      <c r="J1298" s="70">
        <f t="shared" si="20"/>
        <v>12644149.98</v>
      </c>
    </row>
    <row r="1299" spans="1:10" ht="47.25">
      <c r="A1299" s="78" t="s">
        <v>523</v>
      </c>
      <c r="B1299" s="72">
        <v>200</v>
      </c>
      <c r="C1299" s="79">
        <v>926</v>
      </c>
      <c r="D1299" s="80">
        <v>1</v>
      </c>
      <c r="E1299" s="80">
        <v>5</v>
      </c>
      <c r="F1299" s="81" t="s">
        <v>1216</v>
      </c>
      <c r="G1299" s="79" t="s">
        <v>524</v>
      </c>
      <c r="H1299" s="82">
        <v>4770700</v>
      </c>
      <c r="I1299" s="83">
        <v>1338185.24</v>
      </c>
      <c r="J1299" s="70">
        <f t="shared" si="20"/>
        <v>3432514.76</v>
      </c>
    </row>
    <row r="1300" spans="1:10" ht="47.25">
      <c r="A1300" s="78" t="s">
        <v>410</v>
      </c>
      <c r="B1300" s="72">
        <v>200</v>
      </c>
      <c r="C1300" s="79">
        <v>926</v>
      </c>
      <c r="D1300" s="80">
        <v>1</v>
      </c>
      <c r="E1300" s="80">
        <v>5</v>
      </c>
      <c r="F1300" s="81" t="s">
        <v>1217</v>
      </c>
      <c r="G1300" s="79" t="s">
        <v>412</v>
      </c>
      <c r="H1300" s="82">
        <v>332500</v>
      </c>
      <c r="I1300" s="83">
        <v>53520</v>
      </c>
      <c r="J1300" s="70">
        <f t="shared" si="20"/>
        <v>278980</v>
      </c>
    </row>
    <row r="1301" spans="1:10">
      <c r="A1301" s="78" t="s">
        <v>489</v>
      </c>
      <c r="B1301" s="72">
        <v>200</v>
      </c>
      <c r="C1301" s="79">
        <v>926</v>
      </c>
      <c r="D1301" s="80">
        <v>1</v>
      </c>
      <c r="E1301" s="80">
        <v>5</v>
      </c>
      <c r="F1301" s="81" t="s">
        <v>1218</v>
      </c>
      <c r="G1301" s="79" t="s">
        <v>491</v>
      </c>
      <c r="H1301" s="82">
        <v>7092500</v>
      </c>
      <c r="I1301" s="83">
        <v>1839911.7</v>
      </c>
      <c r="J1301" s="70">
        <f t="shared" si="20"/>
        <v>5252588.3</v>
      </c>
    </row>
    <row r="1302" spans="1:10" ht="47.25">
      <c r="A1302" s="78" t="s">
        <v>492</v>
      </c>
      <c r="B1302" s="72">
        <v>200</v>
      </c>
      <c r="C1302" s="79">
        <v>926</v>
      </c>
      <c r="D1302" s="80">
        <v>1</v>
      </c>
      <c r="E1302" s="80">
        <v>5</v>
      </c>
      <c r="F1302" s="81" t="s">
        <v>1218</v>
      </c>
      <c r="G1302" s="79" t="s">
        <v>493</v>
      </c>
      <c r="H1302" s="82">
        <v>2141900</v>
      </c>
      <c r="I1302" s="83">
        <v>590556.36</v>
      </c>
      <c r="J1302" s="70">
        <f t="shared" si="20"/>
        <v>1551343.6400000001</v>
      </c>
    </row>
    <row r="1303" spans="1:10" ht="31.5">
      <c r="A1303" s="78" t="s">
        <v>403</v>
      </c>
      <c r="B1303" s="72">
        <v>200</v>
      </c>
      <c r="C1303" s="79">
        <v>926</v>
      </c>
      <c r="D1303" s="80">
        <v>1</v>
      </c>
      <c r="E1303" s="80">
        <v>5</v>
      </c>
      <c r="F1303" s="81" t="s">
        <v>1219</v>
      </c>
      <c r="G1303" s="79" t="s">
        <v>405</v>
      </c>
      <c r="H1303" s="82">
        <v>105100</v>
      </c>
      <c r="I1303" s="83">
        <v>21110</v>
      </c>
      <c r="J1303" s="70">
        <f t="shared" si="20"/>
        <v>83990</v>
      </c>
    </row>
    <row r="1304" spans="1:10" ht="31.5">
      <c r="A1304" s="78" t="s">
        <v>495</v>
      </c>
      <c r="B1304" s="72">
        <v>200</v>
      </c>
      <c r="C1304" s="79">
        <v>926</v>
      </c>
      <c r="D1304" s="80">
        <v>1</v>
      </c>
      <c r="E1304" s="80">
        <v>5</v>
      </c>
      <c r="F1304" s="81" t="s">
        <v>1219</v>
      </c>
      <c r="G1304" s="79" t="s">
        <v>496</v>
      </c>
      <c r="H1304" s="82">
        <v>3695000</v>
      </c>
      <c r="I1304" s="83">
        <v>903751.36</v>
      </c>
      <c r="J1304" s="70">
        <f t="shared" si="20"/>
        <v>2791248.64</v>
      </c>
    </row>
    <row r="1305" spans="1:10" ht="31.5">
      <c r="A1305" s="78" t="s">
        <v>621</v>
      </c>
      <c r="B1305" s="72">
        <v>200</v>
      </c>
      <c r="C1305" s="79">
        <v>926</v>
      </c>
      <c r="D1305" s="80">
        <v>1</v>
      </c>
      <c r="E1305" s="80">
        <v>5</v>
      </c>
      <c r="F1305" s="81" t="s">
        <v>1219</v>
      </c>
      <c r="G1305" s="79" t="s">
        <v>622</v>
      </c>
      <c r="H1305" s="82">
        <v>3000000</v>
      </c>
      <c r="I1305" s="83">
        <v>400000</v>
      </c>
      <c r="J1305" s="70">
        <f t="shared" si="20"/>
        <v>2600000</v>
      </c>
    </row>
    <row r="1306" spans="1:10" ht="31.5">
      <c r="A1306" s="78" t="s">
        <v>406</v>
      </c>
      <c r="B1306" s="72">
        <v>200</v>
      </c>
      <c r="C1306" s="79">
        <v>926</v>
      </c>
      <c r="D1306" s="80">
        <v>1</v>
      </c>
      <c r="E1306" s="80">
        <v>5</v>
      </c>
      <c r="F1306" s="81" t="s">
        <v>1219</v>
      </c>
      <c r="G1306" s="79" t="s">
        <v>407</v>
      </c>
      <c r="H1306" s="82">
        <v>9493700</v>
      </c>
      <c r="I1306" s="83">
        <v>1748907.58</v>
      </c>
      <c r="J1306" s="70">
        <f t="shared" si="20"/>
        <v>7744792.4199999999</v>
      </c>
    </row>
    <row r="1307" spans="1:10" ht="110.25">
      <c r="A1307" s="78" t="s">
        <v>834</v>
      </c>
      <c r="B1307" s="72">
        <v>200</v>
      </c>
      <c r="C1307" s="79">
        <v>926</v>
      </c>
      <c r="D1307" s="80">
        <v>1</v>
      </c>
      <c r="E1307" s="80">
        <v>5</v>
      </c>
      <c r="F1307" s="81" t="s">
        <v>1219</v>
      </c>
      <c r="G1307" s="79" t="s">
        <v>835</v>
      </c>
      <c r="H1307" s="82">
        <v>100000</v>
      </c>
      <c r="I1307" s="83">
        <v>0</v>
      </c>
      <c r="J1307" s="70">
        <f t="shared" si="20"/>
        <v>100000</v>
      </c>
    </row>
    <row r="1308" spans="1:10" ht="31.5">
      <c r="A1308" s="78" t="s">
        <v>497</v>
      </c>
      <c r="B1308" s="72">
        <v>200</v>
      </c>
      <c r="C1308" s="79">
        <v>926</v>
      </c>
      <c r="D1308" s="80">
        <v>1</v>
      </c>
      <c r="E1308" s="80">
        <v>5</v>
      </c>
      <c r="F1308" s="81" t="s">
        <v>1219</v>
      </c>
      <c r="G1308" s="79" t="s">
        <v>498</v>
      </c>
      <c r="H1308" s="82">
        <v>129500</v>
      </c>
      <c r="I1308" s="83">
        <v>6250</v>
      </c>
      <c r="J1308" s="70">
        <f t="shared" si="20"/>
        <v>123250</v>
      </c>
    </row>
    <row r="1309" spans="1:10">
      <c r="A1309" s="78" t="s">
        <v>499</v>
      </c>
      <c r="B1309" s="72">
        <v>200</v>
      </c>
      <c r="C1309" s="79">
        <v>926</v>
      </c>
      <c r="D1309" s="80">
        <v>1</v>
      </c>
      <c r="E1309" s="80">
        <v>5</v>
      </c>
      <c r="F1309" s="81" t="s">
        <v>1219</v>
      </c>
      <c r="G1309" s="79" t="s">
        <v>500</v>
      </c>
      <c r="H1309" s="82">
        <v>6400</v>
      </c>
      <c r="I1309" s="83">
        <v>850</v>
      </c>
      <c r="J1309" s="70">
        <f t="shared" si="20"/>
        <v>5550</v>
      </c>
    </row>
    <row r="1310" spans="1:10">
      <c r="A1310" s="78" t="s">
        <v>392</v>
      </c>
      <c r="B1310" s="72">
        <v>200</v>
      </c>
      <c r="C1310" s="79">
        <v>926</v>
      </c>
      <c r="D1310" s="80">
        <v>7</v>
      </c>
      <c r="E1310" s="80" t="s">
        <v>391</v>
      </c>
      <c r="F1310" s="81" t="s">
        <v>391</v>
      </c>
      <c r="G1310" s="79" t="s">
        <v>391</v>
      </c>
      <c r="H1310" s="82">
        <v>658000</v>
      </c>
      <c r="I1310" s="83">
        <v>0</v>
      </c>
      <c r="J1310" s="70">
        <f t="shared" si="20"/>
        <v>658000</v>
      </c>
    </row>
    <row r="1311" spans="1:10" ht="31.5">
      <c r="A1311" s="78" t="s">
        <v>402</v>
      </c>
      <c r="B1311" s="72">
        <v>200</v>
      </c>
      <c r="C1311" s="79">
        <v>926</v>
      </c>
      <c r="D1311" s="80">
        <v>7</v>
      </c>
      <c r="E1311" s="80">
        <v>5</v>
      </c>
      <c r="F1311" s="81" t="s">
        <v>391</v>
      </c>
      <c r="G1311" s="79" t="s">
        <v>391</v>
      </c>
      <c r="H1311" s="82">
        <v>658000</v>
      </c>
      <c r="I1311" s="83">
        <v>0</v>
      </c>
      <c r="J1311" s="70">
        <f t="shared" si="20"/>
        <v>658000</v>
      </c>
    </row>
    <row r="1312" spans="1:10" ht="47.25">
      <c r="A1312" s="78" t="s">
        <v>410</v>
      </c>
      <c r="B1312" s="72">
        <v>200</v>
      </c>
      <c r="C1312" s="79">
        <v>926</v>
      </c>
      <c r="D1312" s="80">
        <v>7</v>
      </c>
      <c r="E1312" s="80">
        <v>5</v>
      </c>
      <c r="F1312" s="81" t="s">
        <v>1220</v>
      </c>
      <c r="G1312" s="79" t="s">
        <v>412</v>
      </c>
      <c r="H1312" s="82">
        <v>127300</v>
      </c>
      <c r="I1312" s="83">
        <v>0</v>
      </c>
      <c r="J1312" s="70">
        <f t="shared" si="20"/>
        <v>127300</v>
      </c>
    </row>
    <row r="1313" spans="1:10" ht="31.5">
      <c r="A1313" s="78" t="s">
        <v>406</v>
      </c>
      <c r="B1313" s="72">
        <v>200</v>
      </c>
      <c r="C1313" s="79">
        <v>926</v>
      </c>
      <c r="D1313" s="80">
        <v>7</v>
      </c>
      <c r="E1313" s="80">
        <v>5</v>
      </c>
      <c r="F1313" s="81" t="s">
        <v>1220</v>
      </c>
      <c r="G1313" s="79" t="s">
        <v>407</v>
      </c>
      <c r="H1313" s="82">
        <v>159600</v>
      </c>
      <c r="I1313" s="83">
        <v>0</v>
      </c>
      <c r="J1313" s="70">
        <f t="shared" si="20"/>
        <v>159600</v>
      </c>
    </row>
    <row r="1314" spans="1:10" ht="31.5">
      <c r="A1314" s="78" t="s">
        <v>403</v>
      </c>
      <c r="B1314" s="72">
        <v>200</v>
      </c>
      <c r="C1314" s="79">
        <v>926</v>
      </c>
      <c r="D1314" s="80">
        <v>7</v>
      </c>
      <c r="E1314" s="80">
        <v>5</v>
      </c>
      <c r="F1314" s="81" t="s">
        <v>1221</v>
      </c>
      <c r="G1314" s="79" t="s">
        <v>405</v>
      </c>
      <c r="H1314" s="82">
        <v>162000</v>
      </c>
      <c r="I1314" s="83">
        <v>0</v>
      </c>
      <c r="J1314" s="70">
        <f t="shared" si="20"/>
        <v>162000</v>
      </c>
    </row>
    <row r="1315" spans="1:10" ht="31.5">
      <c r="A1315" s="78" t="s">
        <v>406</v>
      </c>
      <c r="B1315" s="72">
        <v>200</v>
      </c>
      <c r="C1315" s="79">
        <v>926</v>
      </c>
      <c r="D1315" s="80">
        <v>7</v>
      </c>
      <c r="E1315" s="80">
        <v>5</v>
      </c>
      <c r="F1315" s="81" t="s">
        <v>1221</v>
      </c>
      <c r="G1315" s="79" t="s">
        <v>407</v>
      </c>
      <c r="H1315" s="82">
        <v>209100</v>
      </c>
      <c r="I1315" s="83">
        <v>0</v>
      </c>
      <c r="J1315" s="70">
        <f t="shared" si="20"/>
        <v>209100</v>
      </c>
    </row>
    <row r="1316" spans="1:10" ht="31.5">
      <c r="A1316" s="71" t="s">
        <v>1222</v>
      </c>
      <c r="B1316" s="72">
        <v>200</v>
      </c>
      <c r="C1316" s="73">
        <v>927</v>
      </c>
      <c r="D1316" s="74" t="s">
        <v>391</v>
      </c>
      <c r="E1316" s="74" t="s">
        <v>391</v>
      </c>
      <c r="F1316" s="75" t="s">
        <v>391</v>
      </c>
      <c r="G1316" s="73" t="s">
        <v>391</v>
      </c>
      <c r="H1316" s="76">
        <v>4701200</v>
      </c>
      <c r="I1316" s="77">
        <v>986265.58</v>
      </c>
      <c r="J1316" s="70">
        <f t="shared" si="20"/>
        <v>3714934.42</v>
      </c>
    </row>
    <row r="1317" spans="1:10">
      <c r="A1317" s="78" t="s">
        <v>586</v>
      </c>
      <c r="B1317" s="72">
        <v>200</v>
      </c>
      <c r="C1317" s="79">
        <v>927</v>
      </c>
      <c r="D1317" s="80">
        <v>1</v>
      </c>
      <c r="E1317" s="80" t="s">
        <v>391</v>
      </c>
      <c r="F1317" s="81" t="s">
        <v>391</v>
      </c>
      <c r="G1317" s="79" t="s">
        <v>391</v>
      </c>
      <c r="H1317" s="82">
        <v>4701200</v>
      </c>
      <c r="I1317" s="83">
        <v>986265.58</v>
      </c>
      <c r="J1317" s="70">
        <f t="shared" si="20"/>
        <v>3714934.42</v>
      </c>
    </row>
    <row r="1318" spans="1:10">
      <c r="A1318" s="78" t="s">
        <v>599</v>
      </c>
      <c r="B1318" s="72">
        <v>200</v>
      </c>
      <c r="C1318" s="79">
        <v>927</v>
      </c>
      <c r="D1318" s="80">
        <v>1</v>
      </c>
      <c r="E1318" s="80">
        <v>13</v>
      </c>
      <c r="F1318" s="81" t="s">
        <v>391</v>
      </c>
      <c r="G1318" s="79" t="s">
        <v>391</v>
      </c>
      <c r="H1318" s="82">
        <v>4701200</v>
      </c>
      <c r="I1318" s="83">
        <v>986265.58</v>
      </c>
      <c r="J1318" s="70">
        <f t="shared" si="20"/>
        <v>3714934.42</v>
      </c>
    </row>
    <row r="1319" spans="1:10" ht="31.5">
      <c r="A1319" s="78" t="s">
        <v>521</v>
      </c>
      <c r="B1319" s="72">
        <v>200</v>
      </c>
      <c r="C1319" s="79">
        <v>927</v>
      </c>
      <c r="D1319" s="80">
        <v>1</v>
      </c>
      <c r="E1319" s="80">
        <v>13</v>
      </c>
      <c r="F1319" s="81" t="s">
        <v>1223</v>
      </c>
      <c r="G1319" s="79" t="s">
        <v>522</v>
      </c>
      <c r="H1319" s="82">
        <v>3053600</v>
      </c>
      <c r="I1319" s="83">
        <v>637545.06999999995</v>
      </c>
      <c r="J1319" s="70">
        <f t="shared" si="20"/>
        <v>2416054.9300000002</v>
      </c>
    </row>
    <row r="1320" spans="1:10" ht="47.25">
      <c r="A1320" s="78" t="s">
        <v>523</v>
      </c>
      <c r="B1320" s="72">
        <v>200</v>
      </c>
      <c r="C1320" s="79">
        <v>927</v>
      </c>
      <c r="D1320" s="80">
        <v>1</v>
      </c>
      <c r="E1320" s="80">
        <v>13</v>
      </c>
      <c r="F1320" s="81" t="s">
        <v>1223</v>
      </c>
      <c r="G1320" s="79" t="s">
        <v>524</v>
      </c>
      <c r="H1320" s="82">
        <v>922200</v>
      </c>
      <c r="I1320" s="83">
        <v>222320.51</v>
      </c>
      <c r="J1320" s="70">
        <f t="shared" si="20"/>
        <v>699879.49</v>
      </c>
    </row>
    <row r="1321" spans="1:10" ht="47.25">
      <c r="A1321" s="78" t="s">
        <v>410</v>
      </c>
      <c r="B1321" s="72">
        <v>200</v>
      </c>
      <c r="C1321" s="79">
        <v>927</v>
      </c>
      <c r="D1321" s="80">
        <v>1</v>
      </c>
      <c r="E1321" s="80">
        <v>13</v>
      </c>
      <c r="F1321" s="81" t="s">
        <v>1224</v>
      </c>
      <c r="G1321" s="79" t="s">
        <v>412</v>
      </c>
      <c r="H1321" s="82">
        <v>271300</v>
      </c>
      <c r="I1321" s="83">
        <v>42900</v>
      </c>
      <c r="J1321" s="70">
        <f t="shared" si="20"/>
        <v>228400</v>
      </c>
    </row>
    <row r="1322" spans="1:10" ht="31.5">
      <c r="A1322" s="78" t="s">
        <v>495</v>
      </c>
      <c r="B1322" s="72">
        <v>200</v>
      </c>
      <c r="C1322" s="79">
        <v>927</v>
      </c>
      <c r="D1322" s="80">
        <v>1</v>
      </c>
      <c r="E1322" s="80">
        <v>13</v>
      </c>
      <c r="F1322" s="81" t="s">
        <v>1224</v>
      </c>
      <c r="G1322" s="79" t="s">
        <v>496</v>
      </c>
      <c r="H1322" s="82">
        <v>177800</v>
      </c>
      <c r="I1322" s="83">
        <v>29266.34</v>
      </c>
      <c r="J1322" s="70">
        <f t="shared" si="20"/>
        <v>148533.66</v>
      </c>
    </row>
    <row r="1323" spans="1:10" ht="31.5">
      <c r="A1323" s="78" t="s">
        <v>406</v>
      </c>
      <c r="B1323" s="72">
        <v>200</v>
      </c>
      <c r="C1323" s="79">
        <v>927</v>
      </c>
      <c r="D1323" s="80">
        <v>1</v>
      </c>
      <c r="E1323" s="80">
        <v>13</v>
      </c>
      <c r="F1323" s="81" t="s">
        <v>1224</v>
      </c>
      <c r="G1323" s="79" t="s">
        <v>407</v>
      </c>
      <c r="H1323" s="82">
        <v>276300</v>
      </c>
      <c r="I1323" s="83">
        <v>54233.66</v>
      </c>
      <c r="J1323" s="70">
        <f t="shared" si="20"/>
        <v>222066.34</v>
      </c>
    </row>
    <row r="1324" spans="1:10" ht="31.5">
      <c r="A1324" s="71" t="s">
        <v>377</v>
      </c>
      <c r="B1324" s="72">
        <v>200</v>
      </c>
      <c r="C1324" s="73">
        <v>928</v>
      </c>
      <c r="D1324" s="74" t="s">
        <v>391</v>
      </c>
      <c r="E1324" s="74" t="s">
        <v>391</v>
      </c>
      <c r="F1324" s="75" t="s">
        <v>391</v>
      </c>
      <c r="G1324" s="73" t="s">
        <v>391</v>
      </c>
      <c r="H1324" s="76">
        <v>137541550.49000001</v>
      </c>
      <c r="I1324" s="77">
        <v>19906526.98</v>
      </c>
      <c r="J1324" s="70">
        <f t="shared" si="20"/>
        <v>117635023.51000001</v>
      </c>
    </row>
    <row r="1325" spans="1:10">
      <c r="A1325" s="78" t="s">
        <v>586</v>
      </c>
      <c r="B1325" s="72">
        <v>200</v>
      </c>
      <c r="C1325" s="79">
        <v>928</v>
      </c>
      <c r="D1325" s="80">
        <v>1</v>
      </c>
      <c r="E1325" s="80" t="s">
        <v>391</v>
      </c>
      <c r="F1325" s="81" t="s">
        <v>391</v>
      </c>
      <c r="G1325" s="79" t="s">
        <v>391</v>
      </c>
      <c r="H1325" s="82">
        <v>87731650.49000001</v>
      </c>
      <c r="I1325" s="83">
        <v>10429641.98</v>
      </c>
      <c r="J1325" s="70">
        <f t="shared" si="20"/>
        <v>77302008.510000005</v>
      </c>
    </row>
    <row r="1326" spans="1:10">
      <c r="A1326" s="78" t="s">
        <v>599</v>
      </c>
      <c r="B1326" s="72">
        <v>200</v>
      </c>
      <c r="C1326" s="79">
        <v>928</v>
      </c>
      <c r="D1326" s="80">
        <v>1</v>
      </c>
      <c r="E1326" s="80">
        <v>13</v>
      </c>
      <c r="F1326" s="81" t="s">
        <v>391</v>
      </c>
      <c r="G1326" s="79" t="s">
        <v>391</v>
      </c>
      <c r="H1326" s="82">
        <v>87731650.49000001</v>
      </c>
      <c r="I1326" s="83">
        <v>10429641.98</v>
      </c>
      <c r="J1326" s="70">
        <f t="shared" si="20"/>
        <v>77302008.510000005</v>
      </c>
    </row>
    <row r="1327" spans="1:10" ht="47.25">
      <c r="A1327" s="78" t="s">
        <v>1225</v>
      </c>
      <c r="B1327" s="72">
        <v>200</v>
      </c>
      <c r="C1327" s="79">
        <v>928</v>
      </c>
      <c r="D1327" s="80">
        <v>1</v>
      </c>
      <c r="E1327" s="80">
        <v>13</v>
      </c>
      <c r="F1327" s="81" t="s">
        <v>1226</v>
      </c>
      <c r="G1327" s="79" t="s">
        <v>391</v>
      </c>
      <c r="H1327" s="82">
        <v>215000</v>
      </c>
      <c r="I1327" s="83">
        <v>17779.25</v>
      </c>
      <c r="J1327" s="70">
        <f t="shared" si="20"/>
        <v>197220.75</v>
      </c>
    </row>
    <row r="1328" spans="1:10" ht="47.25">
      <c r="A1328" s="78" t="s">
        <v>410</v>
      </c>
      <c r="B1328" s="72">
        <v>200</v>
      </c>
      <c r="C1328" s="79">
        <v>928</v>
      </c>
      <c r="D1328" s="80">
        <v>1</v>
      </c>
      <c r="E1328" s="80">
        <v>13</v>
      </c>
      <c r="F1328" s="81" t="s">
        <v>1226</v>
      </c>
      <c r="G1328" s="79" t="s">
        <v>412</v>
      </c>
      <c r="H1328" s="82">
        <v>73000</v>
      </c>
      <c r="I1328" s="83">
        <v>0</v>
      </c>
      <c r="J1328" s="70">
        <f t="shared" si="20"/>
        <v>73000</v>
      </c>
    </row>
    <row r="1329" spans="1:10" ht="31.5">
      <c r="A1329" s="78" t="s">
        <v>406</v>
      </c>
      <c r="B1329" s="72">
        <v>200</v>
      </c>
      <c r="C1329" s="79">
        <v>928</v>
      </c>
      <c r="D1329" s="80">
        <v>1</v>
      </c>
      <c r="E1329" s="80">
        <v>13</v>
      </c>
      <c r="F1329" s="81" t="s">
        <v>1226</v>
      </c>
      <c r="G1329" s="79" t="s">
        <v>407</v>
      </c>
      <c r="H1329" s="82">
        <v>142000</v>
      </c>
      <c r="I1329" s="83">
        <v>17779.25</v>
      </c>
      <c r="J1329" s="70">
        <f t="shared" si="20"/>
        <v>124220.75</v>
      </c>
    </row>
    <row r="1330" spans="1:10" ht="47.25">
      <c r="A1330" s="78" t="s">
        <v>1227</v>
      </c>
      <c r="B1330" s="72">
        <v>200</v>
      </c>
      <c r="C1330" s="79">
        <v>928</v>
      </c>
      <c r="D1330" s="80">
        <v>1</v>
      </c>
      <c r="E1330" s="80">
        <v>13</v>
      </c>
      <c r="F1330" s="81" t="s">
        <v>1228</v>
      </c>
      <c r="G1330" s="79" t="s">
        <v>391</v>
      </c>
      <c r="H1330" s="82">
        <v>1100</v>
      </c>
      <c r="I1330" s="83">
        <v>0</v>
      </c>
      <c r="J1330" s="70">
        <f t="shared" si="20"/>
        <v>1100</v>
      </c>
    </row>
    <row r="1331" spans="1:10">
      <c r="A1331" s="78" t="s">
        <v>590</v>
      </c>
      <c r="B1331" s="72">
        <v>200</v>
      </c>
      <c r="C1331" s="79">
        <v>928</v>
      </c>
      <c r="D1331" s="80">
        <v>1</v>
      </c>
      <c r="E1331" s="80">
        <v>13</v>
      </c>
      <c r="F1331" s="81" t="s">
        <v>1228</v>
      </c>
      <c r="G1331" s="79" t="s">
        <v>591</v>
      </c>
      <c r="H1331" s="82">
        <v>1100</v>
      </c>
      <c r="I1331" s="83">
        <v>0</v>
      </c>
      <c r="J1331" s="70">
        <f t="shared" si="20"/>
        <v>1100</v>
      </c>
    </row>
    <row r="1332" spans="1:10" ht="47.25">
      <c r="A1332" s="78" t="s">
        <v>410</v>
      </c>
      <c r="B1332" s="72">
        <v>200</v>
      </c>
      <c r="C1332" s="79">
        <v>928</v>
      </c>
      <c r="D1332" s="80">
        <v>1</v>
      </c>
      <c r="E1332" s="80">
        <v>13</v>
      </c>
      <c r="F1332" s="81" t="s">
        <v>1229</v>
      </c>
      <c r="G1332" s="79" t="s">
        <v>412</v>
      </c>
      <c r="H1332" s="82">
        <v>79000</v>
      </c>
      <c r="I1332" s="83">
        <v>0</v>
      </c>
      <c r="J1332" s="70">
        <f t="shared" si="20"/>
        <v>79000</v>
      </c>
    </row>
    <row r="1333" spans="1:10" ht="31.5">
      <c r="A1333" s="78" t="s">
        <v>406</v>
      </c>
      <c r="B1333" s="72">
        <v>200</v>
      </c>
      <c r="C1333" s="79">
        <v>928</v>
      </c>
      <c r="D1333" s="80">
        <v>1</v>
      </c>
      <c r="E1333" s="80">
        <v>13</v>
      </c>
      <c r="F1333" s="81" t="s">
        <v>1229</v>
      </c>
      <c r="G1333" s="79" t="s">
        <v>407</v>
      </c>
      <c r="H1333" s="82">
        <v>1721000</v>
      </c>
      <c r="I1333" s="83">
        <v>0</v>
      </c>
      <c r="J1333" s="70">
        <f t="shared" si="20"/>
        <v>1721000</v>
      </c>
    </row>
    <row r="1334" spans="1:10" ht="31.5">
      <c r="A1334" s="78" t="s">
        <v>521</v>
      </c>
      <c r="B1334" s="72">
        <v>200</v>
      </c>
      <c r="C1334" s="79">
        <v>928</v>
      </c>
      <c r="D1334" s="80">
        <v>1</v>
      </c>
      <c r="E1334" s="80">
        <v>13</v>
      </c>
      <c r="F1334" s="81" t="s">
        <v>1230</v>
      </c>
      <c r="G1334" s="79" t="s">
        <v>522</v>
      </c>
      <c r="H1334" s="82">
        <v>27372081.990000002</v>
      </c>
      <c r="I1334" s="83">
        <v>6302496.6100000003</v>
      </c>
      <c r="J1334" s="70">
        <f t="shared" si="20"/>
        <v>21069585.380000003</v>
      </c>
    </row>
    <row r="1335" spans="1:10" ht="47.25">
      <c r="A1335" s="78" t="s">
        <v>523</v>
      </c>
      <c r="B1335" s="72">
        <v>200</v>
      </c>
      <c r="C1335" s="79">
        <v>928</v>
      </c>
      <c r="D1335" s="80">
        <v>1</v>
      </c>
      <c r="E1335" s="80">
        <v>13</v>
      </c>
      <c r="F1335" s="81" t="s">
        <v>1230</v>
      </c>
      <c r="G1335" s="79" t="s">
        <v>524</v>
      </c>
      <c r="H1335" s="82">
        <v>8235355.1600000001</v>
      </c>
      <c r="I1335" s="83">
        <v>1939809.69</v>
      </c>
      <c r="J1335" s="70">
        <f t="shared" si="20"/>
        <v>6295545.4700000007</v>
      </c>
    </row>
    <row r="1336" spans="1:10" ht="47.25">
      <c r="A1336" s="78" t="s">
        <v>410</v>
      </c>
      <c r="B1336" s="72">
        <v>200</v>
      </c>
      <c r="C1336" s="79">
        <v>928</v>
      </c>
      <c r="D1336" s="80">
        <v>1</v>
      </c>
      <c r="E1336" s="80">
        <v>13</v>
      </c>
      <c r="F1336" s="81" t="s">
        <v>1231</v>
      </c>
      <c r="G1336" s="79" t="s">
        <v>412</v>
      </c>
      <c r="H1336" s="82">
        <v>1809000</v>
      </c>
      <c r="I1336" s="83">
        <v>364665.75</v>
      </c>
      <c r="J1336" s="70">
        <f t="shared" si="20"/>
        <v>1444334.25</v>
      </c>
    </row>
    <row r="1337" spans="1:10" ht="31.5">
      <c r="A1337" s="78" t="s">
        <v>495</v>
      </c>
      <c r="B1337" s="72">
        <v>200</v>
      </c>
      <c r="C1337" s="79">
        <v>928</v>
      </c>
      <c r="D1337" s="80">
        <v>1</v>
      </c>
      <c r="E1337" s="80">
        <v>13</v>
      </c>
      <c r="F1337" s="81" t="s">
        <v>1231</v>
      </c>
      <c r="G1337" s="79" t="s">
        <v>496</v>
      </c>
      <c r="H1337" s="82">
        <v>1510000</v>
      </c>
      <c r="I1337" s="83">
        <v>358614.81</v>
      </c>
      <c r="J1337" s="70">
        <f t="shared" si="20"/>
        <v>1151385.19</v>
      </c>
    </row>
    <row r="1338" spans="1:10" ht="31.5">
      <c r="A1338" s="78" t="s">
        <v>406</v>
      </c>
      <c r="B1338" s="72">
        <v>200</v>
      </c>
      <c r="C1338" s="79">
        <v>928</v>
      </c>
      <c r="D1338" s="80">
        <v>1</v>
      </c>
      <c r="E1338" s="80">
        <v>13</v>
      </c>
      <c r="F1338" s="81" t="s">
        <v>1231</v>
      </c>
      <c r="G1338" s="79" t="s">
        <v>407</v>
      </c>
      <c r="H1338" s="82">
        <v>3639600</v>
      </c>
      <c r="I1338" s="83">
        <v>478666.87</v>
      </c>
      <c r="J1338" s="70">
        <f t="shared" si="20"/>
        <v>3160933.13</v>
      </c>
    </row>
    <row r="1339" spans="1:10" ht="31.5">
      <c r="A1339" s="78" t="s">
        <v>497</v>
      </c>
      <c r="B1339" s="72">
        <v>200</v>
      </c>
      <c r="C1339" s="79">
        <v>928</v>
      </c>
      <c r="D1339" s="80">
        <v>1</v>
      </c>
      <c r="E1339" s="80">
        <v>13</v>
      </c>
      <c r="F1339" s="81" t="s">
        <v>1231</v>
      </c>
      <c r="G1339" s="79" t="s">
        <v>498</v>
      </c>
      <c r="H1339" s="82">
        <v>58300</v>
      </c>
      <c r="I1339" s="83">
        <v>0</v>
      </c>
      <c r="J1339" s="70">
        <f t="shared" si="20"/>
        <v>58300</v>
      </c>
    </row>
    <row r="1340" spans="1:10">
      <c r="A1340" s="78" t="s">
        <v>499</v>
      </c>
      <c r="B1340" s="72">
        <v>200</v>
      </c>
      <c r="C1340" s="79">
        <v>928</v>
      </c>
      <c r="D1340" s="80">
        <v>1</v>
      </c>
      <c r="E1340" s="80">
        <v>13</v>
      </c>
      <c r="F1340" s="81" t="s">
        <v>1231</v>
      </c>
      <c r="G1340" s="79" t="s">
        <v>500</v>
      </c>
      <c r="H1340" s="82">
        <v>47200</v>
      </c>
      <c r="I1340" s="83">
        <v>7609</v>
      </c>
      <c r="J1340" s="70">
        <f t="shared" si="20"/>
        <v>39591</v>
      </c>
    </row>
    <row r="1341" spans="1:10" ht="47.25">
      <c r="A1341" s="78" t="s">
        <v>1232</v>
      </c>
      <c r="B1341" s="72">
        <v>200</v>
      </c>
      <c r="C1341" s="79">
        <v>928</v>
      </c>
      <c r="D1341" s="80">
        <v>1</v>
      </c>
      <c r="E1341" s="80">
        <v>13</v>
      </c>
      <c r="F1341" s="81" t="s">
        <v>1233</v>
      </c>
      <c r="G1341" s="79" t="s">
        <v>391</v>
      </c>
      <c r="H1341" s="82">
        <v>10315600</v>
      </c>
      <c r="I1341" s="83">
        <v>960000</v>
      </c>
      <c r="J1341" s="70">
        <f t="shared" si="20"/>
        <v>9355600</v>
      </c>
    </row>
    <row r="1342" spans="1:10" ht="47.25">
      <c r="A1342" s="78" t="s">
        <v>410</v>
      </c>
      <c r="B1342" s="72">
        <v>200</v>
      </c>
      <c r="C1342" s="79">
        <v>928</v>
      </c>
      <c r="D1342" s="80">
        <v>1</v>
      </c>
      <c r="E1342" s="80">
        <v>13</v>
      </c>
      <c r="F1342" s="81" t="s">
        <v>1233</v>
      </c>
      <c r="G1342" s="79" t="s">
        <v>412</v>
      </c>
      <c r="H1342" s="82">
        <v>421000</v>
      </c>
      <c r="I1342" s="83">
        <v>0</v>
      </c>
      <c r="J1342" s="70">
        <f t="shared" si="20"/>
        <v>421000</v>
      </c>
    </row>
    <row r="1343" spans="1:10" ht="31.5">
      <c r="A1343" s="78" t="s">
        <v>406</v>
      </c>
      <c r="B1343" s="72">
        <v>200</v>
      </c>
      <c r="C1343" s="79">
        <v>928</v>
      </c>
      <c r="D1343" s="80">
        <v>1</v>
      </c>
      <c r="E1343" s="80">
        <v>13</v>
      </c>
      <c r="F1343" s="81" t="s">
        <v>1233</v>
      </c>
      <c r="G1343" s="79" t="s">
        <v>407</v>
      </c>
      <c r="H1343" s="82">
        <v>5757000</v>
      </c>
      <c r="I1343" s="83">
        <v>0</v>
      </c>
      <c r="J1343" s="70">
        <f t="shared" si="20"/>
        <v>5757000</v>
      </c>
    </row>
    <row r="1344" spans="1:10" ht="63">
      <c r="A1344" s="78" t="s">
        <v>396</v>
      </c>
      <c r="B1344" s="72">
        <v>200</v>
      </c>
      <c r="C1344" s="79">
        <v>928</v>
      </c>
      <c r="D1344" s="80">
        <v>1</v>
      </c>
      <c r="E1344" s="80">
        <v>13</v>
      </c>
      <c r="F1344" s="81" t="s">
        <v>1233</v>
      </c>
      <c r="G1344" s="79" t="s">
        <v>397</v>
      </c>
      <c r="H1344" s="82">
        <v>3989600</v>
      </c>
      <c r="I1344" s="83">
        <v>960000</v>
      </c>
      <c r="J1344" s="70">
        <f t="shared" si="20"/>
        <v>3029600</v>
      </c>
    </row>
    <row r="1345" spans="1:10">
      <c r="A1345" s="78" t="s">
        <v>398</v>
      </c>
      <c r="B1345" s="72">
        <v>200</v>
      </c>
      <c r="C1345" s="79">
        <v>928</v>
      </c>
      <c r="D1345" s="80">
        <v>1</v>
      </c>
      <c r="E1345" s="80">
        <v>13</v>
      </c>
      <c r="F1345" s="81" t="s">
        <v>1233</v>
      </c>
      <c r="G1345" s="79" t="s">
        <v>399</v>
      </c>
      <c r="H1345" s="82">
        <v>148000</v>
      </c>
      <c r="I1345" s="83">
        <v>0</v>
      </c>
      <c r="J1345" s="70">
        <f t="shared" si="20"/>
        <v>148000</v>
      </c>
    </row>
    <row r="1346" spans="1:10" ht="31.5">
      <c r="A1346" s="78" t="s">
        <v>1234</v>
      </c>
      <c r="B1346" s="72">
        <v>200</v>
      </c>
      <c r="C1346" s="79">
        <v>928</v>
      </c>
      <c r="D1346" s="80">
        <v>1</v>
      </c>
      <c r="E1346" s="80">
        <v>13</v>
      </c>
      <c r="F1346" s="81" t="s">
        <v>1235</v>
      </c>
      <c r="G1346" s="79" t="s">
        <v>391</v>
      </c>
      <c r="H1346" s="82">
        <v>32728413.34</v>
      </c>
      <c r="I1346" s="83">
        <v>0</v>
      </c>
      <c r="J1346" s="70">
        <f t="shared" si="20"/>
        <v>32728413.34</v>
      </c>
    </row>
    <row r="1347" spans="1:10" ht="47.25">
      <c r="A1347" s="78" t="s">
        <v>410</v>
      </c>
      <c r="B1347" s="72">
        <v>200</v>
      </c>
      <c r="C1347" s="79">
        <v>928</v>
      </c>
      <c r="D1347" s="80">
        <v>1</v>
      </c>
      <c r="E1347" s="80">
        <v>13</v>
      </c>
      <c r="F1347" s="81" t="s">
        <v>1235</v>
      </c>
      <c r="G1347" s="79" t="s">
        <v>412</v>
      </c>
      <c r="H1347" s="82">
        <v>150000</v>
      </c>
      <c r="I1347" s="83">
        <v>0</v>
      </c>
      <c r="J1347" s="70">
        <f t="shared" si="20"/>
        <v>150000</v>
      </c>
    </row>
    <row r="1348" spans="1:10" ht="63">
      <c r="A1348" s="78" t="s">
        <v>487</v>
      </c>
      <c r="B1348" s="72">
        <v>200</v>
      </c>
      <c r="C1348" s="79">
        <v>928</v>
      </c>
      <c r="D1348" s="80">
        <v>1</v>
      </c>
      <c r="E1348" s="80">
        <v>13</v>
      </c>
      <c r="F1348" s="81" t="s">
        <v>1235</v>
      </c>
      <c r="G1348" s="79" t="s">
        <v>488</v>
      </c>
      <c r="H1348" s="82">
        <v>25875213.34</v>
      </c>
      <c r="I1348" s="83">
        <v>0</v>
      </c>
      <c r="J1348" s="70">
        <f t="shared" si="20"/>
        <v>25875213.34</v>
      </c>
    </row>
    <row r="1349" spans="1:10">
      <c r="A1349" s="78" t="s">
        <v>553</v>
      </c>
      <c r="B1349" s="72">
        <v>200</v>
      </c>
      <c r="C1349" s="79">
        <v>928</v>
      </c>
      <c r="D1349" s="80">
        <v>1</v>
      </c>
      <c r="E1349" s="80">
        <v>13</v>
      </c>
      <c r="F1349" s="81" t="s">
        <v>1235</v>
      </c>
      <c r="G1349" s="79" t="s">
        <v>554</v>
      </c>
      <c r="H1349" s="82">
        <v>6703200</v>
      </c>
      <c r="I1349" s="83">
        <v>0</v>
      </c>
      <c r="J1349" s="70">
        <f t="shared" si="20"/>
        <v>6703200</v>
      </c>
    </row>
    <row r="1350" spans="1:10">
      <c r="A1350" s="78" t="s">
        <v>677</v>
      </c>
      <c r="B1350" s="72">
        <v>200</v>
      </c>
      <c r="C1350" s="79">
        <v>928</v>
      </c>
      <c r="D1350" s="80">
        <v>4</v>
      </c>
      <c r="E1350" s="80" t="s">
        <v>391</v>
      </c>
      <c r="F1350" s="81" t="s">
        <v>391</v>
      </c>
      <c r="G1350" s="79" t="s">
        <v>391</v>
      </c>
      <c r="H1350" s="82">
        <v>49609900</v>
      </c>
      <c r="I1350" s="83">
        <v>9476885</v>
      </c>
      <c r="J1350" s="70">
        <f t="shared" si="20"/>
        <v>40133015</v>
      </c>
    </row>
    <row r="1351" spans="1:10">
      <c r="A1351" s="78" t="s">
        <v>846</v>
      </c>
      <c r="B1351" s="72">
        <v>200</v>
      </c>
      <c r="C1351" s="79">
        <v>928</v>
      </c>
      <c r="D1351" s="80">
        <v>4</v>
      </c>
      <c r="E1351" s="80">
        <v>10</v>
      </c>
      <c r="F1351" s="81" t="s">
        <v>391</v>
      </c>
      <c r="G1351" s="79" t="s">
        <v>391</v>
      </c>
      <c r="H1351" s="82">
        <v>24354800</v>
      </c>
      <c r="I1351" s="83">
        <v>0</v>
      </c>
      <c r="J1351" s="70">
        <f t="shared" si="20"/>
        <v>24354800</v>
      </c>
    </row>
    <row r="1352" spans="1:10">
      <c r="A1352" s="78" t="s">
        <v>1236</v>
      </c>
      <c r="B1352" s="72">
        <v>200</v>
      </c>
      <c r="C1352" s="79">
        <v>928</v>
      </c>
      <c r="D1352" s="80">
        <v>4</v>
      </c>
      <c r="E1352" s="80">
        <v>10</v>
      </c>
      <c r="F1352" s="81" t="s">
        <v>1237</v>
      </c>
      <c r="G1352" s="79" t="s">
        <v>391</v>
      </c>
      <c r="H1352" s="82">
        <v>22074960.219999999</v>
      </c>
      <c r="I1352" s="83">
        <v>0</v>
      </c>
      <c r="J1352" s="70">
        <f t="shared" si="20"/>
        <v>22074960.219999999</v>
      </c>
    </row>
    <row r="1353" spans="1:10" ht="47.25">
      <c r="A1353" s="78" t="s">
        <v>410</v>
      </c>
      <c r="B1353" s="72">
        <v>200</v>
      </c>
      <c r="C1353" s="79">
        <v>928</v>
      </c>
      <c r="D1353" s="80">
        <v>4</v>
      </c>
      <c r="E1353" s="80">
        <v>10</v>
      </c>
      <c r="F1353" s="81" t="s">
        <v>1237</v>
      </c>
      <c r="G1353" s="79" t="s">
        <v>412</v>
      </c>
      <c r="H1353" s="82">
        <v>150000</v>
      </c>
      <c r="I1353" s="83">
        <v>0</v>
      </c>
      <c r="J1353" s="70">
        <f t="shared" ref="J1353:J1399" si="21">H1353-I1353</f>
        <v>150000</v>
      </c>
    </row>
    <row r="1354" spans="1:10" ht="63">
      <c r="A1354" s="78" t="s">
        <v>396</v>
      </c>
      <c r="B1354" s="72">
        <v>200</v>
      </c>
      <c r="C1354" s="79">
        <v>928</v>
      </c>
      <c r="D1354" s="80">
        <v>4</v>
      </c>
      <c r="E1354" s="80">
        <v>10</v>
      </c>
      <c r="F1354" s="81" t="s">
        <v>1237</v>
      </c>
      <c r="G1354" s="79" t="s">
        <v>397</v>
      </c>
      <c r="H1354" s="82">
        <v>21719060.219999999</v>
      </c>
      <c r="I1354" s="83">
        <v>0</v>
      </c>
      <c r="J1354" s="70">
        <f t="shared" si="21"/>
        <v>21719060.219999999</v>
      </c>
    </row>
    <row r="1355" spans="1:10">
      <c r="A1355" s="78" t="s">
        <v>398</v>
      </c>
      <c r="B1355" s="72">
        <v>200</v>
      </c>
      <c r="C1355" s="79">
        <v>928</v>
      </c>
      <c r="D1355" s="80">
        <v>4</v>
      </c>
      <c r="E1355" s="80">
        <v>10</v>
      </c>
      <c r="F1355" s="81" t="s">
        <v>1237</v>
      </c>
      <c r="G1355" s="79" t="s">
        <v>399</v>
      </c>
      <c r="H1355" s="82">
        <v>205900</v>
      </c>
      <c r="I1355" s="83">
        <v>0</v>
      </c>
      <c r="J1355" s="70">
        <f t="shared" si="21"/>
        <v>205900</v>
      </c>
    </row>
    <row r="1356" spans="1:10">
      <c r="A1356" s="78" t="s">
        <v>398</v>
      </c>
      <c r="B1356" s="72">
        <v>200</v>
      </c>
      <c r="C1356" s="79">
        <v>928</v>
      </c>
      <c r="D1356" s="80">
        <v>4</v>
      </c>
      <c r="E1356" s="80">
        <v>10</v>
      </c>
      <c r="F1356" s="81" t="s">
        <v>1238</v>
      </c>
      <c r="G1356" s="79" t="s">
        <v>399</v>
      </c>
      <c r="H1356" s="82">
        <v>2279839.7799999998</v>
      </c>
      <c r="I1356" s="83">
        <v>0</v>
      </c>
      <c r="J1356" s="70">
        <f t="shared" si="21"/>
        <v>2279839.7799999998</v>
      </c>
    </row>
    <row r="1357" spans="1:10" ht="31.5">
      <c r="A1357" s="78" t="s">
        <v>1239</v>
      </c>
      <c r="B1357" s="72">
        <v>200</v>
      </c>
      <c r="C1357" s="79">
        <v>928</v>
      </c>
      <c r="D1357" s="80">
        <v>4</v>
      </c>
      <c r="E1357" s="80">
        <v>11</v>
      </c>
      <c r="F1357" s="81" t="s">
        <v>391</v>
      </c>
      <c r="G1357" s="79" t="s">
        <v>391</v>
      </c>
      <c r="H1357" s="82">
        <v>950000</v>
      </c>
      <c r="I1357" s="83">
        <v>0</v>
      </c>
      <c r="J1357" s="70">
        <f t="shared" si="21"/>
        <v>950000</v>
      </c>
    </row>
    <row r="1358" spans="1:10" ht="47.25">
      <c r="A1358" s="78" t="s">
        <v>1225</v>
      </c>
      <c r="B1358" s="72">
        <v>200</v>
      </c>
      <c r="C1358" s="79">
        <v>928</v>
      </c>
      <c r="D1358" s="80">
        <v>4</v>
      </c>
      <c r="E1358" s="80">
        <v>11</v>
      </c>
      <c r="F1358" s="81" t="s">
        <v>1226</v>
      </c>
      <c r="G1358" s="79" t="s">
        <v>391</v>
      </c>
      <c r="H1358" s="82">
        <v>950000</v>
      </c>
      <c r="I1358" s="83">
        <v>0</v>
      </c>
      <c r="J1358" s="70">
        <f t="shared" si="21"/>
        <v>950000</v>
      </c>
    </row>
    <row r="1359" spans="1:10" ht="31.5">
      <c r="A1359" s="78" t="s">
        <v>495</v>
      </c>
      <c r="B1359" s="72">
        <v>200</v>
      </c>
      <c r="C1359" s="79">
        <v>928</v>
      </c>
      <c r="D1359" s="80">
        <v>4</v>
      </c>
      <c r="E1359" s="80">
        <v>11</v>
      </c>
      <c r="F1359" s="81" t="s">
        <v>1226</v>
      </c>
      <c r="G1359" s="79" t="s">
        <v>496</v>
      </c>
      <c r="H1359" s="82">
        <v>800000</v>
      </c>
      <c r="I1359" s="83">
        <v>0</v>
      </c>
      <c r="J1359" s="70">
        <f t="shared" si="21"/>
        <v>800000</v>
      </c>
    </row>
    <row r="1360" spans="1:10" ht="31.5">
      <c r="A1360" s="78" t="s">
        <v>406</v>
      </c>
      <c r="B1360" s="72">
        <v>200</v>
      </c>
      <c r="C1360" s="79">
        <v>928</v>
      </c>
      <c r="D1360" s="80">
        <v>4</v>
      </c>
      <c r="E1360" s="80">
        <v>11</v>
      </c>
      <c r="F1360" s="81" t="s">
        <v>1226</v>
      </c>
      <c r="G1360" s="79" t="s">
        <v>407</v>
      </c>
      <c r="H1360" s="82">
        <v>150000</v>
      </c>
      <c r="I1360" s="83">
        <v>0</v>
      </c>
      <c r="J1360" s="70">
        <f t="shared" si="21"/>
        <v>150000</v>
      </c>
    </row>
    <row r="1361" spans="1:10">
      <c r="A1361" s="78" t="s">
        <v>892</v>
      </c>
      <c r="B1361" s="72">
        <v>200</v>
      </c>
      <c r="C1361" s="79">
        <v>928</v>
      </c>
      <c r="D1361" s="80">
        <v>4</v>
      </c>
      <c r="E1361" s="80">
        <v>12</v>
      </c>
      <c r="F1361" s="81" t="s">
        <v>391</v>
      </c>
      <c r="G1361" s="79" t="s">
        <v>391</v>
      </c>
      <c r="H1361" s="82">
        <v>24305100</v>
      </c>
      <c r="I1361" s="83">
        <v>9476885</v>
      </c>
      <c r="J1361" s="70">
        <f t="shared" si="21"/>
        <v>14828215</v>
      </c>
    </row>
    <row r="1362" spans="1:10" ht="31.5">
      <c r="A1362" s="78" t="s">
        <v>1240</v>
      </c>
      <c r="B1362" s="72">
        <v>200</v>
      </c>
      <c r="C1362" s="79">
        <v>928</v>
      </c>
      <c r="D1362" s="80">
        <v>4</v>
      </c>
      <c r="E1362" s="80">
        <v>12</v>
      </c>
      <c r="F1362" s="81" t="s">
        <v>1241</v>
      </c>
      <c r="G1362" s="79" t="s">
        <v>391</v>
      </c>
      <c r="H1362" s="82">
        <v>50000</v>
      </c>
      <c r="I1362" s="83">
        <v>0</v>
      </c>
      <c r="J1362" s="70">
        <f t="shared" si="21"/>
        <v>50000</v>
      </c>
    </row>
    <row r="1363" spans="1:10" ht="31.5">
      <c r="A1363" s="78" t="s">
        <v>595</v>
      </c>
      <c r="B1363" s="72">
        <v>200</v>
      </c>
      <c r="C1363" s="79">
        <v>928</v>
      </c>
      <c r="D1363" s="80">
        <v>4</v>
      </c>
      <c r="E1363" s="80">
        <v>12</v>
      </c>
      <c r="F1363" s="81" t="s">
        <v>1241</v>
      </c>
      <c r="G1363" s="79" t="s">
        <v>596</v>
      </c>
      <c r="H1363" s="82">
        <v>50000</v>
      </c>
      <c r="I1363" s="83">
        <v>0</v>
      </c>
      <c r="J1363" s="70">
        <f t="shared" si="21"/>
        <v>50000</v>
      </c>
    </row>
    <row r="1364" spans="1:10">
      <c r="A1364" s="78" t="s">
        <v>1242</v>
      </c>
      <c r="B1364" s="72">
        <v>200</v>
      </c>
      <c r="C1364" s="79">
        <v>928</v>
      </c>
      <c r="D1364" s="80">
        <v>4</v>
      </c>
      <c r="E1364" s="80">
        <v>12</v>
      </c>
      <c r="F1364" s="81" t="s">
        <v>1243</v>
      </c>
      <c r="G1364" s="79" t="s">
        <v>391</v>
      </c>
      <c r="H1364" s="82">
        <v>627000</v>
      </c>
      <c r="I1364" s="83">
        <v>0</v>
      </c>
      <c r="J1364" s="70">
        <f t="shared" si="21"/>
        <v>627000</v>
      </c>
    </row>
    <row r="1365" spans="1:10" ht="31.5">
      <c r="A1365" s="78" t="s">
        <v>406</v>
      </c>
      <c r="B1365" s="72">
        <v>200</v>
      </c>
      <c r="C1365" s="79">
        <v>928</v>
      </c>
      <c r="D1365" s="80">
        <v>4</v>
      </c>
      <c r="E1365" s="80">
        <v>12</v>
      </c>
      <c r="F1365" s="81" t="s">
        <v>1243</v>
      </c>
      <c r="G1365" s="79" t="s">
        <v>407</v>
      </c>
      <c r="H1365" s="82">
        <v>250000</v>
      </c>
      <c r="I1365" s="83">
        <v>0</v>
      </c>
      <c r="J1365" s="70">
        <f t="shared" si="21"/>
        <v>250000</v>
      </c>
    </row>
    <row r="1366" spans="1:10" ht="63">
      <c r="A1366" s="78" t="s">
        <v>396</v>
      </c>
      <c r="B1366" s="72">
        <v>200</v>
      </c>
      <c r="C1366" s="79">
        <v>928</v>
      </c>
      <c r="D1366" s="80">
        <v>4</v>
      </c>
      <c r="E1366" s="80">
        <v>12</v>
      </c>
      <c r="F1366" s="81" t="s">
        <v>1243</v>
      </c>
      <c r="G1366" s="79" t="s">
        <v>397</v>
      </c>
      <c r="H1366" s="82">
        <v>327000</v>
      </c>
      <c r="I1366" s="83">
        <v>0</v>
      </c>
      <c r="J1366" s="70">
        <f t="shared" si="21"/>
        <v>327000</v>
      </c>
    </row>
    <row r="1367" spans="1:10" ht="47.25">
      <c r="A1367" s="78" t="s">
        <v>694</v>
      </c>
      <c r="B1367" s="72">
        <v>200</v>
      </c>
      <c r="C1367" s="79">
        <v>928</v>
      </c>
      <c r="D1367" s="80">
        <v>4</v>
      </c>
      <c r="E1367" s="80">
        <v>12</v>
      </c>
      <c r="F1367" s="81" t="s">
        <v>1243</v>
      </c>
      <c r="G1367" s="79" t="s">
        <v>695</v>
      </c>
      <c r="H1367" s="82">
        <v>50000</v>
      </c>
      <c r="I1367" s="83">
        <v>0</v>
      </c>
      <c r="J1367" s="70">
        <f t="shared" si="21"/>
        <v>50000</v>
      </c>
    </row>
    <row r="1368" spans="1:10" ht="31.5">
      <c r="A1368" s="78" t="s">
        <v>1244</v>
      </c>
      <c r="B1368" s="72">
        <v>200</v>
      </c>
      <c r="C1368" s="79">
        <v>928</v>
      </c>
      <c r="D1368" s="80">
        <v>4</v>
      </c>
      <c r="E1368" s="80">
        <v>12</v>
      </c>
      <c r="F1368" s="81" t="s">
        <v>1245</v>
      </c>
      <c r="G1368" s="79" t="s">
        <v>391</v>
      </c>
      <c r="H1368" s="82">
        <v>3971000</v>
      </c>
      <c r="I1368" s="83">
        <v>3576885</v>
      </c>
      <c r="J1368" s="70">
        <f t="shared" si="21"/>
        <v>394115</v>
      </c>
    </row>
    <row r="1369" spans="1:10" ht="47.25">
      <c r="A1369" s="78" t="s">
        <v>410</v>
      </c>
      <c r="B1369" s="72">
        <v>200</v>
      </c>
      <c r="C1369" s="79">
        <v>928</v>
      </c>
      <c r="D1369" s="80">
        <v>4</v>
      </c>
      <c r="E1369" s="80">
        <v>12</v>
      </c>
      <c r="F1369" s="81" t="s">
        <v>1245</v>
      </c>
      <c r="G1369" s="79" t="s">
        <v>412</v>
      </c>
      <c r="H1369" s="82">
        <v>200000</v>
      </c>
      <c r="I1369" s="83">
        <v>156885</v>
      </c>
      <c r="J1369" s="70">
        <f t="shared" si="21"/>
        <v>43115</v>
      </c>
    </row>
    <row r="1370" spans="1:10" ht="31.5">
      <c r="A1370" s="78" t="s">
        <v>406</v>
      </c>
      <c r="B1370" s="72">
        <v>200</v>
      </c>
      <c r="C1370" s="79">
        <v>928</v>
      </c>
      <c r="D1370" s="80">
        <v>4</v>
      </c>
      <c r="E1370" s="80">
        <v>12</v>
      </c>
      <c r="F1370" s="81" t="s">
        <v>1245</v>
      </c>
      <c r="G1370" s="79" t="s">
        <v>407</v>
      </c>
      <c r="H1370" s="82">
        <v>3671000</v>
      </c>
      <c r="I1370" s="83">
        <v>3320000</v>
      </c>
      <c r="J1370" s="70">
        <f t="shared" si="21"/>
        <v>351000</v>
      </c>
    </row>
    <row r="1371" spans="1:10" ht="63">
      <c r="A1371" s="78" t="s">
        <v>396</v>
      </c>
      <c r="B1371" s="72">
        <v>200</v>
      </c>
      <c r="C1371" s="79">
        <v>928</v>
      </c>
      <c r="D1371" s="80">
        <v>4</v>
      </c>
      <c r="E1371" s="80">
        <v>12</v>
      </c>
      <c r="F1371" s="81" t="s">
        <v>1245</v>
      </c>
      <c r="G1371" s="79" t="s">
        <v>397</v>
      </c>
      <c r="H1371" s="82">
        <v>100000</v>
      </c>
      <c r="I1371" s="83">
        <v>100000</v>
      </c>
      <c r="J1371" s="70">
        <f t="shared" si="21"/>
        <v>0</v>
      </c>
    </row>
    <row r="1372" spans="1:10" ht="31.5">
      <c r="A1372" s="78" t="s">
        <v>1246</v>
      </c>
      <c r="B1372" s="72">
        <v>200</v>
      </c>
      <c r="C1372" s="79">
        <v>928</v>
      </c>
      <c r="D1372" s="80">
        <v>4</v>
      </c>
      <c r="E1372" s="80">
        <v>12</v>
      </c>
      <c r="F1372" s="81" t="s">
        <v>1247</v>
      </c>
      <c r="G1372" s="79" t="s">
        <v>391</v>
      </c>
      <c r="H1372" s="82">
        <v>400000</v>
      </c>
      <c r="I1372" s="83">
        <v>0</v>
      </c>
      <c r="J1372" s="70">
        <f t="shared" si="21"/>
        <v>400000</v>
      </c>
    </row>
    <row r="1373" spans="1:10" ht="31.5">
      <c r="A1373" s="78" t="s">
        <v>406</v>
      </c>
      <c r="B1373" s="72">
        <v>200</v>
      </c>
      <c r="C1373" s="79">
        <v>928</v>
      </c>
      <c r="D1373" s="80">
        <v>4</v>
      </c>
      <c r="E1373" s="80">
        <v>12</v>
      </c>
      <c r="F1373" s="81" t="s">
        <v>1247</v>
      </c>
      <c r="G1373" s="79" t="s">
        <v>407</v>
      </c>
      <c r="H1373" s="82">
        <v>400000</v>
      </c>
      <c r="I1373" s="83">
        <v>0</v>
      </c>
      <c r="J1373" s="70">
        <f t="shared" si="21"/>
        <v>400000</v>
      </c>
    </row>
    <row r="1374" spans="1:10" ht="31.5">
      <c r="A1374" s="78" t="s">
        <v>1248</v>
      </c>
      <c r="B1374" s="72">
        <v>200</v>
      </c>
      <c r="C1374" s="79">
        <v>928</v>
      </c>
      <c r="D1374" s="80">
        <v>4</v>
      </c>
      <c r="E1374" s="80">
        <v>12</v>
      </c>
      <c r="F1374" s="81" t="s">
        <v>1249</v>
      </c>
      <c r="G1374" s="79" t="s">
        <v>391</v>
      </c>
      <c r="H1374" s="82">
        <v>720000</v>
      </c>
      <c r="I1374" s="83">
        <v>0</v>
      </c>
      <c r="J1374" s="70">
        <f t="shared" si="21"/>
        <v>720000</v>
      </c>
    </row>
    <row r="1375" spans="1:10" ht="31.5">
      <c r="A1375" s="78" t="s">
        <v>406</v>
      </c>
      <c r="B1375" s="72">
        <v>200</v>
      </c>
      <c r="C1375" s="79">
        <v>928</v>
      </c>
      <c r="D1375" s="80">
        <v>4</v>
      </c>
      <c r="E1375" s="80">
        <v>12</v>
      </c>
      <c r="F1375" s="81" t="s">
        <v>1249</v>
      </c>
      <c r="G1375" s="79" t="s">
        <v>407</v>
      </c>
      <c r="H1375" s="82">
        <v>20000</v>
      </c>
      <c r="I1375" s="83">
        <v>0</v>
      </c>
      <c r="J1375" s="70">
        <f t="shared" si="21"/>
        <v>20000</v>
      </c>
    </row>
    <row r="1376" spans="1:10" ht="63">
      <c r="A1376" s="78" t="s">
        <v>396</v>
      </c>
      <c r="B1376" s="72">
        <v>200</v>
      </c>
      <c r="C1376" s="79">
        <v>928</v>
      </c>
      <c r="D1376" s="80">
        <v>4</v>
      </c>
      <c r="E1376" s="80">
        <v>12</v>
      </c>
      <c r="F1376" s="81" t="s">
        <v>1249</v>
      </c>
      <c r="G1376" s="79" t="s">
        <v>397</v>
      </c>
      <c r="H1376" s="82">
        <v>700000</v>
      </c>
      <c r="I1376" s="83">
        <v>0</v>
      </c>
      <c r="J1376" s="70">
        <f t="shared" si="21"/>
        <v>700000</v>
      </c>
    </row>
    <row r="1377" spans="1:10" ht="47.25">
      <c r="A1377" s="78" t="s">
        <v>547</v>
      </c>
      <c r="B1377" s="72">
        <v>200</v>
      </c>
      <c r="C1377" s="79">
        <v>928</v>
      </c>
      <c r="D1377" s="80">
        <v>4</v>
      </c>
      <c r="E1377" s="80">
        <v>12</v>
      </c>
      <c r="F1377" s="81" t="s">
        <v>1250</v>
      </c>
      <c r="G1377" s="79" t="s">
        <v>548</v>
      </c>
      <c r="H1377" s="82">
        <v>4700000</v>
      </c>
      <c r="I1377" s="83">
        <v>3200000</v>
      </c>
      <c r="J1377" s="70">
        <f t="shared" si="21"/>
        <v>1500000</v>
      </c>
    </row>
    <row r="1378" spans="1:10" ht="47.25">
      <c r="A1378" s="78" t="s">
        <v>694</v>
      </c>
      <c r="B1378" s="72">
        <v>200</v>
      </c>
      <c r="C1378" s="79">
        <v>928</v>
      </c>
      <c r="D1378" s="80">
        <v>4</v>
      </c>
      <c r="E1378" s="80">
        <v>12</v>
      </c>
      <c r="F1378" s="81" t="s">
        <v>1251</v>
      </c>
      <c r="G1378" s="79" t="s">
        <v>695</v>
      </c>
      <c r="H1378" s="82">
        <v>2000200</v>
      </c>
      <c r="I1378" s="83">
        <v>0</v>
      </c>
      <c r="J1378" s="70">
        <f t="shared" si="21"/>
        <v>2000200</v>
      </c>
    </row>
    <row r="1379" spans="1:10" ht="63">
      <c r="A1379" s="78" t="s">
        <v>396</v>
      </c>
      <c r="B1379" s="72">
        <v>200</v>
      </c>
      <c r="C1379" s="79">
        <v>928</v>
      </c>
      <c r="D1379" s="80">
        <v>4</v>
      </c>
      <c r="E1379" s="80">
        <v>12</v>
      </c>
      <c r="F1379" s="81" t="s">
        <v>1252</v>
      </c>
      <c r="G1379" s="79" t="s">
        <v>397</v>
      </c>
      <c r="H1379" s="82">
        <v>10430900</v>
      </c>
      <c r="I1379" s="83">
        <v>2700000</v>
      </c>
      <c r="J1379" s="70">
        <f t="shared" si="21"/>
        <v>7730900</v>
      </c>
    </row>
    <row r="1380" spans="1:10">
      <c r="A1380" s="78" t="s">
        <v>398</v>
      </c>
      <c r="B1380" s="72">
        <v>200</v>
      </c>
      <c r="C1380" s="79">
        <v>928</v>
      </c>
      <c r="D1380" s="80">
        <v>4</v>
      </c>
      <c r="E1380" s="80">
        <v>12</v>
      </c>
      <c r="F1380" s="81" t="s">
        <v>1252</v>
      </c>
      <c r="G1380" s="79" t="s">
        <v>399</v>
      </c>
      <c r="H1380" s="82">
        <v>247000</v>
      </c>
      <c r="I1380" s="83">
        <v>0</v>
      </c>
      <c r="J1380" s="70">
        <f t="shared" si="21"/>
        <v>247000</v>
      </c>
    </row>
    <row r="1381" spans="1:10" ht="31.5">
      <c r="A1381" s="78" t="s">
        <v>605</v>
      </c>
      <c r="B1381" s="72">
        <v>200</v>
      </c>
      <c r="C1381" s="79">
        <v>928</v>
      </c>
      <c r="D1381" s="80">
        <v>4</v>
      </c>
      <c r="E1381" s="80">
        <v>12</v>
      </c>
      <c r="F1381" s="81" t="s">
        <v>1252</v>
      </c>
      <c r="G1381" s="79" t="s">
        <v>606</v>
      </c>
      <c r="H1381" s="82">
        <v>1159000</v>
      </c>
      <c r="I1381" s="83">
        <v>0</v>
      </c>
      <c r="J1381" s="70">
        <f t="shared" si="21"/>
        <v>1159000</v>
      </c>
    </row>
    <row r="1382" spans="1:10">
      <c r="A1382" s="78" t="s">
        <v>392</v>
      </c>
      <c r="B1382" s="72">
        <v>200</v>
      </c>
      <c r="C1382" s="79">
        <v>928</v>
      </c>
      <c r="D1382" s="80">
        <v>7</v>
      </c>
      <c r="E1382" s="80" t="s">
        <v>391</v>
      </c>
      <c r="F1382" s="81" t="s">
        <v>391</v>
      </c>
      <c r="G1382" s="79" t="s">
        <v>391</v>
      </c>
      <c r="H1382" s="82">
        <v>200000</v>
      </c>
      <c r="I1382" s="83">
        <v>0</v>
      </c>
      <c r="J1382" s="70">
        <f t="shared" si="21"/>
        <v>200000</v>
      </c>
    </row>
    <row r="1383" spans="1:10" ht="31.5">
      <c r="A1383" s="78" t="s">
        <v>402</v>
      </c>
      <c r="B1383" s="72">
        <v>200</v>
      </c>
      <c r="C1383" s="79">
        <v>928</v>
      </c>
      <c r="D1383" s="80">
        <v>7</v>
      </c>
      <c r="E1383" s="80">
        <v>5</v>
      </c>
      <c r="F1383" s="81" t="s">
        <v>391</v>
      </c>
      <c r="G1383" s="79" t="s">
        <v>391</v>
      </c>
      <c r="H1383" s="82">
        <v>200000</v>
      </c>
      <c r="I1383" s="83">
        <v>0</v>
      </c>
      <c r="J1383" s="70">
        <f t="shared" si="21"/>
        <v>200000</v>
      </c>
    </row>
    <row r="1384" spans="1:10" ht="47.25">
      <c r="A1384" s="78" t="s">
        <v>410</v>
      </c>
      <c r="B1384" s="72">
        <v>200</v>
      </c>
      <c r="C1384" s="79">
        <v>928</v>
      </c>
      <c r="D1384" s="80">
        <v>7</v>
      </c>
      <c r="E1384" s="80">
        <v>5</v>
      </c>
      <c r="F1384" s="81" t="s">
        <v>1253</v>
      </c>
      <c r="G1384" s="79" t="s">
        <v>412</v>
      </c>
      <c r="H1384" s="82">
        <v>122000</v>
      </c>
      <c r="I1384" s="83">
        <v>0</v>
      </c>
      <c r="J1384" s="70">
        <f t="shared" si="21"/>
        <v>122000</v>
      </c>
    </row>
    <row r="1385" spans="1:10" ht="31.5">
      <c r="A1385" s="78" t="s">
        <v>406</v>
      </c>
      <c r="B1385" s="72">
        <v>200</v>
      </c>
      <c r="C1385" s="79">
        <v>928</v>
      </c>
      <c r="D1385" s="80">
        <v>7</v>
      </c>
      <c r="E1385" s="80">
        <v>5</v>
      </c>
      <c r="F1385" s="81" t="s">
        <v>1253</v>
      </c>
      <c r="G1385" s="79" t="s">
        <v>407</v>
      </c>
      <c r="H1385" s="82">
        <v>78000</v>
      </c>
      <c r="I1385" s="83">
        <v>0</v>
      </c>
      <c r="J1385" s="70">
        <f t="shared" si="21"/>
        <v>78000</v>
      </c>
    </row>
    <row r="1386" spans="1:10" ht="31.5">
      <c r="A1386" s="71" t="s">
        <v>1254</v>
      </c>
      <c r="B1386" s="72">
        <v>200</v>
      </c>
      <c r="C1386" s="73">
        <v>929</v>
      </c>
      <c r="D1386" s="74" t="s">
        <v>391</v>
      </c>
      <c r="E1386" s="74" t="s">
        <v>391</v>
      </c>
      <c r="F1386" s="75" t="s">
        <v>391</v>
      </c>
      <c r="G1386" s="73" t="s">
        <v>391</v>
      </c>
      <c r="H1386" s="76">
        <v>23385857.27</v>
      </c>
      <c r="I1386" s="77">
        <v>20385857.27</v>
      </c>
      <c r="J1386" s="70">
        <f t="shared" si="21"/>
        <v>3000000</v>
      </c>
    </row>
    <row r="1387" spans="1:10">
      <c r="A1387" s="78" t="s">
        <v>586</v>
      </c>
      <c r="B1387" s="72">
        <v>200</v>
      </c>
      <c r="C1387" s="79">
        <v>929</v>
      </c>
      <c r="D1387" s="80">
        <v>1</v>
      </c>
      <c r="E1387" s="80" t="s">
        <v>391</v>
      </c>
      <c r="F1387" s="81" t="s">
        <v>391</v>
      </c>
      <c r="G1387" s="79" t="s">
        <v>391</v>
      </c>
      <c r="H1387" s="82">
        <v>15083857.27</v>
      </c>
      <c r="I1387" s="83">
        <v>12083857.27</v>
      </c>
      <c r="J1387" s="70">
        <f t="shared" si="21"/>
        <v>3000000</v>
      </c>
    </row>
    <row r="1388" spans="1:10">
      <c r="A1388" s="78" t="s">
        <v>599</v>
      </c>
      <c r="B1388" s="72">
        <v>200</v>
      </c>
      <c r="C1388" s="79">
        <v>929</v>
      </c>
      <c r="D1388" s="80">
        <v>1</v>
      </c>
      <c r="E1388" s="80">
        <v>13</v>
      </c>
      <c r="F1388" s="81" t="s">
        <v>391</v>
      </c>
      <c r="G1388" s="79" t="s">
        <v>391</v>
      </c>
      <c r="H1388" s="82">
        <v>15083857.27</v>
      </c>
      <c r="I1388" s="83">
        <v>12083857.27</v>
      </c>
      <c r="J1388" s="70">
        <f t="shared" si="21"/>
        <v>3000000</v>
      </c>
    </row>
    <row r="1389" spans="1:10" ht="31.5">
      <c r="A1389" s="78" t="s">
        <v>1234</v>
      </c>
      <c r="B1389" s="72">
        <v>200</v>
      </c>
      <c r="C1389" s="79">
        <v>929</v>
      </c>
      <c r="D1389" s="80">
        <v>1</v>
      </c>
      <c r="E1389" s="80">
        <v>13</v>
      </c>
      <c r="F1389" s="81" t="s">
        <v>1235</v>
      </c>
      <c r="G1389" s="79" t="s">
        <v>391</v>
      </c>
      <c r="H1389" s="82">
        <v>13721686.66</v>
      </c>
      <c r="I1389" s="83">
        <v>10721686.66</v>
      </c>
      <c r="J1389" s="70">
        <f t="shared" si="21"/>
        <v>3000000</v>
      </c>
    </row>
    <row r="1390" spans="1:10" ht="63">
      <c r="A1390" s="78" t="s">
        <v>487</v>
      </c>
      <c r="B1390" s="72">
        <v>200</v>
      </c>
      <c r="C1390" s="79">
        <v>929</v>
      </c>
      <c r="D1390" s="80">
        <v>1</v>
      </c>
      <c r="E1390" s="80">
        <v>13</v>
      </c>
      <c r="F1390" s="81" t="s">
        <v>1235</v>
      </c>
      <c r="G1390" s="79" t="s">
        <v>488</v>
      </c>
      <c r="H1390" s="82">
        <v>10721686.66</v>
      </c>
      <c r="I1390" s="83">
        <v>10721686.66</v>
      </c>
      <c r="J1390" s="70">
        <f t="shared" si="21"/>
        <v>0</v>
      </c>
    </row>
    <row r="1391" spans="1:10">
      <c r="A1391" s="78" t="s">
        <v>553</v>
      </c>
      <c r="B1391" s="72">
        <v>200</v>
      </c>
      <c r="C1391" s="79">
        <v>929</v>
      </c>
      <c r="D1391" s="80">
        <v>1</v>
      </c>
      <c r="E1391" s="80">
        <v>13</v>
      </c>
      <c r="F1391" s="81" t="s">
        <v>1235</v>
      </c>
      <c r="G1391" s="79" t="s">
        <v>554</v>
      </c>
      <c r="H1391" s="82">
        <v>3000000</v>
      </c>
      <c r="I1391" s="83">
        <v>0</v>
      </c>
      <c r="J1391" s="70">
        <f t="shared" si="21"/>
        <v>3000000</v>
      </c>
    </row>
    <row r="1392" spans="1:10" ht="31.5">
      <c r="A1392" s="78" t="s">
        <v>521</v>
      </c>
      <c r="B1392" s="72">
        <v>200</v>
      </c>
      <c r="C1392" s="79">
        <v>929</v>
      </c>
      <c r="D1392" s="80">
        <v>1</v>
      </c>
      <c r="E1392" s="80">
        <v>13</v>
      </c>
      <c r="F1392" s="81" t="s">
        <v>1255</v>
      </c>
      <c r="G1392" s="79" t="s">
        <v>522</v>
      </c>
      <c r="H1392" s="82">
        <v>1112982.7799999998</v>
      </c>
      <c r="I1392" s="83">
        <v>1112982.78</v>
      </c>
      <c r="J1392" s="70">
        <f t="shared" si="21"/>
        <v>0</v>
      </c>
    </row>
    <row r="1393" spans="1:10" ht="47.25">
      <c r="A1393" s="78" t="s">
        <v>523</v>
      </c>
      <c r="B1393" s="72">
        <v>200</v>
      </c>
      <c r="C1393" s="79">
        <v>929</v>
      </c>
      <c r="D1393" s="80">
        <v>1</v>
      </c>
      <c r="E1393" s="80">
        <v>13</v>
      </c>
      <c r="F1393" s="81" t="s">
        <v>1255</v>
      </c>
      <c r="G1393" s="79" t="s">
        <v>524</v>
      </c>
      <c r="H1393" s="82">
        <v>152563.75</v>
      </c>
      <c r="I1393" s="83">
        <v>152563.75</v>
      </c>
      <c r="J1393" s="70">
        <f t="shared" si="21"/>
        <v>0</v>
      </c>
    </row>
    <row r="1394" spans="1:10" ht="31.5">
      <c r="A1394" s="78" t="s">
        <v>495</v>
      </c>
      <c r="B1394" s="72">
        <v>200</v>
      </c>
      <c r="C1394" s="79">
        <v>929</v>
      </c>
      <c r="D1394" s="80">
        <v>1</v>
      </c>
      <c r="E1394" s="80">
        <v>13</v>
      </c>
      <c r="F1394" s="81" t="s">
        <v>1256</v>
      </c>
      <c r="G1394" s="79" t="s">
        <v>496</v>
      </c>
      <c r="H1394" s="82">
        <v>50768.429999999993</v>
      </c>
      <c r="I1394" s="83">
        <v>50768.43</v>
      </c>
      <c r="J1394" s="70">
        <f t="shared" si="21"/>
        <v>0</v>
      </c>
    </row>
    <row r="1395" spans="1:10" ht="31.5">
      <c r="A1395" s="78" t="s">
        <v>406</v>
      </c>
      <c r="B1395" s="72">
        <v>200</v>
      </c>
      <c r="C1395" s="79">
        <v>929</v>
      </c>
      <c r="D1395" s="80">
        <v>1</v>
      </c>
      <c r="E1395" s="80">
        <v>13</v>
      </c>
      <c r="F1395" s="81" t="s">
        <v>1256</v>
      </c>
      <c r="G1395" s="79" t="s">
        <v>407</v>
      </c>
      <c r="H1395" s="82">
        <v>45855.649999999994</v>
      </c>
      <c r="I1395" s="83">
        <v>45855.65</v>
      </c>
      <c r="J1395" s="70">
        <f t="shared" si="21"/>
        <v>0</v>
      </c>
    </row>
    <row r="1396" spans="1:10">
      <c r="A1396" s="78" t="s">
        <v>677</v>
      </c>
      <c r="B1396" s="72">
        <v>200</v>
      </c>
      <c r="C1396" s="79">
        <v>929</v>
      </c>
      <c r="D1396" s="80">
        <v>4</v>
      </c>
      <c r="E1396" s="80" t="s">
        <v>391</v>
      </c>
      <c r="F1396" s="81" t="s">
        <v>391</v>
      </c>
      <c r="G1396" s="79" t="s">
        <v>391</v>
      </c>
      <c r="H1396" s="82">
        <v>8302000</v>
      </c>
      <c r="I1396" s="83">
        <v>8302000</v>
      </c>
      <c r="J1396" s="70">
        <f t="shared" si="21"/>
        <v>0</v>
      </c>
    </row>
    <row r="1397" spans="1:10">
      <c r="A1397" s="78" t="s">
        <v>846</v>
      </c>
      <c r="B1397" s="72">
        <v>200</v>
      </c>
      <c r="C1397" s="79">
        <v>929</v>
      </c>
      <c r="D1397" s="80">
        <v>4</v>
      </c>
      <c r="E1397" s="80">
        <v>10</v>
      </c>
      <c r="F1397" s="81" t="s">
        <v>391</v>
      </c>
      <c r="G1397" s="79" t="s">
        <v>391</v>
      </c>
      <c r="H1397" s="82">
        <v>8302000</v>
      </c>
      <c r="I1397" s="83">
        <v>8302000</v>
      </c>
      <c r="J1397" s="70">
        <f t="shared" si="21"/>
        <v>0</v>
      </c>
    </row>
    <row r="1398" spans="1:10">
      <c r="A1398" s="78" t="s">
        <v>1236</v>
      </c>
      <c r="B1398" s="72">
        <v>200</v>
      </c>
      <c r="C1398" s="79">
        <v>929</v>
      </c>
      <c r="D1398" s="80">
        <v>4</v>
      </c>
      <c r="E1398" s="80">
        <v>10</v>
      </c>
      <c r="F1398" s="81" t="s">
        <v>1237</v>
      </c>
      <c r="G1398" s="79" t="s">
        <v>391</v>
      </c>
      <c r="H1398" s="82">
        <v>8302000</v>
      </c>
      <c r="I1398" s="83">
        <v>8302000</v>
      </c>
      <c r="J1398" s="70">
        <f t="shared" si="21"/>
        <v>0</v>
      </c>
    </row>
    <row r="1399" spans="1:10" ht="63">
      <c r="A1399" s="78" t="s">
        <v>396</v>
      </c>
      <c r="B1399" s="72">
        <v>200</v>
      </c>
      <c r="C1399" s="79">
        <v>929</v>
      </c>
      <c r="D1399" s="80">
        <v>4</v>
      </c>
      <c r="E1399" s="80">
        <v>10</v>
      </c>
      <c r="F1399" s="81" t="s">
        <v>1237</v>
      </c>
      <c r="G1399" s="79" t="s">
        <v>397</v>
      </c>
      <c r="H1399" s="82">
        <v>8302000</v>
      </c>
      <c r="I1399" s="83">
        <v>8302000</v>
      </c>
      <c r="J1399" s="70">
        <f t="shared" si="21"/>
        <v>0</v>
      </c>
    </row>
    <row r="1400" spans="1:10" ht="16.5" thickBot="1">
      <c r="A1400" s="84" t="s">
        <v>1257</v>
      </c>
      <c r="B1400" s="85">
        <v>450</v>
      </c>
      <c r="C1400" s="116" t="s">
        <v>1258</v>
      </c>
      <c r="D1400" s="116"/>
      <c r="E1400" s="116"/>
      <c r="F1400" s="116"/>
      <c r="G1400" s="116"/>
      <c r="H1400" s="86">
        <v>-794150231.39999998</v>
      </c>
      <c r="I1400" s="86">
        <f>272039741.67+70000</f>
        <v>272109741.67000002</v>
      </c>
      <c r="J1400" s="87" t="s">
        <v>1259</v>
      </c>
    </row>
    <row r="1401" spans="1:10">
      <c r="A1401" s="88"/>
      <c r="B1401" s="89"/>
      <c r="C1401" s="48"/>
      <c r="D1401" s="48"/>
      <c r="E1401" s="48"/>
      <c r="F1401" s="48"/>
      <c r="G1401" s="48"/>
      <c r="H1401" s="48"/>
      <c r="I1401" s="48"/>
    </row>
    <row r="1402" spans="1:10">
      <c r="A1402" s="48"/>
      <c r="B1402" s="49"/>
      <c r="C1402" s="48"/>
      <c r="D1402" s="48"/>
      <c r="E1402" s="48"/>
      <c r="F1402" s="48"/>
      <c r="G1402" s="48"/>
      <c r="H1402" s="48"/>
      <c r="I1402" s="48"/>
    </row>
  </sheetData>
  <mergeCells count="9">
    <mergeCell ref="J5:J6"/>
    <mergeCell ref="C7:G7"/>
    <mergeCell ref="C1400:G1400"/>
    <mergeCell ref="C3:G3"/>
    <mergeCell ref="A5:A6"/>
    <mergeCell ref="B5:B6"/>
    <mergeCell ref="C5:G5"/>
    <mergeCell ref="H5:H6"/>
    <mergeCell ref="I5:I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42"/>
  <sheetViews>
    <sheetView tabSelected="1" workbookViewId="0">
      <selection activeCell="E46" sqref="E46:E47"/>
    </sheetView>
  </sheetViews>
  <sheetFormatPr defaultColWidth="9.140625" defaultRowHeight="15.75"/>
  <cols>
    <col min="1" max="1" width="46" style="90" customWidth="1"/>
    <col min="2" max="2" width="10" style="91" customWidth="1"/>
    <col min="3" max="3" width="26.5703125" style="90" customWidth="1"/>
    <col min="4" max="4" width="20.5703125" style="90" customWidth="1"/>
    <col min="5" max="5" width="21.140625" style="90" customWidth="1"/>
    <col min="6" max="6" width="21.42578125" style="90" customWidth="1"/>
    <col min="7" max="7" width="9.140625" style="107"/>
    <col min="8" max="248" width="9.140625" style="90" customWidth="1"/>
    <col min="249" max="16384" width="9.140625" style="90"/>
  </cols>
  <sheetData>
    <row r="1" spans="1:7">
      <c r="G1" s="90"/>
    </row>
    <row r="2" spans="1:7">
      <c r="A2" s="124" t="s">
        <v>1260</v>
      </c>
      <c r="B2" s="124"/>
      <c r="C2" s="124"/>
      <c r="D2" s="124"/>
      <c r="E2" s="124"/>
      <c r="F2" s="124"/>
      <c r="G2" s="90"/>
    </row>
    <row r="3" spans="1:7" ht="16.5" thickBot="1">
      <c r="A3" s="92"/>
      <c r="B3" s="93"/>
      <c r="D3" s="92"/>
      <c r="E3" s="92"/>
      <c r="F3" s="92"/>
      <c r="G3" s="90"/>
    </row>
    <row r="4" spans="1:7" ht="47.25">
      <c r="A4" s="94" t="s">
        <v>144</v>
      </c>
      <c r="B4" s="95" t="s">
        <v>143</v>
      </c>
      <c r="C4" s="95" t="s">
        <v>1261</v>
      </c>
      <c r="D4" s="96" t="s">
        <v>141</v>
      </c>
      <c r="E4" s="96" t="s">
        <v>383</v>
      </c>
      <c r="F4" s="97" t="s">
        <v>139</v>
      </c>
      <c r="G4" s="90"/>
    </row>
    <row r="5" spans="1:7">
      <c r="A5" s="98">
        <v>1</v>
      </c>
      <c r="B5" s="99" t="s">
        <v>1262</v>
      </c>
      <c r="C5" s="99" t="s">
        <v>1263</v>
      </c>
      <c r="D5" s="100">
        <v>4</v>
      </c>
      <c r="E5" s="100">
        <v>5</v>
      </c>
      <c r="F5" s="98">
        <v>6</v>
      </c>
      <c r="G5" s="90"/>
    </row>
    <row r="6" spans="1:7" ht="31.5">
      <c r="A6" s="101" t="s">
        <v>1264</v>
      </c>
      <c r="B6" s="102">
        <v>500</v>
      </c>
      <c r="C6" s="103" t="s">
        <v>1265</v>
      </c>
      <c r="D6" s="104">
        <f>D7+D37</f>
        <v>-219654000</v>
      </c>
      <c r="E6" s="104">
        <f>E7+E37</f>
        <v>-272109741.66999972</v>
      </c>
      <c r="F6" s="104">
        <f>D6-E6</f>
        <v>52455741.669999719</v>
      </c>
      <c r="G6" s="90"/>
    </row>
    <row r="7" spans="1:7" ht="31.5">
      <c r="A7" s="101" t="s">
        <v>1266</v>
      </c>
      <c r="B7" s="102">
        <v>520</v>
      </c>
      <c r="C7" s="103" t="s">
        <v>1267</v>
      </c>
      <c r="D7" s="104">
        <f>D8+D9+D12+D18</f>
        <v>-219654000</v>
      </c>
      <c r="E7" s="104">
        <f>E8+E9+E12+E18</f>
        <v>421368616.36000001</v>
      </c>
      <c r="F7" s="104">
        <f>D7-E7</f>
        <v>-641022616.36000001</v>
      </c>
      <c r="G7" s="90"/>
    </row>
    <row r="8" spans="1:7" ht="47.25">
      <c r="A8" s="105" t="s">
        <v>1268</v>
      </c>
      <c r="B8" s="102">
        <v>520</v>
      </c>
      <c r="C8" s="105" t="s">
        <v>1269</v>
      </c>
      <c r="D8" s="104">
        <f>D10</f>
        <v>322955000</v>
      </c>
      <c r="E8" s="104">
        <f>E10</f>
        <v>0</v>
      </c>
      <c r="F8" s="104">
        <f t="shared" ref="F8:F42" si="0">D8-E8</f>
        <v>322955000</v>
      </c>
      <c r="G8" s="90"/>
    </row>
    <row r="9" spans="1:7" ht="47.25">
      <c r="A9" s="105" t="s">
        <v>1270</v>
      </c>
      <c r="B9" s="102">
        <v>520</v>
      </c>
      <c r="C9" s="105" t="s">
        <v>1271</v>
      </c>
      <c r="D9" s="104">
        <f>D11</f>
        <v>-233118000</v>
      </c>
      <c r="E9" s="104">
        <f>E11</f>
        <v>-157000000</v>
      </c>
      <c r="F9" s="104">
        <f t="shared" si="0"/>
        <v>-76118000</v>
      </c>
      <c r="G9" s="90"/>
    </row>
    <row r="10" spans="1:7" ht="63">
      <c r="A10" s="101" t="s">
        <v>1272</v>
      </c>
      <c r="B10" s="102">
        <v>520</v>
      </c>
      <c r="C10" s="105" t="s">
        <v>1273</v>
      </c>
      <c r="D10" s="104">
        <v>322955000</v>
      </c>
      <c r="E10" s="104">
        <v>0</v>
      </c>
      <c r="F10" s="104">
        <f t="shared" si="0"/>
        <v>322955000</v>
      </c>
      <c r="G10" s="90"/>
    </row>
    <row r="11" spans="1:7" ht="63">
      <c r="A11" s="101" t="s">
        <v>1274</v>
      </c>
      <c r="B11" s="102">
        <v>520</v>
      </c>
      <c r="C11" s="105" t="s">
        <v>1275</v>
      </c>
      <c r="D11" s="104">
        <v>-233118000</v>
      </c>
      <c r="E11" s="104">
        <v>-157000000</v>
      </c>
      <c r="F11" s="104">
        <f t="shared" si="0"/>
        <v>-76118000</v>
      </c>
      <c r="G11" s="90"/>
    </row>
    <row r="12" spans="1:7" ht="31.5">
      <c r="A12" s="105" t="s">
        <v>1276</v>
      </c>
      <c r="B12" s="102">
        <v>520</v>
      </c>
      <c r="C12" s="105" t="s">
        <v>1277</v>
      </c>
      <c r="D12" s="104">
        <f>D13</f>
        <v>-310000000</v>
      </c>
      <c r="E12" s="104">
        <f>E13</f>
        <v>-21074000</v>
      </c>
      <c r="F12" s="104">
        <f t="shared" si="0"/>
        <v>-288926000</v>
      </c>
      <c r="G12" s="90"/>
    </row>
    <row r="13" spans="1:7" ht="47.25">
      <c r="A13" s="105" t="s">
        <v>1278</v>
      </c>
      <c r="B13" s="102">
        <v>520</v>
      </c>
      <c r="C13" s="105" t="s">
        <v>1279</v>
      </c>
      <c r="D13" s="104">
        <f>D14+D15</f>
        <v>-310000000</v>
      </c>
      <c r="E13" s="104">
        <f>E14+E15</f>
        <v>-21074000</v>
      </c>
      <c r="F13" s="104">
        <f t="shared" si="0"/>
        <v>-288926000</v>
      </c>
      <c r="G13" s="90"/>
    </row>
    <row r="14" spans="1:7" ht="47.25">
      <c r="A14" s="105" t="s">
        <v>1280</v>
      </c>
      <c r="B14" s="102">
        <v>520</v>
      </c>
      <c r="C14" s="105" t="s">
        <v>1281</v>
      </c>
      <c r="D14" s="104">
        <f>D16</f>
        <v>909000000</v>
      </c>
      <c r="E14" s="104">
        <f>E16</f>
        <v>188926000</v>
      </c>
      <c r="F14" s="104">
        <f t="shared" si="0"/>
        <v>720074000</v>
      </c>
      <c r="G14" s="90"/>
    </row>
    <row r="15" spans="1:7" ht="63">
      <c r="A15" s="105" t="s">
        <v>1282</v>
      </c>
      <c r="B15" s="102">
        <v>520</v>
      </c>
      <c r="C15" s="105" t="s">
        <v>1283</v>
      </c>
      <c r="D15" s="104">
        <f>D17</f>
        <v>-1219000000</v>
      </c>
      <c r="E15" s="104">
        <f>E17</f>
        <v>-210000000</v>
      </c>
      <c r="F15" s="104">
        <f t="shared" si="0"/>
        <v>-1009000000</v>
      </c>
      <c r="G15" s="90"/>
    </row>
    <row r="16" spans="1:7" ht="63">
      <c r="A16" s="101" t="s">
        <v>1284</v>
      </c>
      <c r="B16" s="102">
        <v>520</v>
      </c>
      <c r="C16" s="105" t="s">
        <v>1285</v>
      </c>
      <c r="D16" s="104">
        <v>909000000</v>
      </c>
      <c r="E16" s="104">
        <v>188926000</v>
      </c>
      <c r="F16" s="104">
        <f t="shared" si="0"/>
        <v>720074000</v>
      </c>
      <c r="G16" s="90"/>
    </row>
    <row r="17" spans="1:7" ht="63">
      <c r="A17" s="101" t="s">
        <v>1286</v>
      </c>
      <c r="B17" s="102">
        <v>520</v>
      </c>
      <c r="C17" s="105" t="s">
        <v>1287</v>
      </c>
      <c r="D17" s="104">
        <v>-1219000000</v>
      </c>
      <c r="E17" s="104">
        <v>-210000000</v>
      </c>
      <c r="F17" s="104">
        <f t="shared" si="0"/>
        <v>-1009000000</v>
      </c>
      <c r="G17" s="90"/>
    </row>
    <row r="18" spans="1:7" ht="31.5">
      <c r="A18" s="105" t="s">
        <v>1288</v>
      </c>
      <c r="B18" s="102">
        <v>520</v>
      </c>
      <c r="C18" s="105" t="s">
        <v>1289</v>
      </c>
      <c r="D18" s="104">
        <f>D19+D23+D30</f>
        <v>509000</v>
      </c>
      <c r="E18" s="104">
        <f>E19+E23+E30+E33</f>
        <v>599442616.36000001</v>
      </c>
      <c r="F18" s="104">
        <f t="shared" si="0"/>
        <v>-598933616.36000001</v>
      </c>
      <c r="G18" s="90"/>
    </row>
    <row r="19" spans="1:7" ht="31.5">
      <c r="A19" s="105" t="s">
        <v>1290</v>
      </c>
      <c r="B19" s="102">
        <v>520</v>
      </c>
      <c r="C19" s="105" t="s">
        <v>1291</v>
      </c>
      <c r="D19" s="104">
        <f t="shared" ref="D19:E21" si="1">D20</f>
        <v>-100000000</v>
      </c>
      <c r="E19" s="104">
        <f t="shared" si="1"/>
        <v>0</v>
      </c>
      <c r="F19" s="104">
        <f t="shared" si="0"/>
        <v>-100000000</v>
      </c>
      <c r="G19" s="90"/>
    </row>
    <row r="20" spans="1:7" ht="47.25">
      <c r="A20" s="105" t="s">
        <v>1292</v>
      </c>
      <c r="B20" s="102">
        <v>520</v>
      </c>
      <c r="C20" s="105" t="s">
        <v>1293</v>
      </c>
      <c r="D20" s="104">
        <f t="shared" si="1"/>
        <v>-100000000</v>
      </c>
      <c r="E20" s="104">
        <f t="shared" si="1"/>
        <v>0</v>
      </c>
      <c r="F20" s="104">
        <f t="shared" si="0"/>
        <v>-100000000</v>
      </c>
      <c r="G20" s="90"/>
    </row>
    <row r="21" spans="1:7" ht="141.75">
      <c r="A21" s="106" t="s">
        <v>1294</v>
      </c>
      <c r="B21" s="102">
        <v>520</v>
      </c>
      <c r="C21" s="105" t="s">
        <v>1295</v>
      </c>
      <c r="D21" s="104">
        <f t="shared" si="1"/>
        <v>-100000000</v>
      </c>
      <c r="E21" s="104">
        <f t="shared" si="1"/>
        <v>0</v>
      </c>
      <c r="F21" s="104">
        <f t="shared" si="0"/>
        <v>-100000000</v>
      </c>
      <c r="G21" s="90"/>
    </row>
    <row r="22" spans="1:7" ht="141.75">
      <c r="A22" s="101" t="s">
        <v>1296</v>
      </c>
      <c r="B22" s="102">
        <v>520</v>
      </c>
      <c r="C22" s="105" t="s">
        <v>1297</v>
      </c>
      <c r="D22" s="104">
        <v>-100000000</v>
      </c>
      <c r="E22" s="104">
        <v>0</v>
      </c>
      <c r="F22" s="104">
        <f t="shared" si="0"/>
        <v>-100000000</v>
      </c>
      <c r="G22" s="90"/>
    </row>
    <row r="23" spans="1:7" ht="47.25">
      <c r="A23" s="105" t="s">
        <v>1298</v>
      </c>
      <c r="B23" s="102">
        <v>520</v>
      </c>
      <c r="C23" s="105" t="s">
        <v>1299</v>
      </c>
      <c r="D23" s="104">
        <f>SUM(D24:D25)</f>
        <v>509000</v>
      </c>
      <c r="E23" s="104">
        <f>SUM(E24:E25)</f>
        <v>9289000</v>
      </c>
      <c r="F23" s="104">
        <f t="shared" si="0"/>
        <v>-8780000</v>
      </c>
      <c r="G23" s="90"/>
    </row>
    <row r="24" spans="1:7" ht="47.25">
      <c r="A24" s="105" t="s">
        <v>1300</v>
      </c>
      <c r="B24" s="102">
        <v>520</v>
      </c>
      <c r="C24" s="105" t="s">
        <v>1301</v>
      </c>
      <c r="D24" s="104">
        <f t="shared" ref="D24:E27" si="2">D26</f>
        <v>-23400000</v>
      </c>
      <c r="E24" s="104">
        <f t="shared" si="2"/>
        <v>0</v>
      </c>
      <c r="F24" s="104">
        <f t="shared" si="0"/>
        <v>-23400000</v>
      </c>
      <c r="G24" s="90"/>
    </row>
    <row r="25" spans="1:7" ht="47.25">
      <c r="A25" s="105" t="s">
        <v>1302</v>
      </c>
      <c r="B25" s="102">
        <v>520</v>
      </c>
      <c r="C25" s="105" t="s">
        <v>1303</v>
      </c>
      <c r="D25" s="104">
        <f t="shared" si="2"/>
        <v>23909000</v>
      </c>
      <c r="E25" s="104">
        <f t="shared" si="2"/>
        <v>9289000</v>
      </c>
      <c r="F25" s="104">
        <f t="shared" si="0"/>
        <v>14620000</v>
      </c>
      <c r="G25" s="90"/>
    </row>
    <row r="26" spans="1:7" ht="63">
      <c r="A26" s="105" t="s">
        <v>1304</v>
      </c>
      <c r="B26" s="102">
        <v>520</v>
      </c>
      <c r="C26" s="105" t="s">
        <v>1305</v>
      </c>
      <c r="D26" s="104">
        <f t="shared" si="2"/>
        <v>-23400000</v>
      </c>
      <c r="E26" s="104">
        <f t="shared" si="2"/>
        <v>0</v>
      </c>
      <c r="F26" s="104">
        <f t="shared" si="0"/>
        <v>-23400000</v>
      </c>
      <c r="G26" s="90"/>
    </row>
    <row r="27" spans="1:7" ht="63">
      <c r="A27" s="105" t="s">
        <v>1306</v>
      </c>
      <c r="B27" s="102">
        <v>520</v>
      </c>
      <c r="C27" s="105" t="s">
        <v>1307</v>
      </c>
      <c r="D27" s="104">
        <f t="shared" si="2"/>
        <v>23909000</v>
      </c>
      <c r="E27" s="104">
        <f t="shared" si="2"/>
        <v>9289000</v>
      </c>
      <c r="F27" s="104">
        <f t="shared" si="0"/>
        <v>14620000</v>
      </c>
      <c r="G27" s="90"/>
    </row>
    <row r="28" spans="1:7" ht="78.75">
      <c r="A28" s="101" t="s">
        <v>1308</v>
      </c>
      <c r="B28" s="102">
        <v>520</v>
      </c>
      <c r="C28" s="105" t="s">
        <v>1309</v>
      </c>
      <c r="D28" s="104">
        <v>-23400000</v>
      </c>
      <c r="E28" s="104">
        <v>0</v>
      </c>
      <c r="F28" s="104">
        <f t="shared" si="0"/>
        <v>-23400000</v>
      </c>
      <c r="G28" s="90"/>
    </row>
    <row r="29" spans="1:7" ht="78.75">
      <c r="A29" s="101" t="s">
        <v>1310</v>
      </c>
      <c r="B29" s="102">
        <v>520</v>
      </c>
      <c r="C29" s="105" t="s">
        <v>1311</v>
      </c>
      <c r="D29" s="104">
        <v>23909000</v>
      </c>
      <c r="E29" s="104">
        <v>9289000</v>
      </c>
      <c r="F29" s="104">
        <f t="shared" si="0"/>
        <v>14620000</v>
      </c>
      <c r="G29" s="90"/>
    </row>
    <row r="30" spans="1:7" ht="31.5">
      <c r="A30" s="105" t="s">
        <v>1312</v>
      </c>
      <c r="B30" s="102">
        <v>520</v>
      </c>
      <c r="C30" s="105" t="s">
        <v>1313</v>
      </c>
      <c r="D30" s="104">
        <f>D31</f>
        <v>100000000</v>
      </c>
      <c r="E30" s="104">
        <f>E31</f>
        <v>0</v>
      </c>
      <c r="F30" s="104">
        <f t="shared" si="0"/>
        <v>100000000</v>
      </c>
      <c r="G30" s="90"/>
    </row>
    <row r="31" spans="1:7" ht="31.5">
      <c r="A31" s="105" t="s">
        <v>1314</v>
      </c>
      <c r="B31" s="102">
        <v>520</v>
      </c>
      <c r="C31" s="105" t="s">
        <v>1315</v>
      </c>
      <c r="D31" s="104">
        <f>D32</f>
        <v>100000000</v>
      </c>
      <c r="E31" s="104">
        <f>E32</f>
        <v>0</v>
      </c>
      <c r="F31" s="104">
        <f t="shared" si="0"/>
        <v>100000000</v>
      </c>
      <c r="G31" s="90"/>
    </row>
    <row r="32" spans="1:7" ht="47.25">
      <c r="A32" s="101" t="s">
        <v>1316</v>
      </c>
      <c r="B32" s="102">
        <v>520</v>
      </c>
      <c r="C32" s="105" t="s">
        <v>1317</v>
      </c>
      <c r="D32" s="104">
        <v>100000000</v>
      </c>
      <c r="E32" s="104">
        <v>0</v>
      </c>
      <c r="F32" s="104">
        <f t="shared" si="0"/>
        <v>100000000</v>
      </c>
      <c r="G32" s="90"/>
    </row>
    <row r="33" spans="1:7" ht="31.5">
      <c r="A33" s="106" t="s">
        <v>1318</v>
      </c>
      <c r="B33" s="102">
        <v>520</v>
      </c>
      <c r="C33" s="105" t="s">
        <v>1319</v>
      </c>
      <c r="D33" s="104">
        <f t="shared" ref="D33:E35" si="3">D34</f>
        <v>0</v>
      </c>
      <c r="E33" s="104">
        <f t="shared" si="3"/>
        <v>590153616.36000001</v>
      </c>
      <c r="F33" s="104">
        <f t="shared" si="0"/>
        <v>-590153616.36000001</v>
      </c>
      <c r="G33" s="90"/>
    </row>
    <row r="34" spans="1:7" ht="126">
      <c r="A34" s="106" t="s">
        <v>1320</v>
      </c>
      <c r="B34" s="102">
        <v>520</v>
      </c>
      <c r="C34" s="105" t="s">
        <v>1321</v>
      </c>
      <c r="D34" s="104">
        <f t="shared" si="3"/>
        <v>0</v>
      </c>
      <c r="E34" s="104">
        <f t="shared" si="3"/>
        <v>590153616.36000001</v>
      </c>
      <c r="F34" s="104">
        <f t="shared" si="0"/>
        <v>-590153616.36000001</v>
      </c>
      <c r="G34" s="90"/>
    </row>
    <row r="35" spans="1:7" ht="157.5">
      <c r="A35" s="106" t="s">
        <v>1322</v>
      </c>
      <c r="B35" s="102">
        <v>520</v>
      </c>
      <c r="C35" s="105" t="s">
        <v>1323</v>
      </c>
      <c r="D35" s="104">
        <f t="shared" si="3"/>
        <v>0</v>
      </c>
      <c r="E35" s="104">
        <f t="shared" si="3"/>
        <v>590153616.36000001</v>
      </c>
      <c r="F35" s="104">
        <f t="shared" si="0"/>
        <v>-590153616.36000001</v>
      </c>
      <c r="G35" s="90"/>
    </row>
    <row r="36" spans="1:7">
      <c r="A36" s="101"/>
      <c r="B36" s="102">
        <v>520</v>
      </c>
      <c r="C36" s="103" t="s">
        <v>1324</v>
      </c>
      <c r="D36" s="104">
        <v>0</v>
      </c>
      <c r="E36" s="104">
        <v>590153616.36000001</v>
      </c>
      <c r="F36" s="104">
        <f t="shared" si="0"/>
        <v>-590153616.36000001</v>
      </c>
      <c r="G36" s="90"/>
    </row>
    <row r="37" spans="1:7">
      <c r="A37" s="101" t="s">
        <v>1325</v>
      </c>
      <c r="B37" s="102">
        <v>700</v>
      </c>
      <c r="C37" s="103" t="s">
        <v>1267</v>
      </c>
      <c r="D37" s="104">
        <v>0</v>
      </c>
      <c r="E37" s="104">
        <f>E38</f>
        <v>-693478358.02999973</v>
      </c>
      <c r="F37" s="104">
        <f t="shared" si="0"/>
        <v>693478358.02999973</v>
      </c>
      <c r="G37" s="90"/>
    </row>
    <row r="38" spans="1:7" ht="31.5">
      <c r="A38" s="101" t="s">
        <v>1326</v>
      </c>
      <c r="B38" s="102">
        <v>700</v>
      </c>
      <c r="C38" s="103" t="s">
        <v>1327</v>
      </c>
      <c r="D38" s="104">
        <v>0</v>
      </c>
      <c r="E38" s="104">
        <f>E39+E41</f>
        <v>-693478358.02999973</v>
      </c>
      <c r="F38" s="104">
        <f t="shared" si="0"/>
        <v>693478358.02999973</v>
      </c>
      <c r="G38" s="90"/>
    </row>
    <row r="39" spans="1:7" ht="31.5">
      <c r="A39" s="101" t="s">
        <v>1328</v>
      </c>
      <c r="B39" s="102">
        <v>710</v>
      </c>
      <c r="C39" s="103" t="s">
        <v>1329</v>
      </c>
      <c r="D39" s="104">
        <v>0</v>
      </c>
      <c r="E39" s="104">
        <f>E40</f>
        <v>-6122518823.71</v>
      </c>
      <c r="F39" s="104">
        <f t="shared" si="0"/>
        <v>6122518823.71</v>
      </c>
      <c r="G39" s="90"/>
    </row>
    <row r="40" spans="1:7" ht="47.25">
      <c r="A40" s="101" t="s">
        <v>1330</v>
      </c>
      <c r="B40" s="102">
        <v>710</v>
      </c>
      <c r="C40" s="103" t="s">
        <v>1331</v>
      </c>
      <c r="D40" s="104">
        <v>0</v>
      </c>
      <c r="E40" s="104">
        <f>-6122448823.71-70000</f>
        <v>-6122518823.71</v>
      </c>
      <c r="F40" s="104">
        <f t="shared" si="0"/>
        <v>6122518823.71</v>
      </c>
      <c r="G40" s="90"/>
    </row>
    <row r="41" spans="1:7" ht="31.5">
      <c r="A41" s="101" t="s">
        <v>1332</v>
      </c>
      <c r="B41" s="102">
        <v>720</v>
      </c>
      <c r="C41" s="103" t="s">
        <v>1333</v>
      </c>
      <c r="D41" s="104">
        <v>0</v>
      </c>
      <c r="E41" s="104">
        <f>E42</f>
        <v>5429040465.6800003</v>
      </c>
      <c r="F41" s="104">
        <f t="shared" si="0"/>
        <v>-5429040465.6800003</v>
      </c>
      <c r="G41" s="90"/>
    </row>
    <row r="42" spans="1:7" ht="47.25">
      <c r="A42" s="101" t="s">
        <v>1334</v>
      </c>
      <c r="B42" s="102">
        <v>720</v>
      </c>
      <c r="C42" s="103" t="s">
        <v>1335</v>
      </c>
      <c r="D42" s="104">
        <v>0</v>
      </c>
      <c r="E42" s="104">
        <v>5429040465.6800003</v>
      </c>
      <c r="F42" s="104">
        <f t="shared" si="0"/>
        <v>-5429040465.6800003</v>
      </c>
      <c r="G42" s="90"/>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TableRow</vt:lpstr>
      <vt:lpstr>Доходы!Заголовки_для_печати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ivanova</cp:lastModifiedBy>
  <cp:lastPrinted>2016-04-07T05:38:18Z</cp:lastPrinted>
  <dcterms:created xsi:type="dcterms:W3CDTF">2016-04-05T04:35:34Z</dcterms:created>
  <dcterms:modified xsi:type="dcterms:W3CDTF">2016-04-13T09:59:34Z</dcterms:modified>
</cp:coreProperties>
</file>