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Март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O59" i="2" l="1"/>
  <c r="O19" i="2" s="1"/>
  <c r="P59" i="2"/>
  <c r="N59" i="2"/>
  <c r="I59" i="2"/>
  <c r="I19" i="2" s="1"/>
  <c r="J59" i="2"/>
  <c r="H59" i="2"/>
  <c r="Q59" i="2"/>
  <c r="C19" i="2"/>
  <c r="D19" i="2"/>
  <c r="E19" i="2"/>
  <c r="F19" i="2"/>
  <c r="G19" i="2"/>
  <c r="H19" i="2"/>
  <c r="J19" i="2"/>
  <c r="K19" i="2"/>
  <c r="L19" i="2"/>
  <c r="M19" i="2"/>
  <c r="N19" i="2"/>
  <c r="P19" i="2"/>
  <c r="Q19" i="2"/>
  <c r="R19" i="2"/>
  <c r="S19" i="2"/>
  <c r="B19" i="2"/>
  <c r="R59" i="2"/>
  <c r="S59" i="2"/>
  <c r="K59" i="2"/>
  <c r="E59" i="2"/>
  <c r="G59" i="2"/>
  <c r="B59" i="2"/>
  <c r="M59" i="2"/>
  <c r="D59" i="2"/>
</calcChain>
</file>

<file path=xl/sharedStrings.xml><?xml version="1.0" encoding="utf-8"?>
<sst xmlns="http://schemas.openxmlformats.org/spreadsheetml/2006/main" count="267" uniqueCount="61">
  <si>
    <t>Анализ поступлений налоговых и неналоговых доходов в консолидированный бюджет Республики Алтай</t>
  </si>
  <si>
    <t>по состоянию на  1 апреля 2024 г.</t>
  </si>
  <si>
    <t>Республика Алтай</t>
  </si>
  <si>
    <t>Единица измерения:  руб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</si>
  <si>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</si>
  <si>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</si>
  <si>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</si>
  <si>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</si>
  <si>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</si>
  <si>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</si>
  <si>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</si>
  <si>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</si>
  <si>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</si>
  <si>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</si>
  <si>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</si>
  <si>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</si>
  <si>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</si>
  <si>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</si>
  <si>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</si>
  <si>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</si>
  <si>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</si>
  <si>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</si>
  <si>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</si>
  <si>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</si>
  <si>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</si>
  <si>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</si>
  <si>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</si>
  <si>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</si>
  <si>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</si>
  <si>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</si>
  <si>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</si>
  <si>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</si>
  <si>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</si>
  <si>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</si>
  <si>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</si>
  <si>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</si>
  <si>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</si>
  <si>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</si>
  <si>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</si>
  <si>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</si>
  <si>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</si>
  <si>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</si>
  <si>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</si>
  <si>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</si>
  <si>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</si>
  <si>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</si>
  <si>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</si>
  <si>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</si>
  <si>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</si>
  <si>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</si>
  <si>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</si>
  <si>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</si>
  <si>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</si>
  <si>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</si>
  <si>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</si>
  <si>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</si>
  <si>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</si>
  <si>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</si>
  <si>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</si>
  <si>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 учета ДФ</t>
  </si>
  <si>
    <t>Источники формирования ДФ 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</si>
</sst>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_р_."/>
    <numFmt numFmtId="165" formatCode="#,##0.000"/>
    <numFmt numFmtId="166" formatCode="#,##0.0"/>
  </numFmts>
  <fonts count="29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</cellStyleXfs>
  <cellXfs count="78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5" fontId="10" fillId="0" borderId="3" xfId="31" applyNumberFormat="1" applyProtection="1">
      <alignment horizontal="right" shrinkToFi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0" fontId="8" fillId="2" borderId="8" xfId="18" applyNumberFormat="1" applyBorder="1" applyProtection="1">
      <alignment horizontal="center" vertical="center" wrapText="1"/>
    </xf>
    <xf numFmtId="0" fontId="8" fillId="2" borderId="9" xfId="18" applyNumberFormat="1" applyBorder="1" applyProtection="1">
      <alignment horizontal="center" vertical="center" wrapText="1"/>
    </xf>
    <xf numFmtId="0" fontId="8" fillId="2" borderId="10" xfId="18" applyNumberFormat="1" applyBorder="1" applyProtection="1">
      <alignment horizontal="center" vertical="center" wrapText="1"/>
    </xf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8" fillId="2" borderId="11" xfId="18" applyNumberFormat="1" applyBorder="1" applyProtection="1">
      <alignment horizontal="center" vertical="center" wrapText="1"/>
    </xf>
    <xf numFmtId="0" fontId="8" fillId="2" borderId="2" xfId="18" applyNumberFormat="1" applyBorder="1" applyProtection="1">
      <alignment horizontal="center" vertical="center" wrapText="1"/>
    </xf>
    <xf numFmtId="0" fontId="8" fillId="2" borderId="12" xfId="18" applyNumberFormat="1" applyBorder="1" applyProtection="1">
      <alignment horizontal="center" vertical="center" wrapText="1"/>
    </xf>
    <xf numFmtId="0" fontId="8" fillId="2" borderId="5" xfId="18" applyNumberFormat="1" applyBorder="1" applyProtection="1">
      <alignment horizontal="center" vertical="center" wrapText="1"/>
    </xf>
    <xf numFmtId="0" fontId="8" fillId="2" borderId="4" xfId="18" applyNumberFormat="1" applyBorder="1" applyProtection="1">
      <alignment horizontal="center" vertical="center" wrapText="1"/>
    </xf>
    <xf numFmtId="0" fontId="8" fillId="2" borderId="13" xfId="18" applyNumberFormat="1" applyBorder="1" applyProtection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0" fontId="8" fillId="2" borderId="6" xfId="18" applyNumberFormat="1" applyBorder="1" applyProtection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165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64" fontId="23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6" fontId="24" fillId="3" borderId="3" xfId="26" applyNumberFormat="1" applyFont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31" applyNumberFormat="1" applyFont="1" applyFill="1" applyProtection="1">
      <alignment horizontal="right" shrinkToFit="1"/>
    </xf>
    <xf numFmtId="166" fontId="21" fillId="5" borderId="3" xfId="35" applyNumberFormat="1" applyFont="1" applyFill="1" applyProtection="1">
      <alignment horizontal="right" shrinkToFit="1"/>
    </xf>
    <xf numFmtId="166" fontId="21" fillId="3" borderId="3" xfId="35" applyNumberFormat="1" applyFont="1" applyProtection="1">
      <alignment horizontal="right" shrinkToFit="1"/>
    </xf>
    <xf numFmtId="164" fontId="25" fillId="0" borderId="3" xfId="29" applyNumberFormat="1" applyFont="1" applyProtection="1">
      <alignment vertical="top" wrapText="1"/>
    </xf>
    <xf numFmtId="164" fontId="23" fillId="6" borderId="3" xfId="36" applyNumberFormat="1" applyFont="1" applyFill="1" applyProtection="1">
      <alignment vertical="top" wrapText="1"/>
    </xf>
    <xf numFmtId="164" fontId="26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6" fillId="0" borderId="3" xfId="39" applyNumberFormat="1" applyFont="1" applyProtection="1">
      <alignment vertical="top" wrapText="1"/>
    </xf>
    <xf numFmtId="165" fontId="0" fillId="0" borderId="0" xfId="0" applyNumberFormat="1" applyProtection="1">
      <protection locked="0"/>
    </xf>
    <xf numFmtId="164" fontId="26" fillId="0" borderId="3" xfId="29" applyNumberFormat="1" applyFont="1" applyProtection="1">
      <alignment vertical="top" wrapText="1"/>
    </xf>
    <xf numFmtId="164" fontId="26" fillId="0" borderId="3" xfId="40" applyNumberFormat="1" applyFont="1" applyProtection="1">
      <alignment horizontal="left" vertical="top" wrapText="1"/>
    </xf>
    <xf numFmtId="164" fontId="26" fillId="0" borderId="3" xfId="41" applyNumberFormat="1" applyFont="1" applyAlignment="1" applyProtection="1">
      <alignment horizontal="left" vertical="top" wrapText="1"/>
    </xf>
    <xf numFmtId="164" fontId="26" fillId="0" borderId="3" xfId="41" applyNumberFormat="1" applyFont="1" applyProtection="1">
      <alignment horizontal="left" vertical="top"/>
    </xf>
    <xf numFmtId="164" fontId="27" fillId="0" borderId="3" xfId="42" applyNumberFormat="1" applyFont="1" applyProtection="1">
      <alignment vertical="top" wrapText="1"/>
    </xf>
    <xf numFmtId="0" fontId="28" fillId="0" borderId="0" xfId="0" applyFont="1" applyProtection="1">
      <protection locked="0"/>
    </xf>
  </cellXfs>
  <cellStyles count="50">
    <cellStyle name="br" xfId="45"/>
    <cellStyle name="col" xfId="44"/>
    <cellStyle name="st48" xfId="15"/>
    <cellStyle name="style0" xfId="46"/>
    <cellStyle name="td" xfId="47"/>
    <cellStyle name="tr" xfId="43"/>
    <cellStyle name="xl21" xfId="48"/>
    <cellStyle name="xl22" xfId="1"/>
    <cellStyle name="xl23" xfId="12"/>
    <cellStyle name="xl24" xfId="14"/>
    <cellStyle name="xl25" xfId="16"/>
    <cellStyle name="xl26" xfId="17"/>
    <cellStyle name="xl27" xfId="18"/>
    <cellStyle name="xl28" xfId="20"/>
    <cellStyle name="xl29" xfId="24"/>
    <cellStyle name="xl30" xfId="27"/>
    <cellStyle name="xl31" xfId="29"/>
    <cellStyle name="xl32" xfId="32"/>
    <cellStyle name="xl33" xfId="36"/>
    <cellStyle name="xl34" xfId="37"/>
    <cellStyle name="xl35" xfId="39"/>
    <cellStyle name="xl36" xfId="40"/>
    <cellStyle name="xl37" xfId="41"/>
    <cellStyle name="xl38" xfId="42"/>
    <cellStyle name="xl39" xfId="2"/>
    <cellStyle name="xl40" xfId="19"/>
    <cellStyle name="xl41" xfId="21"/>
    <cellStyle name="xl42" xfId="25"/>
    <cellStyle name="xl43" xfId="28"/>
    <cellStyle name="xl44" xfId="30"/>
    <cellStyle name="xl45" xfId="33"/>
    <cellStyle name="xl46" xfId="38"/>
    <cellStyle name="xl47" xfId="7"/>
    <cellStyle name="xl48" xfId="22"/>
    <cellStyle name="xl49" xfId="26"/>
    <cellStyle name="xl50" xfId="31"/>
    <cellStyle name="xl51" xfId="34"/>
    <cellStyle name="xl52" xfId="49"/>
    <cellStyle name="xl53" xfId="35"/>
    <cellStyle name="xl54" xfId="3"/>
    <cellStyle name="xl55" xfId="4"/>
    <cellStyle name="xl56" xfId="6"/>
    <cellStyle name="xl57" xfId="8"/>
    <cellStyle name="xl58" xfId="10"/>
    <cellStyle name="xl59" xfId="9"/>
    <cellStyle name="xl60" xfId="11"/>
    <cellStyle name="xl61" xfId="13"/>
    <cellStyle name="xl62" xfId="23"/>
    <cellStyle name="xl63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28" zoomScaleNormal="100" zoomScaleSheetLayoutView="100" workbookViewId="0">
      <selection activeCell="Q64" sqref="Q64"/>
    </sheetView>
  </sheetViews>
  <sheetFormatPr defaultColWidth="31" defaultRowHeight="13.5" customHeight="1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1.7109375" style="1" customWidth="1"/>
    <col min="7" max="7" width="11.28515625" style="1" customWidth="1"/>
    <col min="8" max="8" width="7.140625" style="77" customWidth="1"/>
    <col min="9" max="9" width="8" style="77" customWidth="1"/>
    <col min="10" max="10" width="5.7109375" style="77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6.42578125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7109375" style="1" customWidth="1"/>
    <col min="21" max="21" width="14.140625" style="1" customWidth="1"/>
    <col min="22" max="22" width="13" style="1" customWidth="1"/>
    <col min="23" max="16384" width="31" style="1"/>
  </cols>
  <sheetData>
    <row r="1" spans="1:19" ht="13.5" hidden="1" customHeight="1" x14ac:dyDescent="0.25">
      <c r="A1" s="2"/>
      <c r="B1" s="3"/>
      <c r="C1" s="3"/>
      <c r="D1" s="3"/>
      <c r="E1" s="3"/>
      <c r="F1" s="3"/>
      <c r="G1" s="3"/>
      <c r="H1" s="32"/>
      <c r="I1" s="32"/>
      <c r="J1" s="32"/>
      <c r="K1" s="3"/>
      <c r="L1" s="3"/>
      <c r="M1" s="3"/>
      <c r="N1" s="3"/>
      <c r="O1" s="4"/>
      <c r="P1" s="4"/>
      <c r="Q1" s="4"/>
      <c r="R1" s="18"/>
      <c r="S1" s="19"/>
    </row>
    <row r="2" spans="1:19" ht="13.5" hidden="1" customHeight="1" x14ac:dyDescent="0.25">
      <c r="A2" s="2"/>
      <c r="B2" s="3"/>
      <c r="C2" s="3"/>
      <c r="D2" s="3"/>
      <c r="E2" s="3"/>
      <c r="F2" s="3"/>
      <c r="G2" s="3"/>
      <c r="H2" s="32"/>
      <c r="I2" s="32"/>
      <c r="J2" s="32"/>
      <c r="K2" s="3"/>
      <c r="L2" s="3"/>
      <c r="M2" s="3"/>
      <c r="N2" s="3"/>
      <c r="O2" s="4"/>
      <c r="P2" s="4"/>
      <c r="Q2" s="4"/>
      <c r="R2" s="20"/>
      <c r="S2" s="21"/>
    </row>
    <row r="3" spans="1:19" ht="13.5" hidden="1" customHeight="1" x14ac:dyDescent="0.3">
      <c r="A3" s="2"/>
      <c r="B3" s="6"/>
      <c r="C3" s="6"/>
      <c r="D3" s="6"/>
      <c r="E3" s="6"/>
      <c r="F3" s="6"/>
      <c r="G3" s="6"/>
      <c r="H3" s="33"/>
      <c r="I3" s="33"/>
      <c r="J3" s="33"/>
      <c r="K3" s="6"/>
      <c r="L3" s="6"/>
      <c r="M3" s="6"/>
      <c r="N3" s="6"/>
      <c r="O3" s="4"/>
      <c r="P3" s="4"/>
      <c r="Q3" s="4"/>
      <c r="R3" s="18"/>
      <c r="S3" s="19"/>
    </row>
    <row r="4" spans="1:19" ht="13.5" hidden="1" customHeight="1" x14ac:dyDescent="0.3">
      <c r="A4" s="2"/>
      <c r="B4" s="6"/>
      <c r="C4" s="6"/>
      <c r="D4" s="6"/>
      <c r="E4" s="6"/>
      <c r="F4" s="6"/>
      <c r="G4" s="6"/>
      <c r="H4" s="33"/>
      <c r="I4" s="33"/>
      <c r="J4" s="33"/>
      <c r="K4" s="6"/>
      <c r="L4" s="6"/>
      <c r="M4" s="6"/>
      <c r="N4" s="6"/>
      <c r="O4" s="4"/>
      <c r="P4" s="4"/>
      <c r="Q4" s="4"/>
      <c r="R4" s="4"/>
      <c r="S4" s="5"/>
    </row>
    <row r="5" spans="1:19" ht="13.5" customHeight="1" x14ac:dyDescent="0.3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3.5" hidden="1" customHeight="1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3.5" customHeight="1" x14ac:dyDescent="0.25">
      <c r="A7" s="24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13.5" hidden="1" customHeight="1" x14ac:dyDescent="0.25">
      <c r="A8" s="7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ht="13.5" customHeight="1" x14ac:dyDescent="0.25">
      <c r="A9" s="8"/>
      <c r="B9" s="3"/>
      <c r="C9" s="3"/>
      <c r="D9" s="3"/>
      <c r="E9" s="28" t="s">
        <v>2</v>
      </c>
      <c r="F9" s="29"/>
      <c r="G9" s="29"/>
      <c r="H9" s="32"/>
      <c r="I9" s="32"/>
      <c r="J9" s="32"/>
      <c r="K9" s="3"/>
      <c r="L9" s="3"/>
      <c r="M9" s="3"/>
      <c r="N9" s="3"/>
      <c r="O9" s="3"/>
      <c r="P9" s="3"/>
      <c r="Q9" s="3"/>
      <c r="R9" s="3"/>
      <c r="S9" s="3"/>
    </row>
    <row r="10" spans="1:19" ht="13.5" hidden="1" customHeight="1" x14ac:dyDescent="0.25">
      <c r="A10" s="2"/>
      <c r="B10" s="3"/>
      <c r="C10" s="3"/>
      <c r="D10" s="3"/>
      <c r="E10" s="3"/>
      <c r="F10" s="3"/>
      <c r="G10" s="3"/>
      <c r="H10" s="32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</row>
    <row r="11" spans="1:19" ht="13.5" customHeight="1" x14ac:dyDescent="0.25">
      <c r="A11" s="34" t="s">
        <v>3</v>
      </c>
      <c r="B11" s="3"/>
      <c r="C11" s="3"/>
      <c r="D11" s="3"/>
      <c r="E11" s="3"/>
      <c r="F11" s="3"/>
      <c r="G11" s="3"/>
      <c r="H11" s="32"/>
      <c r="I11" s="32"/>
      <c r="J11" s="32"/>
      <c r="K11" s="3"/>
      <c r="L11" s="3"/>
      <c r="M11" s="3"/>
      <c r="N11" s="3"/>
      <c r="O11" s="3"/>
      <c r="P11" s="3"/>
      <c r="Q11" s="3"/>
      <c r="R11" s="3"/>
      <c r="S11" s="3"/>
    </row>
    <row r="12" spans="1:19" ht="13.5" hidden="1" customHeight="1" x14ac:dyDescent="0.25">
      <c r="A12" s="9"/>
      <c r="B12" s="3"/>
      <c r="C12" s="3"/>
      <c r="D12" s="3"/>
      <c r="E12" s="3"/>
      <c r="F12" s="3"/>
      <c r="G12" s="3"/>
      <c r="H12" s="32"/>
      <c r="I12" s="32"/>
      <c r="J12" s="32"/>
      <c r="K12" s="3"/>
      <c r="L12" s="3"/>
      <c r="M12" s="3"/>
      <c r="N12" s="3"/>
      <c r="O12" s="3"/>
      <c r="P12" s="3"/>
      <c r="Q12" s="3"/>
      <c r="R12" s="3"/>
      <c r="S12" s="3"/>
    </row>
    <row r="13" spans="1:19" ht="13.5" customHeight="1" x14ac:dyDescent="0.25">
      <c r="A13" s="30" t="s">
        <v>4</v>
      </c>
      <c r="B13" s="35" t="s">
        <v>5</v>
      </c>
      <c r="C13" s="36"/>
      <c r="D13" s="37"/>
      <c r="E13" s="30" t="s">
        <v>6</v>
      </c>
      <c r="F13" s="31"/>
      <c r="G13" s="31"/>
      <c r="H13" s="38" t="s">
        <v>7</v>
      </c>
      <c r="I13" s="39"/>
      <c r="J13" s="39"/>
      <c r="K13" s="30" t="s">
        <v>8</v>
      </c>
      <c r="L13" s="31"/>
      <c r="M13" s="31"/>
      <c r="N13" s="30" t="s">
        <v>9</v>
      </c>
      <c r="O13" s="31"/>
      <c r="P13" s="31"/>
      <c r="Q13" s="30" t="s">
        <v>10</v>
      </c>
      <c r="R13" s="31"/>
      <c r="S13" s="31"/>
    </row>
    <row r="14" spans="1:19" ht="13.5" customHeight="1" x14ac:dyDescent="0.25">
      <c r="A14" s="31"/>
      <c r="B14" s="40"/>
      <c r="C14" s="41"/>
      <c r="D14" s="42"/>
      <c r="E14" s="31"/>
      <c r="F14" s="31"/>
      <c r="G14" s="31"/>
      <c r="H14" s="39"/>
      <c r="I14" s="39"/>
      <c r="J14" s="39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3.5" customHeight="1" x14ac:dyDescent="0.25">
      <c r="A15" s="31"/>
      <c r="B15" s="43" t="s">
        <v>11</v>
      </c>
      <c r="C15" s="44" t="s">
        <v>12</v>
      </c>
      <c r="D15" s="45"/>
      <c r="E15" s="30" t="s">
        <v>11</v>
      </c>
      <c r="F15" s="30" t="s">
        <v>12</v>
      </c>
      <c r="G15" s="31"/>
      <c r="H15" s="46" t="s">
        <v>13</v>
      </c>
      <c r="I15" s="46" t="s">
        <v>12</v>
      </c>
      <c r="J15" s="47"/>
      <c r="K15" s="30" t="s">
        <v>13</v>
      </c>
      <c r="L15" s="30" t="s">
        <v>12</v>
      </c>
      <c r="M15" s="31"/>
      <c r="N15" s="30" t="s">
        <v>13</v>
      </c>
      <c r="O15" s="30" t="s">
        <v>12</v>
      </c>
      <c r="P15" s="31"/>
      <c r="Q15" s="30" t="s">
        <v>13</v>
      </c>
      <c r="R15" s="30" t="s">
        <v>12</v>
      </c>
      <c r="S15" s="31"/>
    </row>
    <row r="16" spans="1:19" ht="18" customHeight="1" x14ac:dyDescent="0.25">
      <c r="A16" s="31"/>
      <c r="B16" s="48"/>
      <c r="C16" s="10" t="s">
        <v>14</v>
      </c>
      <c r="D16" s="10" t="s">
        <v>15</v>
      </c>
      <c r="E16" s="31"/>
      <c r="F16" s="10" t="s">
        <v>16</v>
      </c>
      <c r="G16" s="10" t="s">
        <v>15</v>
      </c>
      <c r="H16" s="47"/>
      <c r="I16" s="49" t="s">
        <v>14</v>
      </c>
      <c r="J16" s="49" t="s">
        <v>17</v>
      </c>
      <c r="K16" s="31"/>
      <c r="L16" s="10" t="s">
        <v>14</v>
      </c>
      <c r="M16" s="10" t="s">
        <v>17</v>
      </c>
      <c r="N16" s="31"/>
      <c r="O16" s="10" t="s">
        <v>14</v>
      </c>
      <c r="P16" s="10" t="s">
        <v>17</v>
      </c>
      <c r="Q16" s="31"/>
      <c r="R16" s="10" t="s">
        <v>14</v>
      </c>
      <c r="S16" s="10" t="s">
        <v>17</v>
      </c>
    </row>
    <row r="17" spans="1:22" ht="13.5" customHeight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50">
        <v>9</v>
      </c>
      <c r="I17" s="50">
        <v>10</v>
      </c>
      <c r="J17" s="50">
        <v>11</v>
      </c>
      <c r="K17" s="12">
        <v>12</v>
      </c>
      <c r="L17" s="12">
        <v>13</v>
      </c>
      <c r="M17" s="12">
        <v>14</v>
      </c>
      <c r="N17" s="12">
        <v>15</v>
      </c>
      <c r="O17" s="12">
        <v>16</v>
      </c>
      <c r="P17" s="12">
        <v>17</v>
      </c>
      <c r="Q17" s="12">
        <v>18</v>
      </c>
      <c r="R17" s="12">
        <v>19</v>
      </c>
      <c r="S17" s="12">
        <v>20</v>
      </c>
    </row>
    <row r="18" spans="1:22" s="55" customFormat="1" ht="13.5" customHeight="1" x14ac:dyDescent="0.25">
      <c r="A18" s="51" t="s">
        <v>18</v>
      </c>
      <c r="B18" s="52">
        <v>3422214.0189999999</v>
      </c>
      <c r="C18" s="52">
        <v>2483095.102</v>
      </c>
      <c r="D18" s="52">
        <v>939230.96200000006</v>
      </c>
      <c r="E18" s="52">
        <v>15404314.806</v>
      </c>
      <c r="F18" s="52">
        <v>11351851.800000001</v>
      </c>
      <c r="G18" s="52">
        <v>4052901.0060000001</v>
      </c>
      <c r="H18" s="53">
        <v>22.216000000000001</v>
      </c>
      <c r="I18" s="53">
        <v>21.873999999999999</v>
      </c>
      <c r="J18" s="53">
        <v>23.173999999999999</v>
      </c>
      <c r="K18" s="52">
        <v>2629820.8369999998</v>
      </c>
      <c r="L18" s="52">
        <v>1821728.0719999999</v>
      </c>
      <c r="M18" s="52">
        <v>808669.92299999995</v>
      </c>
      <c r="N18" s="53">
        <v>130.131</v>
      </c>
      <c r="O18" s="53">
        <v>136.304</v>
      </c>
      <c r="P18" s="53">
        <v>116.145</v>
      </c>
      <c r="Q18" s="52">
        <v>792393.18200000003</v>
      </c>
      <c r="R18" s="52">
        <v>661367.03</v>
      </c>
      <c r="S18" s="52">
        <v>130561.039</v>
      </c>
      <c r="T18" s="54"/>
      <c r="U18" s="54"/>
      <c r="V18" s="54"/>
    </row>
    <row r="19" spans="1:22" s="55" customFormat="1" ht="25.5" customHeight="1" x14ac:dyDescent="0.25">
      <c r="A19" s="56" t="s">
        <v>59</v>
      </c>
      <c r="B19" s="57">
        <f>B18-B59</f>
        <v>2378997.3819999998</v>
      </c>
      <c r="C19" s="57">
        <f t="shared" ref="C19:S19" si="0">C18-C59</f>
        <v>1484024.649</v>
      </c>
      <c r="D19" s="57">
        <f t="shared" si="0"/>
        <v>895084.77800000005</v>
      </c>
      <c r="E19" s="57">
        <f t="shared" si="0"/>
        <v>11128646</v>
      </c>
      <c r="F19" s="57">
        <f t="shared" si="0"/>
        <v>7249777.8000000007</v>
      </c>
      <c r="G19" s="57">
        <f t="shared" si="0"/>
        <v>3879306.2</v>
      </c>
      <c r="H19" s="57">
        <f t="shared" si="0"/>
        <v>-2.1829112425187205</v>
      </c>
      <c r="I19" s="57">
        <f t="shared" si="0"/>
        <v>-2.4812518311468779</v>
      </c>
      <c r="J19" s="57">
        <f t="shared" si="0"/>
        <v>-2.256590359944294</v>
      </c>
      <c r="K19" s="57">
        <f t="shared" si="0"/>
        <v>1690565.5079999999</v>
      </c>
      <c r="L19" s="57">
        <f t="shared" si="0"/>
        <v>923513.76099999994</v>
      </c>
      <c r="M19" s="57">
        <f t="shared" si="0"/>
        <v>767628.90499999991</v>
      </c>
      <c r="N19" s="57">
        <f t="shared" si="0"/>
        <v>19.062517896131098</v>
      </c>
      <c r="O19" s="57">
        <f t="shared" si="0"/>
        <v>25.075483512914104</v>
      </c>
      <c r="P19" s="57">
        <f t="shared" si="0"/>
        <v>8.5789937181869931</v>
      </c>
      <c r="Q19" s="57">
        <f t="shared" si="0"/>
        <v>688431.87400000007</v>
      </c>
      <c r="R19" s="57">
        <f t="shared" si="0"/>
        <v>560510.88800000004</v>
      </c>
      <c r="S19" s="57">
        <f t="shared" si="0"/>
        <v>127455.87299999999</v>
      </c>
    </row>
    <row r="20" spans="1:22" s="55" customFormat="1" ht="13.5" customHeight="1" x14ac:dyDescent="0.25">
      <c r="A20" s="58" t="s">
        <v>19</v>
      </c>
      <c r="B20" s="52">
        <v>3059460.24</v>
      </c>
      <c r="C20" s="52">
        <v>2304719.41</v>
      </c>
      <c r="D20" s="52">
        <v>754740.83</v>
      </c>
      <c r="E20" s="52">
        <v>14251614.32</v>
      </c>
      <c r="F20" s="52">
        <v>10638395.800000001</v>
      </c>
      <c r="G20" s="52">
        <v>3613218.52</v>
      </c>
      <c r="H20" s="53">
        <v>21.466999999999999</v>
      </c>
      <c r="I20" s="53">
        <v>21.664000000000001</v>
      </c>
      <c r="J20" s="53">
        <v>20.888000000000002</v>
      </c>
      <c r="K20" s="52">
        <v>2311725.9</v>
      </c>
      <c r="L20" s="52">
        <v>1706137.72</v>
      </c>
      <c r="M20" s="52">
        <v>605588.18000000005</v>
      </c>
      <c r="N20" s="53">
        <v>132.345</v>
      </c>
      <c r="O20" s="53">
        <v>135.084</v>
      </c>
      <c r="P20" s="53">
        <v>124.629</v>
      </c>
      <c r="Q20" s="52">
        <v>747734.34</v>
      </c>
      <c r="R20" s="52">
        <v>598581.68999999994</v>
      </c>
      <c r="S20" s="52">
        <v>149152.65</v>
      </c>
    </row>
    <row r="21" spans="1:22" ht="13.5" customHeight="1" x14ac:dyDescent="0.25">
      <c r="A21" s="14" t="s">
        <v>20</v>
      </c>
      <c r="B21" s="15">
        <v>457603.94099999999</v>
      </c>
      <c r="C21" s="15">
        <v>457603.94099999999</v>
      </c>
      <c r="D21" s="15" t="s">
        <v>21</v>
      </c>
      <c r="E21" s="15">
        <v>1878917.6</v>
      </c>
      <c r="F21" s="15">
        <v>1878917.6</v>
      </c>
      <c r="G21" s="15" t="s">
        <v>21</v>
      </c>
      <c r="H21" s="59">
        <v>24.355</v>
      </c>
      <c r="I21" s="59">
        <v>24.355</v>
      </c>
      <c r="J21" s="59" t="s">
        <v>21</v>
      </c>
      <c r="K21" s="15">
        <v>338897.51899999997</v>
      </c>
      <c r="L21" s="15">
        <v>338897.51899999997</v>
      </c>
      <c r="M21" s="15" t="s">
        <v>21</v>
      </c>
      <c r="N21" s="60">
        <v>135.02699999999999</v>
      </c>
      <c r="O21" s="60">
        <v>135.02699999999999</v>
      </c>
      <c r="P21" s="60" t="s">
        <v>21</v>
      </c>
      <c r="Q21" s="15">
        <v>118706.42200000001</v>
      </c>
      <c r="R21" s="15">
        <v>118706.42200000001</v>
      </c>
      <c r="S21" s="15" t="s">
        <v>21</v>
      </c>
    </row>
    <row r="22" spans="1:22" ht="13.5" customHeight="1" x14ac:dyDescent="0.25">
      <c r="A22" s="14" t="s">
        <v>22</v>
      </c>
      <c r="B22" s="15">
        <v>1023248.541</v>
      </c>
      <c r="C22" s="15">
        <v>581424.04099999997</v>
      </c>
      <c r="D22" s="15">
        <v>441824.5</v>
      </c>
      <c r="E22" s="15">
        <v>5686677.0899999999</v>
      </c>
      <c r="F22" s="15">
        <v>3335001</v>
      </c>
      <c r="G22" s="15">
        <v>2351676.09</v>
      </c>
      <c r="H22" s="59">
        <v>17.994</v>
      </c>
      <c r="I22" s="59">
        <v>17.434000000000001</v>
      </c>
      <c r="J22" s="59">
        <v>18.788</v>
      </c>
      <c r="K22" s="15">
        <v>674741.58100000001</v>
      </c>
      <c r="L22" s="15">
        <v>378029.10399999999</v>
      </c>
      <c r="M22" s="15">
        <v>296712.478</v>
      </c>
      <c r="N22" s="60">
        <v>151.65</v>
      </c>
      <c r="O22" s="60">
        <v>153.804</v>
      </c>
      <c r="P22" s="60">
        <v>148.90700000000001</v>
      </c>
      <c r="Q22" s="15">
        <v>348506.96</v>
      </c>
      <c r="R22" s="15">
        <v>203394.93700000001</v>
      </c>
      <c r="S22" s="15">
        <v>145112.022</v>
      </c>
    </row>
    <row r="23" spans="1:22" ht="13.5" customHeight="1" x14ac:dyDescent="0.25">
      <c r="A23" s="61" t="s">
        <v>23</v>
      </c>
      <c r="B23" s="62">
        <v>1030660.799</v>
      </c>
      <c r="C23" s="62">
        <v>986514.61499999999</v>
      </c>
      <c r="D23" s="62">
        <v>44146.184000000001</v>
      </c>
      <c r="E23" s="62">
        <v>4064122.8059999999</v>
      </c>
      <c r="F23" s="62">
        <v>3890528</v>
      </c>
      <c r="G23" s="62">
        <v>173594.80600000001</v>
      </c>
      <c r="H23" s="53">
        <v>25.36</v>
      </c>
      <c r="I23" s="53">
        <v>25.356999999999999</v>
      </c>
      <c r="J23" s="53">
        <v>25.431000000000001</v>
      </c>
      <c r="K23" s="62">
        <v>937772.71100000001</v>
      </c>
      <c r="L23" s="62">
        <v>896731.69299999997</v>
      </c>
      <c r="M23" s="62">
        <v>41041.017999999996</v>
      </c>
      <c r="N23" s="53">
        <v>109.905</v>
      </c>
      <c r="O23" s="53">
        <v>110.012</v>
      </c>
      <c r="P23" s="53">
        <v>107.566</v>
      </c>
      <c r="Q23" s="62">
        <v>92888.088000000003</v>
      </c>
      <c r="R23" s="62">
        <v>89782.922000000006</v>
      </c>
      <c r="S23" s="62">
        <v>3105.1660000000002</v>
      </c>
    </row>
    <row r="24" spans="1:22" s="55" customFormat="1" ht="13.5" customHeight="1" x14ac:dyDescent="0.25">
      <c r="A24" s="16" t="s">
        <v>24</v>
      </c>
      <c r="B24" s="13">
        <v>974898.39</v>
      </c>
      <c r="C24" s="13">
        <v>930752.20600000001</v>
      </c>
      <c r="D24" s="13">
        <v>44146.184000000001</v>
      </c>
      <c r="E24" s="13">
        <v>3833566.8059999999</v>
      </c>
      <c r="F24" s="13">
        <v>3659972</v>
      </c>
      <c r="G24" s="13">
        <v>173594.80600000001</v>
      </c>
      <c r="H24" s="59">
        <v>25.431000000000001</v>
      </c>
      <c r="I24" s="59">
        <v>25.431000000000001</v>
      </c>
      <c r="J24" s="59">
        <v>25.431000000000001</v>
      </c>
      <c r="K24" s="13">
        <v>882467.82400000002</v>
      </c>
      <c r="L24" s="13">
        <v>841426.80599999998</v>
      </c>
      <c r="M24" s="13">
        <v>41041.017999999996</v>
      </c>
      <c r="N24" s="60">
        <v>110.474</v>
      </c>
      <c r="O24" s="60">
        <v>110.616</v>
      </c>
      <c r="P24" s="60">
        <v>107.566</v>
      </c>
      <c r="Q24" s="13">
        <v>92430.566000000006</v>
      </c>
      <c r="R24" s="13">
        <v>89325.4</v>
      </c>
      <c r="S24" s="13">
        <v>3105.1660000000002</v>
      </c>
    </row>
    <row r="25" spans="1:22" ht="13.5" customHeight="1" x14ac:dyDescent="0.25">
      <c r="A25" s="16" t="s">
        <v>25</v>
      </c>
      <c r="B25" s="13">
        <v>294307.67</v>
      </c>
      <c r="C25" s="13">
        <v>250161.486</v>
      </c>
      <c r="D25" s="13">
        <v>44146.184000000001</v>
      </c>
      <c r="E25" s="13">
        <v>1157297.8060000001</v>
      </c>
      <c r="F25" s="13">
        <v>983703</v>
      </c>
      <c r="G25" s="13">
        <v>173594.80600000001</v>
      </c>
      <c r="H25" s="59">
        <v>25.431000000000001</v>
      </c>
      <c r="I25" s="59">
        <v>25.431000000000001</v>
      </c>
      <c r="J25" s="59">
        <v>25.431000000000001</v>
      </c>
      <c r="K25" s="13">
        <v>273606.78700000001</v>
      </c>
      <c r="L25" s="13">
        <v>232565.76800000001</v>
      </c>
      <c r="M25" s="13">
        <v>41041.017999999996</v>
      </c>
      <c r="N25" s="60">
        <v>107.566</v>
      </c>
      <c r="O25" s="60">
        <v>107.566</v>
      </c>
      <c r="P25" s="60">
        <v>107.566</v>
      </c>
      <c r="Q25" s="13">
        <v>20700.883000000002</v>
      </c>
      <c r="R25" s="13">
        <v>17595.718000000001</v>
      </c>
      <c r="S25" s="13">
        <v>3105.1660000000002</v>
      </c>
    </row>
    <row r="26" spans="1:22" ht="13.5" customHeight="1" x14ac:dyDescent="0.25">
      <c r="A26" s="16" t="s">
        <v>26</v>
      </c>
      <c r="B26" s="13">
        <v>680590.72</v>
      </c>
      <c r="C26" s="13">
        <v>680590.72</v>
      </c>
      <c r="D26" s="13" t="s">
        <v>21</v>
      </c>
      <c r="E26" s="13">
        <v>2676269</v>
      </c>
      <c r="F26" s="13">
        <v>2676269</v>
      </c>
      <c r="G26" s="13" t="s">
        <v>21</v>
      </c>
      <c r="H26" s="59">
        <v>25.431000000000001</v>
      </c>
      <c r="I26" s="59">
        <v>25.431000000000001</v>
      </c>
      <c r="J26" s="59" t="s">
        <v>21</v>
      </c>
      <c r="K26" s="13">
        <v>608861.03799999994</v>
      </c>
      <c r="L26" s="13">
        <v>608861.03799999994</v>
      </c>
      <c r="M26" s="13" t="s">
        <v>21</v>
      </c>
      <c r="N26" s="60">
        <v>111.78100000000001</v>
      </c>
      <c r="O26" s="60">
        <v>111.78100000000001</v>
      </c>
      <c r="P26" s="60" t="s">
        <v>21</v>
      </c>
      <c r="Q26" s="13">
        <v>71729.682000000001</v>
      </c>
      <c r="R26" s="13">
        <v>71729.682000000001</v>
      </c>
      <c r="S26" s="13" t="s">
        <v>21</v>
      </c>
    </row>
    <row r="27" spans="1:22" ht="13.5" customHeight="1" x14ac:dyDescent="0.25">
      <c r="A27" s="16" t="s">
        <v>27</v>
      </c>
      <c r="B27" s="13">
        <v>55762.409</v>
      </c>
      <c r="C27" s="13">
        <v>55762.409</v>
      </c>
      <c r="D27" s="13" t="s">
        <v>21</v>
      </c>
      <c r="E27" s="13">
        <v>230556</v>
      </c>
      <c r="F27" s="13">
        <v>230556</v>
      </c>
      <c r="G27" s="13" t="s">
        <v>21</v>
      </c>
      <c r="H27" s="59">
        <v>24.186</v>
      </c>
      <c r="I27" s="59">
        <v>24.186</v>
      </c>
      <c r="J27" s="59" t="s">
        <v>21</v>
      </c>
      <c r="K27" s="13">
        <v>55304.887000000002</v>
      </c>
      <c r="L27" s="13">
        <v>55304.887000000002</v>
      </c>
      <c r="M27" s="13" t="s">
        <v>21</v>
      </c>
      <c r="N27" s="60">
        <v>100.827</v>
      </c>
      <c r="O27" s="60">
        <v>100.827</v>
      </c>
      <c r="P27" s="60" t="s">
        <v>21</v>
      </c>
      <c r="Q27" s="13">
        <v>457.52199999999999</v>
      </c>
      <c r="R27" s="13">
        <v>457.52199999999999</v>
      </c>
      <c r="S27" s="13" t="s">
        <v>21</v>
      </c>
    </row>
    <row r="28" spans="1:22" ht="13.5" customHeight="1" x14ac:dyDescent="0.25">
      <c r="A28" s="61" t="s">
        <v>28</v>
      </c>
      <c r="B28" s="62">
        <v>272058.8</v>
      </c>
      <c r="C28" s="62">
        <v>172290.90900000001</v>
      </c>
      <c r="D28" s="62">
        <v>99767.891000000003</v>
      </c>
      <c r="E28" s="62">
        <v>1276486.03</v>
      </c>
      <c r="F28" s="62">
        <v>938028</v>
      </c>
      <c r="G28" s="62">
        <v>338458.03</v>
      </c>
      <c r="H28" s="53">
        <v>21.312999999999999</v>
      </c>
      <c r="I28" s="53">
        <v>18.367000000000001</v>
      </c>
      <c r="J28" s="53">
        <v>29.477</v>
      </c>
      <c r="K28" s="62">
        <v>165882.82399999999</v>
      </c>
      <c r="L28" s="62">
        <v>6433.9030000000002</v>
      </c>
      <c r="M28" s="62">
        <v>159448.921</v>
      </c>
      <c r="N28" s="53">
        <v>164.00700000000001</v>
      </c>
      <c r="O28" s="53">
        <v>2677.86</v>
      </c>
      <c r="P28" s="53">
        <v>62.57</v>
      </c>
      <c r="Q28" s="62">
        <v>106175.976</v>
      </c>
      <c r="R28" s="62">
        <v>165857.00599999999</v>
      </c>
      <c r="S28" s="62">
        <v>-59681.03</v>
      </c>
    </row>
    <row r="29" spans="1:22" s="55" customFormat="1" ht="13.5" customHeight="1" x14ac:dyDescent="0.25">
      <c r="A29" s="14" t="s">
        <v>29</v>
      </c>
      <c r="B29" s="15">
        <v>216141.766</v>
      </c>
      <c r="C29" s="15">
        <v>159744.614</v>
      </c>
      <c r="D29" s="15">
        <v>56397.152000000002</v>
      </c>
      <c r="E29" s="15">
        <v>1173463.3999999999</v>
      </c>
      <c r="F29" s="15">
        <v>897468</v>
      </c>
      <c r="G29" s="15">
        <v>275995.40000000002</v>
      </c>
      <c r="H29" s="59">
        <v>18.419</v>
      </c>
      <c r="I29" s="59">
        <v>17.798999999999999</v>
      </c>
      <c r="J29" s="59">
        <v>20.434000000000001</v>
      </c>
      <c r="K29" s="15">
        <v>156036.47399999999</v>
      </c>
      <c r="L29" s="15" t="s">
        <v>21</v>
      </c>
      <c r="M29" s="15">
        <v>156036.47399999999</v>
      </c>
      <c r="N29" s="60">
        <v>138.52000000000001</v>
      </c>
      <c r="O29" s="60" t="s">
        <v>21</v>
      </c>
      <c r="P29" s="60">
        <v>36.143999999999998</v>
      </c>
      <c r="Q29" s="15">
        <v>60105.292000000001</v>
      </c>
      <c r="R29" s="15">
        <v>159744.614</v>
      </c>
      <c r="S29" s="15">
        <v>-99639.322</v>
      </c>
    </row>
    <row r="30" spans="1:22" ht="13.5" customHeight="1" x14ac:dyDescent="0.25">
      <c r="A30" s="14" t="s">
        <v>30</v>
      </c>
      <c r="B30" s="15">
        <v>117.422</v>
      </c>
      <c r="C30" s="15" t="s">
        <v>21</v>
      </c>
      <c r="D30" s="15">
        <v>117.422</v>
      </c>
      <c r="E30" s="15">
        <v>57.6</v>
      </c>
      <c r="F30" s="15" t="s">
        <v>21</v>
      </c>
      <c r="G30" s="15">
        <v>57.6</v>
      </c>
      <c r="H30" s="59">
        <v>203.858</v>
      </c>
      <c r="I30" s="59" t="s">
        <v>21</v>
      </c>
      <c r="J30" s="59">
        <v>203.858</v>
      </c>
      <c r="K30" s="15">
        <v>-115.67700000000001</v>
      </c>
      <c r="L30" s="15" t="s">
        <v>21</v>
      </c>
      <c r="M30" s="15">
        <v>-115.67700000000001</v>
      </c>
      <c r="N30" s="60">
        <v>-101.509</v>
      </c>
      <c r="O30" s="60" t="s">
        <v>21</v>
      </c>
      <c r="P30" s="60">
        <v>-101.509</v>
      </c>
      <c r="Q30" s="15">
        <v>233.09899999999999</v>
      </c>
      <c r="R30" s="15" t="s">
        <v>21</v>
      </c>
      <c r="S30" s="15">
        <v>233.09899999999999</v>
      </c>
    </row>
    <row r="31" spans="1:22" ht="13.5" customHeight="1" x14ac:dyDescent="0.25">
      <c r="A31" s="14" t="s">
        <v>31</v>
      </c>
      <c r="B31" s="17">
        <v>5048.8819999999996</v>
      </c>
      <c r="C31" s="17" t="s">
        <v>21</v>
      </c>
      <c r="D31" s="17">
        <v>5048.8819999999996</v>
      </c>
      <c r="E31" s="17">
        <v>8469.67</v>
      </c>
      <c r="F31" s="17" t="s">
        <v>21</v>
      </c>
      <c r="G31" s="17">
        <v>8469.67</v>
      </c>
      <c r="H31" s="63">
        <v>59.610999999999997</v>
      </c>
      <c r="I31" s="63" t="s">
        <v>21</v>
      </c>
      <c r="J31" s="63">
        <v>59.610999999999997</v>
      </c>
      <c r="K31" s="17">
        <v>4734.8639999999996</v>
      </c>
      <c r="L31" s="17" t="s">
        <v>21</v>
      </c>
      <c r="M31" s="17">
        <v>4734.8639999999996</v>
      </c>
      <c r="N31" s="64">
        <v>106.63200000000001</v>
      </c>
      <c r="O31" s="64" t="s">
        <v>21</v>
      </c>
      <c r="P31" s="64">
        <v>106.63200000000001</v>
      </c>
      <c r="Q31" s="17">
        <v>314.01799999999997</v>
      </c>
      <c r="R31" s="17" t="s">
        <v>21</v>
      </c>
      <c r="S31" s="17">
        <v>314.01799999999997</v>
      </c>
    </row>
    <row r="32" spans="1:22" ht="13.5" customHeight="1" x14ac:dyDescent="0.25">
      <c r="A32" s="14" t="s">
        <v>32</v>
      </c>
      <c r="B32" s="15">
        <v>38204.434999999998</v>
      </c>
      <c r="C32" s="15" t="s">
        <v>21</v>
      </c>
      <c r="D32" s="15">
        <v>38204.434999999998</v>
      </c>
      <c r="E32" s="15">
        <v>53935.360000000001</v>
      </c>
      <c r="F32" s="15" t="s">
        <v>21</v>
      </c>
      <c r="G32" s="15">
        <v>53935.360000000001</v>
      </c>
      <c r="H32" s="59">
        <v>70.834000000000003</v>
      </c>
      <c r="I32" s="59" t="s">
        <v>21</v>
      </c>
      <c r="J32" s="59">
        <v>70.834000000000003</v>
      </c>
      <c r="K32" s="15">
        <v>-1206.74</v>
      </c>
      <c r="L32" s="15" t="s">
        <v>21</v>
      </c>
      <c r="M32" s="15">
        <v>-1206.74</v>
      </c>
      <c r="N32" s="60">
        <v>-3165.9209999999998</v>
      </c>
      <c r="O32" s="60" t="s">
        <v>21</v>
      </c>
      <c r="P32" s="60">
        <v>-3165.9209999999998</v>
      </c>
      <c r="Q32" s="15">
        <v>39411.175000000003</v>
      </c>
      <c r="R32" s="15" t="s">
        <v>21</v>
      </c>
      <c r="S32" s="15">
        <v>39411.175000000003</v>
      </c>
    </row>
    <row r="33" spans="1:19" ht="13.5" customHeight="1" x14ac:dyDescent="0.25">
      <c r="A33" s="14" t="s">
        <v>33</v>
      </c>
      <c r="B33" s="15">
        <v>12546.296</v>
      </c>
      <c r="C33" s="15">
        <v>12546.296</v>
      </c>
      <c r="D33" s="15" t="s">
        <v>21</v>
      </c>
      <c r="E33" s="15">
        <v>40560</v>
      </c>
      <c r="F33" s="15">
        <v>40560</v>
      </c>
      <c r="G33" s="15" t="s">
        <v>21</v>
      </c>
      <c r="H33" s="59">
        <v>30.933</v>
      </c>
      <c r="I33" s="59">
        <v>30.933</v>
      </c>
      <c r="J33" s="59" t="s">
        <v>21</v>
      </c>
      <c r="K33" s="15">
        <v>6433.9030000000002</v>
      </c>
      <c r="L33" s="15">
        <v>6433.9030000000002</v>
      </c>
      <c r="M33" s="15" t="s">
        <v>21</v>
      </c>
      <c r="N33" s="60">
        <v>195.00299999999999</v>
      </c>
      <c r="O33" s="60">
        <v>195.00299999999999</v>
      </c>
      <c r="P33" s="60" t="s">
        <v>21</v>
      </c>
      <c r="Q33" s="15">
        <v>6112.393</v>
      </c>
      <c r="R33" s="15">
        <v>6112.393</v>
      </c>
      <c r="S33" s="15" t="s">
        <v>21</v>
      </c>
    </row>
    <row r="34" spans="1:19" ht="13.5" customHeight="1" x14ac:dyDescent="0.25">
      <c r="A34" s="61" t="s">
        <v>34</v>
      </c>
      <c r="B34" s="62">
        <v>226620.372</v>
      </c>
      <c r="C34" s="62">
        <v>100394.8</v>
      </c>
      <c r="D34" s="62">
        <v>126225.572</v>
      </c>
      <c r="E34" s="62">
        <v>1143261.5919999999</v>
      </c>
      <c r="F34" s="62">
        <v>564061</v>
      </c>
      <c r="G34" s="62">
        <v>579200.59199999995</v>
      </c>
      <c r="H34" s="53">
        <v>19.821999999999999</v>
      </c>
      <c r="I34" s="53">
        <v>17.798999999999999</v>
      </c>
      <c r="J34" s="53">
        <v>21.792999999999999</v>
      </c>
      <c r="K34" s="62">
        <v>159877.24100000001</v>
      </c>
      <c r="L34" s="62">
        <v>79036.093999999997</v>
      </c>
      <c r="M34" s="62">
        <v>80841.146999999997</v>
      </c>
      <c r="N34" s="53">
        <v>141.74600000000001</v>
      </c>
      <c r="O34" s="53">
        <v>127.024</v>
      </c>
      <c r="P34" s="53">
        <v>156.13999999999999</v>
      </c>
      <c r="Q34" s="62">
        <v>66743.130999999994</v>
      </c>
      <c r="R34" s="62">
        <v>21358.705999999998</v>
      </c>
      <c r="S34" s="62">
        <v>45384.425000000003</v>
      </c>
    </row>
    <row r="35" spans="1:19" s="55" customFormat="1" ht="13.5" customHeight="1" x14ac:dyDescent="0.25">
      <c r="A35" s="14" t="s">
        <v>35</v>
      </c>
      <c r="B35" s="15">
        <v>4693.5119999999997</v>
      </c>
      <c r="C35" s="15" t="s">
        <v>21</v>
      </c>
      <c r="D35" s="15">
        <v>4693.5119999999997</v>
      </c>
      <c r="E35" s="15">
        <v>83371.789999999994</v>
      </c>
      <c r="F35" s="15" t="s">
        <v>21</v>
      </c>
      <c r="G35" s="15">
        <v>83371.789999999994</v>
      </c>
      <c r="H35" s="59">
        <v>5.63</v>
      </c>
      <c r="I35" s="59" t="s">
        <v>21</v>
      </c>
      <c r="J35" s="59">
        <v>5.63</v>
      </c>
      <c r="K35" s="15">
        <v>3422.6469999999999</v>
      </c>
      <c r="L35" s="15" t="s">
        <v>21</v>
      </c>
      <c r="M35" s="15">
        <v>3422.6469999999999</v>
      </c>
      <c r="N35" s="60">
        <v>137.131</v>
      </c>
      <c r="O35" s="60" t="s">
        <v>21</v>
      </c>
      <c r="P35" s="60">
        <v>137.131</v>
      </c>
      <c r="Q35" s="15">
        <v>1270.865</v>
      </c>
      <c r="R35" s="15" t="s">
        <v>21</v>
      </c>
      <c r="S35" s="15">
        <v>1270.865</v>
      </c>
    </row>
    <row r="36" spans="1:19" ht="13.5" customHeight="1" x14ac:dyDescent="0.25">
      <c r="A36" s="14" t="s">
        <v>36</v>
      </c>
      <c r="B36" s="17">
        <v>150512.51300000001</v>
      </c>
      <c r="C36" s="17">
        <v>75256.256999999998</v>
      </c>
      <c r="D36" s="17">
        <v>75256.256999999998</v>
      </c>
      <c r="E36" s="17">
        <v>679247.03</v>
      </c>
      <c r="F36" s="17">
        <v>349661</v>
      </c>
      <c r="G36" s="17">
        <v>329586.03000000003</v>
      </c>
      <c r="H36" s="63">
        <v>22.158999999999999</v>
      </c>
      <c r="I36" s="63">
        <v>21.523</v>
      </c>
      <c r="J36" s="63">
        <v>22.834</v>
      </c>
      <c r="K36" s="17">
        <v>124724.886</v>
      </c>
      <c r="L36" s="17">
        <v>62362.442999999999</v>
      </c>
      <c r="M36" s="17">
        <v>62362.442999999999</v>
      </c>
      <c r="N36" s="64">
        <v>120.676</v>
      </c>
      <c r="O36" s="64">
        <v>120.676</v>
      </c>
      <c r="P36" s="64">
        <v>120.676</v>
      </c>
      <c r="Q36" s="17">
        <v>25787.627</v>
      </c>
      <c r="R36" s="17">
        <v>12893.814</v>
      </c>
      <c r="S36" s="17">
        <v>12893.814</v>
      </c>
    </row>
    <row r="37" spans="1:19" ht="13.5" customHeight="1" x14ac:dyDescent="0.25">
      <c r="A37" s="14" t="s">
        <v>37</v>
      </c>
      <c r="B37" s="15">
        <v>25138.543000000001</v>
      </c>
      <c r="C37" s="15">
        <v>25138.543000000001</v>
      </c>
      <c r="D37" s="15" t="s">
        <v>21</v>
      </c>
      <c r="E37" s="15">
        <v>214400</v>
      </c>
      <c r="F37" s="15">
        <v>214400</v>
      </c>
      <c r="G37" s="15" t="s">
        <v>21</v>
      </c>
      <c r="H37" s="59">
        <v>11.725</v>
      </c>
      <c r="I37" s="59">
        <v>11.725</v>
      </c>
      <c r="J37" s="59" t="s">
        <v>21</v>
      </c>
      <c r="K37" s="15">
        <v>16673.651000000002</v>
      </c>
      <c r="L37" s="15">
        <v>16673.651000000002</v>
      </c>
      <c r="M37" s="15" t="s">
        <v>21</v>
      </c>
      <c r="N37" s="60">
        <v>150.768</v>
      </c>
      <c r="O37" s="60">
        <v>150.768</v>
      </c>
      <c r="P37" s="60" t="s">
        <v>21</v>
      </c>
      <c r="Q37" s="15">
        <v>8464.8919999999998</v>
      </c>
      <c r="R37" s="15">
        <v>8464.8919999999998</v>
      </c>
      <c r="S37" s="15" t="s">
        <v>21</v>
      </c>
    </row>
    <row r="38" spans="1:19" ht="13.5" customHeight="1" x14ac:dyDescent="0.25">
      <c r="A38" s="14" t="s">
        <v>38</v>
      </c>
      <c r="B38" s="15" t="s">
        <v>21</v>
      </c>
      <c r="C38" s="15" t="s">
        <v>21</v>
      </c>
      <c r="D38" s="15" t="s">
        <v>21</v>
      </c>
      <c r="E38" s="15" t="s">
        <v>21</v>
      </c>
      <c r="F38" s="15" t="s">
        <v>21</v>
      </c>
      <c r="G38" s="15" t="s">
        <v>21</v>
      </c>
      <c r="H38" s="59" t="s">
        <v>21</v>
      </c>
      <c r="I38" s="59" t="s">
        <v>21</v>
      </c>
      <c r="J38" s="59" t="s">
        <v>21</v>
      </c>
      <c r="K38" s="15">
        <v>-4</v>
      </c>
      <c r="L38" s="15" t="s">
        <v>21</v>
      </c>
      <c r="M38" s="15">
        <v>-4</v>
      </c>
      <c r="N38" s="60" t="s">
        <v>21</v>
      </c>
      <c r="O38" s="60" t="s">
        <v>21</v>
      </c>
      <c r="P38" s="60" t="s">
        <v>21</v>
      </c>
      <c r="Q38" s="15">
        <v>4</v>
      </c>
      <c r="R38" s="15" t="s">
        <v>21</v>
      </c>
      <c r="S38" s="15">
        <v>4</v>
      </c>
    </row>
    <row r="39" spans="1:19" ht="13.5" customHeight="1" x14ac:dyDescent="0.25">
      <c r="A39" s="14" t="s">
        <v>39</v>
      </c>
      <c r="B39" s="15">
        <v>46275.803</v>
      </c>
      <c r="C39" s="15" t="s">
        <v>21</v>
      </c>
      <c r="D39" s="15">
        <v>46275.803</v>
      </c>
      <c r="E39" s="15">
        <v>166242.772</v>
      </c>
      <c r="F39" s="15" t="s">
        <v>21</v>
      </c>
      <c r="G39" s="15">
        <v>166242.772</v>
      </c>
      <c r="H39" s="59">
        <v>27.835999999999999</v>
      </c>
      <c r="I39" s="59" t="s">
        <v>21</v>
      </c>
      <c r="J39" s="59">
        <v>27.835999999999999</v>
      </c>
      <c r="K39" s="15">
        <v>15060.057000000001</v>
      </c>
      <c r="L39" s="15" t="s">
        <v>21</v>
      </c>
      <c r="M39" s="15">
        <v>15060.057000000001</v>
      </c>
      <c r="N39" s="60">
        <v>307.27499999999998</v>
      </c>
      <c r="O39" s="60" t="s">
        <v>21</v>
      </c>
      <c r="P39" s="60">
        <v>307.27499999999998</v>
      </c>
      <c r="Q39" s="15">
        <v>31215.745999999999</v>
      </c>
      <c r="R39" s="15" t="s">
        <v>21</v>
      </c>
      <c r="S39" s="15">
        <v>31215.745999999999</v>
      </c>
    </row>
    <row r="40" spans="1:19" ht="13.5" customHeight="1" x14ac:dyDescent="0.25">
      <c r="A40" s="65" t="s">
        <v>40</v>
      </c>
      <c r="B40" s="15">
        <v>32069.398000000001</v>
      </c>
      <c r="C40" s="15">
        <v>-1.2</v>
      </c>
      <c r="D40" s="15">
        <v>32070.598000000002</v>
      </c>
      <c r="E40" s="15">
        <v>127247.4</v>
      </c>
      <c r="F40" s="15" t="s">
        <v>21</v>
      </c>
      <c r="G40" s="15">
        <v>127247.4</v>
      </c>
      <c r="H40" s="59">
        <v>25.202000000000002</v>
      </c>
      <c r="I40" s="59" t="s">
        <v>21</v>
      </c>
      <c r="J40" s="59">
        <v>25.202999999999999</v>
      </c>
      <c r="K40" s="15">
        <v>19113.167000000001</v>
      </c>
      <c r="L40" s="15" t="s">
        <v>21</v>
      </c>
      <c r="M40" s="15">
        <v>19113.167000000001</v>
      </c>
      <c r="N40" s="60">
        <v>167.78700000000001</v>
      </c>
      <c r="O40" s="60" t="s">
        <v>21</v>
      </c>
      <c r="P40" s="60">
        <v>167.79300000000001</v>
      </c>
      <c r="Q40" s="15">
        <v>12956.231</v>
      </c>
      <c r="R40" s="15">
        <v>-1.2</v>
      </c>
      <c r="S40" s="15">
        <v>12957.431</v>
      </c>
    </row>
    <row r="41" spans="1:19" ht="13.5" customHeight="1" x14ac:dyDescent="0.25">
      <c r="A41" s="65" t="s">
        <v>41</v>
      </c>
      <c r="B41" s="15">
        <v>17198.387999999999</v>
      </c>
      <c r="C41" s="15">
        <v>6492.3059999999996</v>
      </c>
      <c r="D41" s="15">
        <v>10706.083000000001</v>
      </c>
      <c r="E41" s="15">
        <v>74901.804000000004</v>
      </c>
      <c r="F41" s="15">
        <v>31860.2</v>
      </c>
      <c r="G41" s="15">
        <v>43041.603999999999</v>
      </c>
      <c r="H41" s="59">
        <v>22.960999999999999</v>
      </c>
      <c r="I41" s="59">
        <v>20.376999999999999</v>
      </c>
      <c r="J41" s="59">
        <v>24.873999999999999</v>
      </c>
      <c r="K41" s="15">
        <v>15436.342000000001</v>
      </c>
      <c r="L41" s="15">
        <v>7007.5249999999996</v>
      </c>
      <c r="M41" s="15">
        <v>8428.8169999999991</v>
      </c>
      <c r="N41" s="60">
        <v>111.41500000000001</v>
      </c>
      <c r="O41" s="60">
        <v>92.647999999999996</v>
      </c>
      <c r="P41" s="60">
        <v>127.018</v>
      </c>
      <c r="Q41" s="15">
        <v>1762.046</v>
      </c>
      <c r="R41" s="15">
        <v>-515.21900000000005</v>
      </c>
      <c r="S41" s="15">
        <v>2277.2660000000001</v>
      </c>
    </row>
    <row r="42" spans="1:19" ht="13.5" customHeight="1" x14ac:dyDescent="0.25">
      <c r="A42" s="65" t="s">
        <v>42</v>
      </c>
      <c r="B42" s="15" t="s">
        <v>21</v>
      </c>
      <c r="C42" s="15" t="s">
        <v>21</v>
      </c>
      <c r="D42" s="15" t="s">
        <v>21</v>
      </c>
      <c r="E42" s="15" t="s">
        <v>21</v>
      </c>
      <c r="F42" s="15" t="s">
        <v>21</v>
      </c>
      <c r="G42" s="15" t="s">
        <v>21</v>
      </c>
      <c r="H42" s="59" t="s">
        <v>21</v>
      </c>
      <c r="I42" s="59" t="s">
        <v>21</v>
      </c>
      <c r="J42" s="59" t="s">
        <v>21</v>
      </c>
      <c r="K42" s="15">
        <v>4.5149999999999997</v>
      </c>
      <c r="L42" s="15">
        <v>1.879</v>
      </c>
      <c r="M42" s="15">
        <v>2.6349999999999998</v>
      </c>
      <c r="N42" s="60" t="s">
        <v>21</v>
      </c>
      <c r="O42" s="60" t="s">
        <v>21</v>
      </c>
      <c r="P42" s="60" t="s">
        <v>21</v>
      </c>
      <c r="Q42" s="15">
        <v>-4.5149999999999997</v>
      </c>
      <c r="R42" s="15">
        <v>-1.879</v>
      </c>
      <c r="S42" s="15">
        <v>-2.6349999999999998</v>
      </c>
    </row>
    <row r="43" spans="1:19" ht="13.5" customHeight="1" x14ac:dyDescent="0.25">
      <c r="A43" s="66" t="s">
        <v>43</v>
      </c>
      <c r="B43" s="52">
        <v>362753.77899999998</v>
      </c>
      <c r="C43" s="52">
        <v>178375.69</v>
      </c>
      <c r="D43" s="52">
        <v>184490.13500000001</v>
      </c>
      <c r="E43" s="52">
        <v>1152700.483</v>
      </c>
      <c r="F43" s="52">
        <v>713456</v>
      </c>
      <c r="G43" s="52">
        <v>439682.48300000001</v>
      </c>
      <c r="H43" s="53">
        <v>31.47</v>
      </c>
      <c r="I43" s="53">
        <v>25.001999999999999</v>
      </c>
      <c r="J43" s="53">
        <v>41.96</v>
      </c>
      <c r="K43" s="52">
        <v>318094.93699999998</v>
      </c>
      <c r="L43" s="52">
        <v>115590.35400000001</v>
      </c>
      <c r="M43" s="52">
        <v>203081.74</v>
      </c>
      <c r="N43" s="53">
        <v>114.039</v>
      </c>
      <c r="O43" s="53">
        <v>154.31700000000001</v>
      </c>
      <c r="P43" s="53">
        <v>90.844999999999999</v>
      </c>
      <c r="Q43" s="52">
        <v>44658.841999999997</v>
      </c>
      <c r="R43" s="52">
        <v>62785.336000000003</v>
      </c>
      <c r="S43" s="52">
        <v>-18591.605</v>
      </c>
    </row>
    <row r="44" spans="1:19" s="55" customFormat="1" ht="13.5" customHeight="1" x14ac:dyDescent="0.25">
      <c r="A44" s="51" t="s">
        <v>44</v>
      </c>
      <c r="B44" s="52">
        <v>365174.90600000002</v>
      </c>
      <c r="C44" s="52">
        <v>178098.46400000001</v>
      </c>
      <c r="D44" s="52">
        <v>187077.48800000001</v>
      </c>
      <c r="E44" s="52">
        <v>1152700.483</v>
      </c>
      <c r="F44" s="52">
        <v>713456</v>
      </c>
      <c r="G44" s="52">
        <v>439682.48300000001</v>
      </c>
      <c r="H44" s="53">
        <v>31.68</v>
      </c>
      <c r="I44" s="53">
        <v>24.963000000000001</v>
      </c>
      <c r="J44" s="53">
        <v>42.548000000000002</v>
      </c>
      <c r="K44" s="52">
        <v>319158.174</v>
      </c>
      <c r="L44" s="52">
        <v>117671.51700000001</v>
      </c>
      <c r="M44" s="52">
        <v>201486.65700000001</v>
      </c>
      <c r="N44" s="53">
        <v>114.41800000000001</v>
      </c>
      <c r="O44" s="53">
        <v>151.352</v>
      </c>
      <c r="P44" s="53">
        <v>92.849000000000004</v>
      </c>
      <c r="Q44" s="52">
        <v>46016.732000000004</v>
      </c>
      <c r="R44" s="52">
        <v>60426.947</v>
      </c>
      <c r="S44" s="52">
        <v>-14409.169</v>
      </c>
    </row>
    <row r="45" spans="1:19" s="55" customFormat="1" ht="13.5" customHeight="1" x14ac:dyDescent="0.25">
      <c r="A45" s="67" t="s">
        <v>45</v>
      </c>
      <c r="B45" s="68">
        <v>73162.899000000005</v>
      </c>
      <c r="C45" s="68">
        <v>36932.089</v>
      </c>
      <c r="D45" s="68">
        <v>36231.855000000003</v>
      </c>
      <c r="E45" s="68">
        <v>395313.57900000003</v>
      </c>
      <c r="F45" s="68">
        <v>250651</v>
      </c>
      <c r="G45" s="68">
        <v>145100.579</v>
      </c>
      <c r="H45" s="59">
        <v>18.507999999999999</v>
      </c>
      <c r="I45" s="59">
        <v>14.734</v>
      </c>
      <c r="J45" s="59">
        <v>24.97</v>
      </c>
      <c r="K45" s="68">
        <v>36283.22</v>
      </c>
      <c r="L45" s="68">
        <v>5192.1260000000002</v>
      </c>
      <c r="M45" s="68">
        <v>31091.094000000001</v>
      </c>
      <c r="N45" s="60">
        <v>201.64400000000001</v>
      </c>
      <c r="O45" s="60">
        <v>711.31</v>
      </c>
      <c r="P45" s="60">
        <v>116.535</v>
      </c>
      <c r="Q45" s="68">
        <v>36879.678999999996</v>
      </c>
      <c r="R45" s="68">
        <v>31739.963</v>
      </c>
      <c r="S45" s="68">
        <v>5140.7610000000004</v>
      </c>
    </row>
    <row r="46" spans="1:19" s="69" customFormat="1" ht="13.5" customHeight="1" x14ac:dyDescent="0.25">
      <c r="A46" s="67" t="s">
        <v>46</v>
      </c>
      <c r="B46" s="68">
        <v>27285.89</v>
      </c>
      <c r="C46" s="68">
        <v>19302.345000000001</v>
      </c>
      <c r="D46" s="68">
        <v>7983.5450000000001</v>
      </c>
      <c r="E46" s="68">
        <v>107326.1</v>
      </c>
      <c r="F46" s="68">
        <v>98934.6</v>
      </c>
      <c r="G46" s="68">
        <v>8391.5</v>
      </c>
      <c r="H46" s="59">
        <v>25.422999999999998</v>
      </c>
      <c r="I46" s="59">
        <v>19.510000000000002</v>
      </c>
      <c r="J46" s="59">
        <v>95.138000000000005</v>
      </c>
      <c r="K46" s="68">
        <v>29913.764999999999</v>
      </c>
      <c r="L46" s="68">
        <v>21041.3</v>
      </c>
      <c r="M46" s="68">
        <v>8872.4639999999999</v>
      </c>
      <c r="N46" s="60">
        <v>91.215000000000003</v>
      </c>
      <c r="O46" s="60">
        <v>91.736000000000004</v>
      </c>
      <c r="P46" s="60">
        <v>89.980999999999995</v>
      </c>
      <c r="Q46" s="68">
        <v>-2627.875</v>
      </c>
      <c r="R46" s="68">
        <v>-1738.9549999999999</v>
      </c>
      <c r="S46" s="68">
        <v>-888.91899999999998</v>
      </c>
    </row>
    <row r="47" spans="1:19" ht="13.5" customHeight="1" x14ac:dyDescent="0.25">
      <c r="A47" s="70" t="s">
        <v>47</v>
      </c>
      <c r="B47" s="15">
        <v>47713.627</v>
      </c>
      <c r="C47" s="15">
        <v>18718.036</v>
      </c>
      <c r="D47" s="15">
        <v>28995.591</v>
      </c>
      <c r="E47" s="15">
        <v>166024.261</v>
      </c>
      <c r="F47" s="15">
        <v>75545.100000000006</v>
      </c>
      <c r="G47" s="15">
        <v>90479.160999999993</v>
      </c>
      <c r="H47" s="59">
        <v>28.739000000000001</v>
      </c>
      <c r="I47" s="59">
        <v>24.777000000000001</v>
      </c>
      <c r="J47" s="59">
        <v>32.046999999999997</v>
      </c>
      <c r="K47" s="15">
        <v>36882.993000000002</v>
      </c>
      <c r="L47" s="15">
        <v>16211.421</v>
      </c>
      <c r="M47" s="15">
        <v>20671.572</v>
      </c>
      <c r="N47" s="60">
        <v>129.36500000000001</v>
      </c>
      <c r="O47" s="60">
        <v>115.462</v>
      </c>
      <c r="P47" s="60">
        <v>140.268</v>
      </c>
      <c r="Q47" s="15">
        <v>10830.634</v>
      </c>
      <c r="R47" s="15">
        <v>2506.6149999999998</v>
      </c>
      <c r="S47" s="15">
        <v>8324.0190000000002</v>
      </c>
    </row>
    <row r="48" spans="1:19" ht="13.5" customHeight="1" x14ac:dyDescent="0.25">
      <c r="A48" s="70" t="s">
        <v>48</v>
      </c>
      <c r="B48" s="17">
        <v>131897.64300000001</v>
      </c>
      <c r="C48" s="17">
        <v>33511.489000000001</v>
      </c>
      <c r="D48" s="17">
        <v>98386.153999999995</v>
      </c>
      <c r="E48" s="17">
        <v>168831.92</v>
      </c>
      <c r="F48" s="17">
        <v>1912</v>
      </c>
      <c r="G48" s="17">
        <v>166919.92000000001</v>
      </c>
      <c r="H48" s="63">
        <v>78.123999999999995</v>
      </c>
      <c r="I48" s="63">
        <v>1752.693</v>
      </c>
      <c r="J48" s="63">
        <v>58.942</v>
      </c>
      <c r="K48" s="17">
        <v>131199.731</v>
      </c>
      <c r="L48" s="17">
        <v>32.427</v>
      </c>
      <c r="M48" s="17">
        <v>131167.304</v>
      </c>
      <c r="N48" s="64">
        <v>100.532</v>
      </c>
      <c r="O48" s="64">
        <v>103344.401</v>
      </c>
      <c r="P48" s="64">
        <v>75.007999999999996</v>
      </c>
      <c r="Q48" s="17">
        <v>697.91200000000003</v>
      </c>
      <c r="R48" s="17">
        <v>33479.061999999998</v>
      </c>
      <c r="S48" s="17">
        <v>-32781.15</v>
      </c>
    </row>
    <row r="49" spans="1:20" ht="13.5" customHeight="1" x14ac:dyDescent="0.25">
      <c r="A49" s="70" t="s">
        <v>49</v>
      </c>
      <c r="B49" s="15" t="s">
        <v>21</v>
      </c>
      <c r="C49" s="15" t="s">
        <v>21</v>
      </c>
      <c r="D49" s="15" t="s">
        <v>21</v>
      </c>
      <c r="E49" s="15">
        <v>95.6</v>
      </c>
      <c r="F49" s="15">
        <v>95.6</v>
      </c>
      <c r="G49" s="15" t="s">
        <v>21</v>
      </c>
      <c r="H49" s="59" t="s">
        <v>21</v>
      </c>
      <c r="I49" s="59" t="s">
        <v>21</v>
      </c>
      <c r="J49" s="59" t="s">
        <v>21</v>
      </c>
      <c r="K49" s="15">
        <v>4</v>
      </c>
      <c r="L49" s="15">
        <v>4</v>
      </c>
      <c r="M49" s="15" t="s">
        <v>21</v>
      </c>
      <c r="N49" s="60" t="s">
        <v>21</v>
      </c>
      <c r="O49" s="60" t="s">
        <v>21</v>
      </c>
      <c r="P49" s="60" t="s">
        <v>21</v>
      </c>
      <c r="Q49" s="15">
        <v>-4</v>
      </c>
      <c r="R49" s="15">
        <v>-4</v>
      </c>
      <c r="S49" s="15" t="s">
        <v>21</v>
      </c>
    </row>
    <row r="50" spans="1:20" ht="13.5" customHeight="1" x14ac:dyDescent="0.25">
      <c r="A50" s="70" t="s">
        <v>50</v>
      </c>
      <c r="B50" s="15">
        <v>84960.153999999995</v>
      </c>
      <c r="C50" s="15">
        <v>69634.504000000001</v>
      </c>
      <c r="D50" s="15">
        <v>15325.65</v>
      </c>
      <c r="E50" s="15">
        <v>314533.47399999999</v>
      </c>
      <c r="F50" s="15">
        <v>286317.7</v>
      </c>
      <c r="G50" s="15">
        <v>28215.774000000001</v>
      </c>
      <c r="H50" s="59">
        <v>27.010999999999999</v>
      </c>
      <c r="I50" s="59">
        <v>24.321000000000002</v>
      </c>
      <c r="J50" s="59">
        <v>54.316000000000003</v>
      </c>
      <c r="K50" s="15">
        <v>84821.959000000003</v>
      </c>
      <c r="L50" s="15">
        <v>75190.241999999998</v>
      </c>
      <c r="M50" s="15">
        <v>9631.7180000000008</v>
      </c>
      <c r="N50" s="60">
        <v>100.163</v>
      </c>
      <c r="O50" s="60">
        <v>92.611000000000004</v>
      </c>
      <c r="P50" s="60">
        <v>159.11600000000001</v>
      </c>
      <c r="Q50" s="15">
        <v>138.19499999999999</v>
      </c>
      <c r="R50" s="15">
        <v>-5555.7380000000003</v>
      </c>
      <c r="S50" s="15">
        <v>5693.9319999999998</v>
      </c>
      <c r="T50" s="71"/>
    </row>
    <row r="51" spans="1:20" ht="13.5" customHeight="1" x14ac:dyDescent="0.25">
      <c r="A51" s="70" t="s">
        <v>51</v>
      </c>
      <c r="B51" s="15">
        <v>-2266.4340000000002</v>
      </c>
      <c r="C51" s="15">
        <v>277.226</v>
      </c>
      <c r="D51" s="15">
        <v>-2432.66</v>
      </c>
      <c r="E51" s="15">
        <v>575.54899999999998</v>
      </c>
      <c r="F51" s="15" t="s">
        <v>21</v>
      </c>
      <c r="G51" s="15">
        <v>575.54899999999998</v>
      </c>
      <c r="H51" s="59">
        <v>-393.786</v>
      </c>
      <c r="I51" s="59" t="s">
        <v>21</v>
      </c>
      <c r="J51" s="59">
        <v>-422.66800000000001</v>
      </c>
      <c r="K51" s="15">
        <v>-1010.732</v>
      </c>
      <c r="L51" s="15">
        <v>-2081.1619999999998</v>
      </c>
      <c r="M51" s="15">
        <v>1647.588</v>
      </c>
      <c r="N51" s="60">
        <v>224.23699999999999</v>
      </c>
      <c r="O51" s="60">
        <v>-13.321</v>
      </c>
      <c r="P51" s="60">
        <v>-147.65</v>
      </c>
      <c r="Q51" s="15">
        <v>-1255.702</v>
      </c>
      <c r="R51" s="15">
        <v>2358.3879999999999</v>
      </c>
      <c r="S51" s="15">
        <v>-4080.248</v>
      </c>
      <c r="T51" s="71"/>
    </row>
    <row r="52" spans="1:20" ht="13.5" customHeight="1" x14ac:dyDescent="0.25">
      <c r="A52" s="70" t="s">
        <v>52</v>
      </c>
      <c r="B52" s="15">
        <v>-2421.127</v>
      </c>
      <c r="C52" s="15">
        <v>277.226</v>
      </c>
      <c r="D52" s="15">
        <v>-2587.3530000000001</v>
      </c>
      <c r="E52" s="15" t="s">
        <v>21</v>
      </c>
      <c r="F52" s="15" t="s">
        <v>21</v>
      </c>
      <c r="G52" s="15" t="s">
        <v>21</v>
      </c>
      <c r="H52" s="59" t="s">
        <v>21</v>
      </c>
      <c r="I52" s="59" t="s">
        <v>21</v>
      </c>
      <c r="J52" s="59" t="s">
        <v>21</v>
      </c>
      <c r="K52" s="15">
        <v>-1063.2370000000001</v>
      </c>
      <c r="L52" s="15">
        <v>-2081.1619999999998</v>
      </c>
      <c r="M52" s="15">
        <v>1595.0830000000001</v>
      </c>
      <c r="N52" s="60">
        <v>227.71299999999999</v>
      </c>
      <c r="O52" s="60">
        <v>-13.321</v>
      </c>
      <c r="P52" s="60">
        <v>-162.208</v>
      </c>
      <c r="Q52" s="15">
        <v>-1357.89</v>
      </c>
      <c r="R52" s="15">
        <v>2358.3879999999999</v>
      </c>
      <c r="S52" s="15">
        <v>-4182.4359999999997</v>
      </c>
      <c r="T52" s="71"/>
    </row>
    <row r="53" spans="1:20" ht="13.5" customHeight="1" x14ac:dyDescent="0.25">
      <c r="A53" s="72" t="s">
        <v>53</v>
      </c>
      <c r="B53" s="15">
        <v>154.69300000000001</v>
      </c>
      <c r="C53" s="15" t="s">
        <v>21</v>
      </c>
      <c r="D53" s="15">
        <v>154.69300000000001</v>
      </c>
      <c r="E53" s="15">
        <v>441.74900000000002</v>
      </c>
      <c r="F53" s="15" t="s">
        <v>21</v>
      </c>
      <c r="G53" s="15">
        <v>441.74900000000002</v>
      </c>
      <c r="H53" s="59">
        <v>35.018000000000001</v>
      </c>
      <c r="I53" s="59" t="s">
        <v>21</v>
      </c>
      <c r="J53" s="59">
        <v>35.018000000000001</v>
      </c>
      <c r="K53" s="15">
        <v>42.98</v>
      </c>
      <c r="L53" s="15" t="s">
        <v>21</v>
      </c>
      <c r="M53" s="15">
        <v>42.98</v>
      </c>
      <c r="N53" s="60">
        <v>359.91899999999998</v>
      </c>
      <c r="O53" s="60" t="s">
        <v>21</v>
      </c>
      <c r="P53" s="60">
        <v>359.91899999999998</v>
      </c>
      <c r="Q53" s="15">
        <v>111.71299999999999</v>
      </c>
      <c r="R53" s="15" t="s">
        <v>21</v>
      </c>
      <c r="S53" s="15">
        <v>111.71299999999999</v>
      </c>
      <c r="T53" s="71"/>
    </row>
    <row r="54" spans="1:20" ht="13.5" hidden="1" customHeight="1" x14ac:dyDescent="0.25">
      <c r="A54" s="73" t="s">
        <v>54</v>
      </c>
      <c r="B54" s="15" t="s">
        <v>21</v>
      </c>
      <c r="C54" s="15" t="s">
        <v>21</v>
      </c>
      <c r="D54" s="15" t="s">
        <v>21</v>
      </c>
      <c r="E54" s="15" t="s">
        <v>21</v>
      </c>
      <c r="F54" s="15" t="s">
        <v>21</v>
      </c>
      <c r="G54" s="15" t="s">
        <v>21</v>
      </c>
      <c r="H54" s="59" t="s">
        <v>21</v>
      </c>
      <c r="I54" s="59" t="s">
        <v>21</v>
      </c>
      <c r="J54" s="59" t="s">
        <v>21</v>
      </c>
      <c r="K54" s="15" t="s">
        <v>21</v>
      </c>
      <c r="L54" s="15" t="s">
        <v>21</v>
      </c>
      <c r="M54" s="15" t="s">
        <v>21</v>
      </c>
      <c r="N54" s="60" t="s">
        <v>21</v>
      </c>
      <c r="O54" s="60" t="s">
        <v>21</v>
      </c>
      <c r="P54" s="60" t="s">
        <v>21</v>
      </c>
      <c r="Q54" s="15" t="s">
        <v>21</v>
      </c>
      <c r="R54" s="15" t="s">
        <v>21</v>
      </c>
      <c r="S54" s="15" t="s">
        <v>21</v>
      </c>
      <c r="T54" s="71"/>
    </row>
    <row r="55" spans="1:20" ht="13.5" hidden="1" customHeight="1" x14ac:dyDescent="0.25">
      <c r="A55" s="74" t="s">
        <v>55</v>
      </c>
      <c r="B55" s="15" t="s">
        <v>21</v>
      </c>
      <c r="C55" s="15" t="s">
        <v>21</v>
      </c>
      <c r="D55" s="15" t="s">
        <v>21</v>
      </c>
      <c r="E55" s="15" t="s">
        <v>21</v>
      </c>
      <c r="F55" s="15" t="s">
        <v>21</v>
      </c>
      <c r="G55" s="15" t="s">
        <v>21</v>
      </c>
      <c r="H55" s="59" t="s">
        <v>21</v>
      </c>
      <c r="I55" s="59" t="s">
        <v>21</v>
      </c>
      <c r="J55" s="59" t="s">
        <v>21</v>
      </c>
      <c r="K55" s="15" t="s">
        <v>21</v>
      </c>
      <c r="L55" s="15" t="s">
        <v>21</v>
      </c>
      <c r="M55" s="15" t="s">
        <v>21</v>
      </c>
      <c r="N55" s="60" t="s">
        <v>21</v>
      </c>
      <c r="O55" s="60" t="s">
        <v>21</v>
      </c>
      <c r="P55" s="60" t="s">
        <v>21</v>
      </c>
      <c r="Q55" s="15" t="s">
        <v>21</v>
      </c>
      <c r="R55" s="15" t="s">
        <v>21</v>
      </c>
      <c r="S55" s="15" t="s">
        <v>21</v>
      </c>
      <c r="T55" s="71"/>
    </row>
    <row r="56" spans="1:20" ht="13.5" hidden="1" customHeight="1" x14ac:dyDescent="0.25">
      <c r="A56" s="75" t="s">
        <v>56</v>
      </c>
      <c r="B56" s="15" t="s">
        <v>21</v>
      </c>
      <c r="C56" s="15" t="s">
        <v>21</v>
      </c>
      <c r="D56" s="15" t="s">
        <v>21</v>
      </c>
      <c r="E56" s="15" t="s">
        <v>21</v>
      </c>
      <c r="F56" s="15" t="s">
        <v>21</v>
      </c>
      <c r="G56" s="15" t="s">
        <v>21</v>
      </c>
      <c r="H56" s="59" t="s">
        <v>21</v>
      </c>
      <c r="I56" s="59" t="s">
        <v>21</v>
      </c>
      <c r="J56" s="59" t="s">
        <v>21</v>
      </c>
      <c r="K56" s="15" t="s">
        <v>21</v>
      </c>
      <c r="L56" s="15" t="s">
        <v>21</v>
      </c>
      <c r="M56" s="15" t="s">
        <v>21</v>
      </c>
      <c r="N56" s="60" t="s">
        <v>21</v>
      </c>
      <c r="O56" s="60" t="s">
        <v>21</v>
      </c>
      <c r="P56" s="60" t="s">
        <v>21</v>
      </c>
      <c r="Q56" s="15" t="s">
        <v>21</v>
      </c>
      <c r="R56" s="15" t="s">
        <v>21</v>
      </c>
      <c r="S56" s="15" t="s">
        <v>21</v>
      </c>
      <c r="T56" s="71"/>
    </row>
    <row r="57" spans="1:20" ht="13.5" hidden="1" customHeight="1" x14ac:dyDescent="0.25">
      <c r="A57" s="72" t="s">
        <v>57</v>
      </c>
      <c r="B57" s="15" t="s">
        <v>21</v>
      </c>
      <c r="C57" s="15" t="s">
        <v>21</v>
      </c>
      <c r="D57" s="15" t="s">
        <v>21</v>
      </c>
      <c r="E57" s="15" t="s">
        <v>21</v>
      </c>
      <c r="F57" s="15" t="s">
        <v>21</v>
      </c>
      <c r="G57" s="15" t="s">
        <v>21</v>
      </c>
      <c r="H57" s="59" t="s">
        <v>21</v>
      </c>
      <c r="I57" s="59" t="s">
        <v>21</v>
      </c>
      <c r="J57" s="59" t="s">
        <v>21</v>
      </c>
      <c r="K57" s="15" t="s">
        <v>21</v>
      </c>
      <c r="L57" s="15" t="s">
        <v>21</v>
      </c>
      <c r="M57" s="15" t="s">
        <v>21</v>
      </c>
      <c r="N57" s="60" t="s">
        <v>21</v>
      </c>
      <c r="O57" s="60" t="s">
        <v>21</v>
      </c>
      <c r="P57" s="60" t="s">
        <v>21</v>
      </c>
      <c r="Q57" s="15" t="s">
        <v>21</v>
      </c>
      <c r="R57" s="15" t="s">
        <v>21</v>
      </c>
      <c r="S57" s="15" t="s">
        <v>21</v>
      </c>
      <c r="T57" s="71"/>
    </row>
    <row r="58" spans="1:20" ht="13.5" customHeight="1" x14ac:dyDescent="0.25">
      <c r="A58" s="76" t="s">
        <v>58</v>
      </c>
      <c r="B58" s="15">
        <v>7404.3710000000001</v>
      </c>
      <c r="C58" s="15">
        <v>6450</v>
      </c>
      <c r="D58" s="15">
        <v>954.37099999999998</v>
      </c>
      <c r="E58" s="15">
        <v>7983</v>
      </c>
      <c r="F58" s="15">
        <v>7050</v>
      </c>
      <c r="G58" s="15">
        <v>933</v>
      </c>
      <c r="H58" s="59">
        <v>92.751999999999995</v>
      </c>
      <c r="I58" s="59">
        <v>91.489000000000004</v>
      </c>
      <c r="J58" s="59">
        <v>102.291</v>
      </c>
      <c r="K58" s="15">
        <v>7387.3</v>
      </c>
      <c r="L58" s="15">
        <v>6548.8</v>
      </c>
      <c r="M58" s="15">
        <v>838.5</v>
      </c>
      <c r="N58" s="60">
        <v>100.23099999999999</v>
      </c>
      <c r="O58" s="60">
        <v>98.491</v>
      </c>
      <c r="P58" s="60">
        <v>113.819</v>
      </c>
      <c r="Q58" s="15">
        <v>17.071000000000002</v>
      </c>
      <c r="R58" s="15">
        <v>-98.8</v>
      </c>
      <c r="S58" s="15">
        <v>115.871</v>
      </c>
      <c r="T58" s="71"/>
    </row>
    <row r="59" spans="1:20" ht="13.5" customHeight="1" x14ac:dyDescent="0.25">
      <c r="A59" s="56" t="s">
        <v>60</v>
      </c>
      <c r="B59" s="57">
        <f>C59+D59</f>
        <v>1043216.637</v>
      </c>
      <c r="C59" s="57">
        <v>999070.45299999998</v>
      </c>
      <c r="D59" s="57">
        <f>D24</f>
        <v>44146.184000000001</v>
      </c>
      <c r="E59" s="57">
        <f>F59+G59</f>
        <v>4275668.8059999999</v>
      </c>
      <c r="F59" s="57">
        <v>4102074</v>
      </c>
      <c r="G59" s="57">
        <f>G24</f>
        <v>173594.80600000001</v>
      </c>
      <c r="H59" s="59">
        <f>B59*100/E59</f>
        <v>24.398911242518722</v>
      </c>
      <c r="I59" s="59">
        <f t="shared" ref="I59:J59" si="1">C59*100/F59</f>
        <v>24.355251831146877</v>
      </c>
      <c r="J59" s="59">
        <f t="shared" si="1"/>
        <v>25.430590359944294</v>
      </c>
      <c r="K59" s="57">
        <f>L59+M59</f>
        <v>939255.32900000003</v>
      </c>
      <c r="L59" s="57">
        <v>898214.31099999999</v>
      </c>
      <c r="M59" s="57">
        <f>M25</f>
        <v>41041.017999999996</v>
      </c>
      <c r="N59" s="60">
        <f>B59*100/K59</f>
        <v>111.0684821038689</v>
      </c>
      <c r="O59" s="60">
        <f t="shared" ref="O59:P59" si="2">C59*100/L59</f>
        <v>111.2285164870859</v>
      </c>
      <c r="P59" s="60">
        <f t="shared" si="2"/>
        <v>107.566006281813</v>
      </c>
      <c r="Q59" s="57">
        <f>B59-K59</f>
        <v>103961.30799999996</v>
      </c>
      <c r="R59" s="57">
        <f t="shared" ref="R59:S59" si="3">C59-L59</f>
        <v>100856.14199999999</v>
      </c>
      <c r="S59" s="57">
        <f t="shared" si="3"/>
        <v>3105.1660000000047</v>
      </c>
      <c r="T59" s="71"/>
    </row>
  </sheetData>
  <mergeCells count="27">
    <mergeCell ref="Q15:Q16"/>
    <mergeCell ref="R15:S15"/>
    <mergeCell ref="B8:S8"/>
    <mergeCell ref="I15:J15"/>
    <mergeCell ref="K15:K16"/>
    <mergeCell ref="L15:M15"/>
    <mergeCell ref="N15:N16"/>
    <mergeCell ref="O15:P15"/>
    <mergeCell ref="A7:S7"/>
    <mergeCell ref="E9:G9"/>
    <mergeCell ref="A13:A16"/>
    <mergeCell ref="B13:D14"/>
    <mergeCell ref="E13:G14"/>
    <mergeCell ref="H13:J14"/>
    <mergeCell ref="K13:M14"/>
    <mergeCell ref="N13:P14"/>
    <mergeCell ref="Q13:S14"/>
    <mergeCell ref="B15:B16"/>
    <mergeCell ref="C15:D15"/>
    <mergeCell ref="E15:E16"/>
    <mergeCell ref="F15:G15"/>
    <mergeCell ref="H15:H16"/>
    <mergeCell ref="R1:S1"/>
    <mergeCell ref="R2:S2"/>
    <mergeCell ref="R3:S3"/>
    <mergeCell ref="A5:S5"/>
    <mergeCell ref="A6:S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114256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B4419E5-49B6-48B6-A5AD-863D0B7FEE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2024-08-02T03:24:13Z</cp:lastPrinted>
  <dcterms:created xsi:type="dcterms:W3CDTF">2024-08-02T03:12:38Z</dcterms:created>
  <dcterms:modified xsi:type="dcterms:W3CDTF">2024-08-02T03:24:16Z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